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Barrios\Documents\"/>
    </mc:Choice>
  </mc:AlternateContent>
  <bookViews>
    <workbookView xWindow="0" yWindow="0" windowWidth="20490" windowHeight="7650" tabRatio="706" firstSheet="13" activeTab="20"/>
  </bookViews>
  <sheets>
    <sheet name="ACICLOVIR" sheetId="2" r:id="rId1"/>
    <sheet name="ANESTEARS" sheetId="3" r:id="rId2"/>
    <sheet name="ATROPINA" sheetId="4" r:id="rId3"/>
    <sheet name="CLORIN SOL" sheetId="5" r:id="rId4"/>
    <sheet name="CLORIN UNG" sheetId="6" r:id="rId5"/>
    <sheet name="CLORINCORT-P" sheetId="7" r:id="rId6"/>
    <sheet name="DICLOPTIC" sheetId="8" r:id="rId7"/>
    <sheet name="FENILEFRINA" sheetId="9" r:id="rId8"/>
    <sheet name="GENTAMICINA SOL" sheetId="10" r:id="rId9"/>
    <sheet name="LAG. ISOTONICAS" sheetId="11" r:id="rId10"/>
    <sheet name="LANCIPROX" sheetId="12" r:id="rId11"/>
    <sheet name="NAPHAVIT" sheetId="13" r:id="rId12"/>
    <sheet name="NEOTROL" sheetId="14" r:id="rId13"/>
    <sheet name="PREDSO" sheetId="15" r:id="rId14"/>
    <sheet name="TERRACORSOL" sheetId="16" r:id="rId15"/>
    <sheet name="TETRALAN" sheetId="17" r:id="rId16"/>
    <sheet name="TIMOX-TIMOLOL" sheetId="18" r:id="rId17"/>
    <sheet name="TOBRAZOL" sheetId="20" r:id="rId18"/>
    <sheet name="TOBRAZOL DX" sheetId="24" r:id="rId19"/>
    <sheet name="TROPICAMIDA" sheetId="25" r:id="rId20"/>
    <sheet name="S-10" sheetId="22" r:id="rId21"/>
  </sheets>
  <externalReferences>
    <externalReference r:id="rId22"/>
    <externalReference r:id="rId2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22" l="1"/>
  <c r="D29" i="22"/>
  <c r="D9" i="22"/>
  <c r="D52" i="25"/>
  <c r="D51" i="25"/>
  <c r="D50" i="25"/>
  <c r="D49" i="25"/>
  <c r="D32" i="25"/>
  <c r="D31" i="25"/>
  <c r="D30" i="25"/>
  <c r="D29" i="25"/>
  <c r="D11" i="25"/>
  <c r="D12" i="25"/>
  <c r="D10" i="25"/>
  <c r="D9" i="25"/>
  <c r="D55" i="24"/>
  <c r="D54" i="24"/>
  <c r="D53" i="24"/>
  <c r="D52" i="24"/>
  <c r="D51" i="24"/>
  <c r="D50" i="24"/>
  <c r="D49" i="24"/>
  <c r="D35" i="24"/>
  <c r="D34" i="24"/>
  <c r="D33" i="24"/>
  <c r="D32" i="24"/>
  <c r="D31" i="24"/>
  <c r="D30" i="24"/>
  <c r="D29" i="24"/>
  <c r="D11" i="24"/>
  <c r="D12" i="24"/>
  <c r="D13" i="24"/>
  <c r="D14" i="24"/>
  <c r="D15" i="24"/>
  <c r="D10" i="24"/>
  <c r="D9" i="24"/>
  <c r="D52" i="20"/>
  <c r="D51" i="20"/>
  <c r="D50" i="20"/>
  <c r="D49" i="20"/>
  <c r="D32" i="20"/>
  <c r="D31" i="20"/>
  <c r="D30" i="20"/>
  <c r="D29" i="20"/>
  <c r="D11" i="20"/>
  <c r="D12" i="20"/>
  <c r="D10" i="20"/>
  <c r="D9" i="20"/>
  <c r="D54" i="18"/>
  <c r="D53" i="18"/>
  <c r="D52" i="18"/>
  <c r="D51" i="18"/>
  <c r="D50" i="18"/>
  <c r="D49" i="18"/>
  <c r="D34" i="18"/>
  <c r="D33" i="18"/>
  <c r="D32" i="18"/>
  <c r="D31" i="18"/>
  <c r="D30" i="18"/>
  <c r="D29" i="18"/>
  <c r="D10" i="18"/>
  <c r="D11" i="18"/>
  <c r="D12" i="18"/>
  <c r="D13" i="18"/>
  <c r="D14" i="18"/>
  <c r="D9" i="18"/>
  <c r="D49" i="17"/>
  <c r="D29" i="17"/>
  <c r="D9" i="17"/>
  <c r="D49" i="16"/>
  <c r="D29" i="16"/>
  <c r="D9" i="16"/>
  <c r="D56" i="15"/>
  <c r="D55" i="15"/>
  <c r="D54" i="15"/>
  <c r="D53" i="15"/>
  <c r="D52" i="15"/>
  <c r="D51" i="15"/>
  <c r="D50" i="15"/>
  <c r="D49" i="15"/>
  <c r="D36" i="15"/>
  <c r="D35" i="15"/>
  <c r="D34" i="15"/>
  <c r="D33" i="15"/>
  <c r="D32" i="15"/>
  <c r="D31" i="15"/>
  <c r="D30" i="15"/>
  <c r="D29" i="15"/>
  <c r="D11" i="15"/>
  <c r="D12" i="15"/>
  <c r="D13" i="15"/>
  <c r="D14" i="15"/>
  <c r="D15" i="15"/>
  <c r="D16" i="15"/>
  <c r="D10" i="15"/>
  <c r="D9" i="15"/>
  <c r="D52" i="14"/>
  <c r="D51" i="14"/>
  <c r="D50" i="14"/>
  <c r="D49" i="14"/>
  <c r="D32" i="14"/>
  <c r="D31" i="14"/>
  <c r="D30" i="14"/>
  <c r="D29" i="14"/>
  <c r="D12" i="14"/>
  <c r="D11" i="14"/>
  <c r="D10" i="14"/>
  <c r="D9" i="14"/>
  <c r="D51" i="13"/>
  <c r="D50" i="13"/>
  <c r="D49" i="13"/>
  <c r="D31" i="13"/>
  <c r="D30" i="13"/>
  <c r="D29" i="13"/>
  <c r="D11" i="13"/>
  <c r="D10" i="13"/>
  <c r="D9" i="13"/>
  <c r="D60" i="12"/>
  <c r="D59" i="12"/>
  <c r="D58" i="12"/>
  <c r="D57" i="12"/>
  <c r="D56" i="12"/>
  <c r="D55" i="12"/>
  <c r="D54" i="12"/>
  <c r="D53" i="12"/>
  <c r="D52" i="12"/>
  <c r="D51" i="12"/>
  <c r="D50" i="12"/>
  <c r="D49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12" i="12"/>
  <c r="D13" i="12"/>
  <c r="D14" i="12"/>
  <c r="D15" i="12"/>
  <c r="D16" i="12"/>
  <c r="D17" i="12"/>
  <c r="D18" i="12"/>
  <c r="D19" i="12"/>
  <c r="D20" i="12"/>
  <c r="D11" i="12"/>
  <c r="D10" i="12"/>
  <c r="D9" i="12"/>
  <c r="D51" i="11"/>
  <c r="D50" i="11"/>
  <c r="D49" i="11"/>
  <c r="D31" i="11"/>
  <c r="D30" i="11"/>
  <c r="D29" i="11"/>
  <c r="D11" i="11"/>
  <c r="D10" i="11"/>
  <c r="D9" i="11"/>
  <c r="D57" i="10"/>
  <c r="D56" i="10"/>
  <c r="D55" i="10"/>
  <c r="D54" i="10"/>
  <c r="D53" i="10"/>
  <c r="D52" i="10"/>
  <c r="D51" i="10"/>
  <c r="D50" i="10"/>
  <c r="D49" i="10"/>
  <c r="D37" i="10"/>
  <c r="D36" i="10"/>
  <c r="D35" i="10"/>
  <c r="D34" i="10"/>
  <c r="D33" i="10"/>
  <c r="D32" i="10"/>
  <c r="D31" i="10"/>
  <c r="D30" i="10"/>
  <c r="D29" i="10"/>
  <c r="D11" i="10"/>
  <c r="D12" i="10"/>
  <c r="D13" i="10"/>
  <c r="D14" i="10"/>
  <c r="D15" i="10"/>
  <c r="D16" i="10"/>
  <c r="D17" i="10"/>
  <c r="D10" i="10"/>
  <c r="D9" i="10"/>
  <c r="D52" i="9"/>
  <c r="D51" i="9"/>
  <c r="D50" i="9"/>
  <c r="D49" i="9"/>
  <c r="D32" i="9"/>
  <c r="D31" i="9"/>
  <c r="D30" i="9"/>
  <c r="D29" i="9"/>
  <c r="D12" i="9"/>
  <c r="D11" i="9"/>
  <c r="D10" i="9"/>
  <c r="D9" i="9"/>
  <c r="D53" i="8"/>
  <c r="D52" i="8"/>
  <c r="D51" i="8"/>
  <c r="D50" i="8"/>
  <c r="D49" i="8"/>
  <c r="D33" i="8"/>
  <c r="D32" i="8"/>
  <c r="D31" i="8"/>
  <c r="D30" i="8"/>
  <c r="D29" i="8"/>
  <c r="D11" i="8"/>
  <c r="D12" i="8"/>
  <c r="D13" i="8"/>
  <c r="D10" i="8"/>
  <c r="D9" i="8"/>
  <c r="D52" i="7"/>
  <c r="D51" i="7"/>
  <c r="D50" i="7"/>
  <c r="D49" i="7"/>
  <c r="D32" i="7"/>
  <c r="D31" i="7"/>
  <c r="D30" i="7"/>
  <c r="D29" i="7"/>
  <c r="D12" i="7"/>
  <c r="D11" i="7"/>
  <c r="D10" i="7"/>
  <c r="D9" i="7"/>
  <c r="D51" i="6"/>
  <c r="D50" i="6"/>
  <c r="D49" i="6"/>
  <c r="D31" i="6"/>
  <c r="D30" i="6"/>
  <c r="D29" i="6"/>
  <c r="D11" i="6"/>
  <c r="D10" i="6"/>
  <c r="D9" i="6"/>
  <c r="D50" i="5"/>
  <c r="D49" i="5"/>
  <c r="D30" i="5"/>
  <c r="D29" i="5"/>
  <c r="D10" i="5"/>
  <c r="D9" i="5"/>
  <c r="D49" i="4"/>
  <c r="D29" i="4"/>
  <c r="D9" i="4"/>
  <c r="D51" i="3"/>
  <c r="D50" i="3"/>
  <c r="D49" i="3"/>
  <c r="D31" i="3"/>
  <c r="D30" i="3"/>
  <c r="D29" i="3"/>
  <c r="D11" i="3"/>
  <c r="D10" i="3"/>
  <c r="D9" i="3"/>
  <c r="D50" i="2"/>
  <c r="D49" i="2"/>
  <c r="D30" i="2"/>
  <c r="D29" i="2"/>
  <c r="D10" i="2"/>
  <c r="D9" i="2"/>
  <c r="E52" i="25" l="1"/>
  <c r="E51" i="25"/>
  <c r="E50" i="25"/>
  <c r="E49" i="25"/>
  <c r="E32" i="25"/>
  <c r="E31" i="25"/>
  <c r="E30" i="25"/>
  <c r="E29" i="25"/>
  <c r="E60" i="25"/>
  <c r="E59" i="25"/>
  <c r="E58" i="25"/>
  <c r="E57" i="25"/>
  <c r="E56" i="25"/>
  <c r="E55" i="25"/>
  <c r="E54" i="25"/>
  <c r="E53" i="25"/>
  <c r="AB52" i="25"/>
  <c r="X52" i="25"/>
  <c r="Y52" i="25" s="1"/>
  <c r="V52" i="25"/>
  <c r="S52" i="25"/>
  <c r="T52" i="25" s="1"/>
  <c r="Q52" i="25"/>
  <c r="N52" i="25"/>
  <c r="O52" i="25" s="1"/>
  <c r="L52" i="25"/>
  <c r="I52" i="25"/>
  <c r="J52" i="25" s="1"/>
  <c r="AB51" i="25"/>
  <c r="X51" i="25"/>
  <c r="V51" i="25"/>
  <c r="S51" i="25"/>
  <c r="T51" i="25" s="1"/>
  <c r="Q51" i="25"/>
  <c r="N51" i="25"/>
  <c r="O51" i="25" s="1"/>
  <c r="L51" i="25"/>
  <c r="I51" i="25"/>
  <c r="J51" i="25" s="1"/>
  <c r="AB50" i="25"/>
  <c r="X50" i="25"/>
  <c r="AA50" i="25" s="1"/>
  <c r="V50" i="25"/>
  <c r="S50" i="25"/>
  <c r="T50" i="25" s="1"/>
  <c r="Q50" i="25"/>
  <c r="N50" i="25"/>
  <c r="O50" i="25" s="1"/>
  <c r="L50" i="25"/>
  <c r="I50" i="25"/>
  <c r="J50" i="25" s="1"/>
  <c r="AB49" i="25"/>
  <c r="X49" i="25"/>
  <c r="AA49" i="25" s="1"/>
  <c r="V49" i="25"/>
  <c r="S49" i="25"/>
  <c r="S48" i="25" s="1"/>
  <c r="Q49" i="25"/>
  <c r="N49" i="25"/>
  <c r="N48" i="25" s="1"/>
  <c r="L49" i="25"/>
  <c r="I49" i="25"/>
  <c r="AB48" i="25"/>
  <c r="E40" i="25"/>
  <c r="E39" i="25"/>
  <c r="E38" i="25"/>
  <c r="E37" i="25"/>
  <c r="E36" i="25"/>
  <c r="E35" i="25"/>
  <c r="E34" i="25"/>
  <c r="E33" i="25"/>
  <c r="AB32" i="25"/>
  <c r="Y32" i="25"/>
  <c r="X32" i="25"/>
  <c r="V32" i="25"/>
  <c r="S32" i="25"/>
  <c r="T32" i="25" s="1"/>
  <c r="Q32" i="25"/>
  <c r="N32" i="25"/>
  <c r="O32" i="25" s="1"/>
  <c r="L32" i="25"/>
  <c r="I32" i="25"/>
  <c r="J32" i="25" s="1"/>
  <c r="F32" i="25"/>
  <c r="G32" i="25" s="1"/>
  <c r="AB31" i="25"/>
  <c r="X31" i="25"/>
  <c r="V31" i="25"/>
  <c r="S31" i="25"/>
  <c r="T31" i="25" s="1"/>
  <c r="Q31" i="25"/>
  <c r="N31" i="25"/>
  <c r="O31" i="25" s="1"/>
  <c r="L31" i="25"/>
  <c r="I31" i="25"/>
  <c r="J31" i="25" s="1"/>
  <c r="AB30" i="25"/>
  <c r="X30" i="25"/>
  <c r="Y30" i="25" s="1"/>
  <c r="V30" i="25"/>
  <c r="S30" i="25"/>
  <c r="T30" i="25" s="1"/>
  <c r="Q30" i="25"/>
  <c r="N30" i="25"/>
  <c r="O30" i="25" s="1"/>
  <c r="L30" i="25"/>
  <c r="I30" i="25"/>
  <c r="J30" i="25" s="1"/>
  <c r="AB29" i="25"/>
  <c r="X29" i="25"/>
  <c r="V29" i="25"/>
  <c r="S29" i="25"/>
  <c r="S28" i="25" s="1"/>
  <c r="Q29" i="25"/>
  <c r="N29" i="25"/>
  <c r="L29" i="25"/>
  <c r="I29" i="25"/>
  <c r="C26" i="25"/>
  <c r="C46" i="25" s="1"/>
  <c r="C24" i="25"/>
  <c r="C44" i="25" s="1"/>
  <c r="E20" i="25"/>
  <c r="E19" i="25"/>
  <c r="E18" i="25"/>
  <c r="E17" i="25"/>
  <c r="E16" i="25"/>
  <c r="E15" i="25"/>
  <c r="E14" i="25"/>
  <c r="AN13" i="25"/>
  <c r="AK13" i="25"/>
  <c r="AH13" i="25"/>
  <c r="E13" i="25"/>
  <c r="AB12" i="25"/>
  <c r="AD12" i="25" s="1"/>
  <c r="X12" i="25"/>
  <c r="V12" i="25"/>
  <c r="S12" i="25"/>
  <c r="T12" i="25" s="1"/>
  <c r="Q12" i="25"/>
  <c r="N12" i="25"/>
  <c r="L12" i="25"/>
  <c r="I12" i="25"/>
  <c r="J12" i="25" s="1"/>
  <c r="E12" i="25"/>
  <c r="AB11" i="25"/>
  <c r="F11" i="25" s="1"/>
  <c r="G11" i="25" s="1"/>
  <c r="X11" i="25"/>
  <c r="AA11" i="25" s="1"/>
  <c r="V11" i="25"/>
  <c r="S11" i="25"/>
  <c r="Q11" i="25"/>
  <c r="N11" i="25"/>
  <c r="L11" i="25"/>
  <c r="I11" i="25"/>
  <c r="E11" i="25"/>
  <c r="Y11" i="25" s="1"/>
  <c r="AB10" i="25"/>
  <c r="X10" i="25"/>
  <c r="AA10" i="25" s="1"/>
  <c r="V10" i="25"/>
  <c r="S10" i="25"/>
  <c r="Q10" i="25"/>
  <c r="N10" i="25"/>
  <c r="L10" i="25"/>
  <c r="I10" i="25"/>
  <c r="E10" i="25"/>
  <c r="AB9" i="25"/>
  <c r="AD9" i="25" s="1"/>
  <c r="X9" i="25"/>
  <c r="V9" i="25"/>
  <c r="S9" i="25"/>
  <c r="Q9" i="25"/>
  <c r="N9" i="25"/>
  <c r="O9" i="25" s="1"/>
  <c r="L9" i="25"/>
  <c r="I9" i="25"/>
  <c r="E9" i="25"/>
  <c r="V8" i="25"/>
  <c r="N8" i="25"/>
  <c r="E55" i="24"/>
  <c r="E54" i="24"/>
  <c r="E53" i="24"/>
  <c r="E52" i="24"/>
  <c r="E51" i="24"/>
  <c r="E50" i="24"/>
  <c r="E49" i="24"/>
  <c r="E35" i="24"/>
  <c r="E34" i="24"/>
  <c r="E33" i="24"/>
  <c r="E32" i="24"/>
  <c r="E31" i="24"/>
  <c r="E30" i="24"/>
  <c r="E29" i="24"/>
  <c r="E60" i="24"/>
  <c r="E59" i="24"/>
  <c r="E58" i="24"/>
  <c r="E57" i="24"/>
  <c r="E56" i="24"/>
  <c r="AB55" i="24"/>
  <c r="X55" i="24"/>
  <c r="V55" i="24"/>
  <c r="S55" i="24"/>
  <c r="T55" i="24" s="1"/>
  <c r="Q55" i="24"/>
  <c r="N55" i="24"/>
  <c r="O55" i="24" s="1"/>
  <c r="L55" i="24"/>
  <c r="I55" i="24"/>
  <c r="J55" i="24" s="1"/>
  <c r="AB54" i="24"/>
  <c r="X54" i="24"/>
  <c r="V54" i="24"/>
  <c r="S54" i="24"/>
  <c r="T54" i="24" s="1"/>
  <c r="Q54" i="24"/>
  <c r="N54" i="24"/>
  <c r="O54" i="24" s="1"/>
  <c r="L54" i="24"/>
  <c r="I54" i="24"/>
  <c r="J54" i="24" s="1"/>
  <c r="AB53" i="24"/>
  <c r="X53" i="24"/>
  <c r="Y53" i="24" s="1"/>
  <c r="V53" i="24"/>
  <c r="S53" i="24"/>
  <c r="T53" i="24" s="1"/>
  <c r="Q53" i="24"/>
  <c r="N53" i="24"/>
  <c r="O53" i="24" s="1"/>
  <c r="L53" i="24"/>
  <c r="I53" i="24"/>
  <c r="AB52" i="24"/>
  <c r="X52" i="24"/>
  <c r="V52" i="24"/>
  <c r="S52" i="24"/>
  <c r="Q52" i="24"/>
  <c r="N52" i="24"/>
  <c r="L52" i="24"/>
  <c r="I52" i="24"/>
  <c r="J52" i="24" s="1"/>
  <c r="AB51" i="24"/>
  <c r="X51" i="24"/>
  <c r="AA51" i="24" s="1"/>
  <c r="V51" i="24"/>
  <c r="S51" i="24"/>
  <c r="T51" i="24" s="1"/>
  <c r="Q51" i="24"/>
  <c r="N51" i="24"/>
  <c r="O51" i="24" s="1"/>
  <c r="L51" i="24"/>
  <c r="I51" i="24"/>
  <c r="J51" i="24" s="1"/>
  <c r="AB50" i="24"/>
  <c r="X50" i="24"/>
  <c r="V50" i="24"/>
  <c r="S50" i="24"/>
  <c r="T50" i="24" s="1"/>
  <c r="Q50" i="24"/>
  <c r="N50" i="24"/>
  <c r="O50" i="24" s="1"/>
  <c r="L50" i="24"/>
  <c r="I50" i="24"/>
  <c r="J50" i="24" s="1"/>
  <c r="AB49" i="24"/>
  <c r="X49" i="24"/>
  <c r="Y49" i="24" s="1"/>
  <c r="V49" i="24"/>
  <c r="S49" i="24"/>
  <c r="S48" i="24" s="1"/>
  <c r="Q49" i="24"/>
  <c r="N49" i="24"/>
  <c r="L49" i="24"/>
  <c r="I49" i="24"/>
  <c r="E40" i="24"/>
  <c r="E39" i="24"/>
  <c r="E38" i="24"/>
  <c r="E37" i="24"/>
  <c r="E36" i="24"/>
  <c r="AB35" i="24"/>
  <c r="X35" i="24"/>
  <c r="V35" i="24"/>
  <c r="S35" i="24"/>
  <c r="T35" i="24" s="1"/>
  <c r="Q35" i="24"/>
  <c r="N35" i="24"/>
  <c r="O35" i="24" s="1"/>
  <c r="L35" i="24"/>
  <c r="I35" i="24"/>
  <c r="AB34" i="24"/>
  <c r="X34" i="24"/>
  <c r="AA34" i="24" s="1"/>
  <c r="V34" i="24"/>
  <c r="T34" i="24"/>
  <c r="S34" i="24"/>
  <c r="Q34" i="24"/>
  <c r="N34" i="24"/>
  <c r="O34" i="24" s="1"/>
  <c r="L34" i="24"/>
  <c r="I34" i="24"/>
  <c r="J34" i="24" s="1"/>
  <c r="AB33" i="24"/>
  <c r="X33" i="24"/>
  <c r="AA33" i="24" s="1"/>
  <c r="V33" i="24"/>
  <c r="S33" i="24"/>
  <c r="Q33" i="24"/>
  <c r="N33" i="24"/>
  <c r="L33" i="24"/>
  <c r="I33" i="24"/>
  <c r="J33" i="24" s="1"/>
  <c r="Y33" i="24"/>
  <c r="AB32" i="24"/>
  <c r="X32" i="24"/>
  <c r="AA32" i="24" s="1"/>
  <c r="V32" i="24"/>
  <c r="S32" i="24"/>
  <c r="Q32" i="24"/>
  <c r="N32" i="24"/>
  <c r="O32" i="24" s="1"/>
  <c r="L32" i="24"/>
  <c r="I32" i="24"/>
  <c r="J32" i="24" s="1"/>
  <c r="AB31" i="24"/>
  <c r="Y31" i="24"/>
  <c r="X31" i="24"/>
  <c r="V31" i="24"/>
  <c r="S31" i="24"/>
  <c r="T31" i="24" s="1"/>
  <c r="Q31" i="24"/>
  <c r="N31" i="24"/>
  <c r="O31" i="24" s="1"/>
  <c r="L31" i="24"/>
  <c r="I31" i="24"/>
  <c r="J31" i="24" s="1"/>
  <c r="AB30" i="24"/>
  <c r="X30" i="24"/>
  <c r="V30" i="24"/>
  <c r="S30" i="24"/>
  <c r="T30" i="24" s="1"/>
  <c r="Q30" i="24"/>
  <c r="N30" i="24"/>
  <c r="O30" i="24" s="1"/>
  <c r="L30" i="24"/>
  <c r="I30" i="24"/>
  <c r="AB29" i="24"/>
  <c r="F29" i="24" s="1"/>
  <c r="G29" i="24" s="1"/>
  <c r="X29" i="24"/>
  <c r="Y29" i="24" s="1"/>
  <c r="V29" i="24"/>
  <c r="S29" i="24"/>
  <c r="AA29" i="24" s="1"/>
  <c r="Q29" i="24"/>
  <c r="N29" i="24"/>
  <c r="O29" i="24" s="1"/>
  <c r="L29" i="24"/>
  <c r="I29" i="24"/>
  <c r="J29" i="24" s="1"/>
  <c r="C26" i="24"/>
  <c r="C46" i="24" s="1"/>
  <c r="C24" i="24"/>
  <c r="C44" i="24" s="1"/>
  <c r="E20" i="24"/>
  <c r="E19" i="24"/>
  <c r="E18" i="24"/>
  <c r="E17" i="24"/>
  <c r="E16" i="24"/>
  <c r="AB15" i="24"/>
  <c r="X15" i="24"/>
  <c r="AA15" i="24" s="1"/>
  <c r="V15" i="24"/>
  <c r="S15" i="24"/>
  <c r="Q15" i="24"/>
  <c r="N15" i="24"/>
  <c r="O15" i="24" s="1"/>
  <c r="L15" i="24"/>
  <c r="I15" i="24"/>
  <c r="E15" i="24"/>
  <c r="T15" i="24" s="1"/>
  <c r="AB14" i="24"/>
  <c r="X14" i="24"/>
  <c r="V14" i="24"/>
  <c r="S14" i="24"/>
  <c r="Q14" i="24"/>
  <c r="N14" i="24"/>
  <c r="L14" i="24"/>
  <c r="I14" i="24"/>
  <c r="F14" i="24"/>
  <c r="G14" i="24" s="1"/>
  <c r="E14" i="24"/>
  <c r="AN13" i="24"/>
  <c r="AK13" i="24"/>
  <c r="AB13" i="24"/>
  <c r="X13" i="24"/>
  <c r="AA13" i="24" s="1"/>
  <c r="V13" i="24"/>
  <c r="S13" i="24"/>
  <c r="Q13" i="24"/>
  <c r="N13" i="24"/>
  <c r="AH13" i="24" s="1"/>
  <c r="L13" i="24"/>
  <c r="I13" i="24"/>
  <c r="E13" i="24"/>
  <c r="AB12" i="24"/>
  <c r="F12" i="24" s="1"/>
  <c r="G12" i="24" s="1"/>
  <c r="X12" i="24"/>
  <c r="V12" i="24"/>
  <c r="S12" i="24"/>
  <c r="AA12" i="24" s="1"/>
  <c r="Q12" i="24"/>
  <c r="N12" i="24"/>
  <c r="O12" i="24" s="1"/>
  <c r="L12" i="24"/>
  <c r="I12" i="24"/>
  <c r="E12" i="24"/>
  <c r="AB11" i="24"/>
  <c r="X11" i="24"/>
  <c r="V11" i="24"/>
  <c r="S11" i="24"/>
  <c r="T11" i="24" s="1"/>
  <c r="Q11" i="24"/>
  <c r="N11" i="24"/>
  <c r="O11" i="24" s="1"/>
  <c r="L11" i="24"/>
  <c r="I11" i="24"/>
  <c r="E11" i="24"/>
  <c r="AB10" i="24"/>
  <c r="X10" i="24"/>
  <c r="V10" i="24"/>
  <c r="S10" i="24"/>
  <c r="T10" i="24" s="1"/>
  <c r="Q10" i="24"/>
  <c r="N10" i="24"/>
  <c r="O10" i="24" s="1"/>
  <c r="L10" i="24"/>
  <c r="I10" i="24"/>
  <c r="J10" i="24" s="1"/>
  <c r="E10" i="24"/>
  <c r="AB9" i="24"/>
  <c r="AB8" i="24" s="1"/>
  <c r="X9" i="24"/>
  <c r="AA9" i="24" s="1"/>
  <c r="V9" i="24"/>
  <c r="S9" i="24"/>
  <c r="Q9" i="24"/>
  <c r="Q8" i="24" s="1"/>
  <c r="N9" i="24"/>
  <c r="L9" i="24"/>
  <c r="I9" i="24"/>
  <c r="E9" i="24"/>
  <c r="S8" i="24"/>
  <c r="E49" i="22"/>
  <c r="E29" i="22"/>
  <c r="E60" i="22"/>
  <c r="E59" i="22"/>
  <c r="E58" i="22"/>
  <c r="E57" i="22"/>
  <c r="E56" i="22"/>
  <c r="E55" i="22"/>
  <c r="E54" i="22"/>
  <c r="E53" i="22"/>
  <c r="E52" i="22"/>
  <c r="E51" i="22"/>
  <c r="E50" i="22"/>
  <c r="AB49" i="22"/>
  <c r="AB48" i="22" s="1"/>
  <c r="AC49" i="22" s="1"/>
  <c r="X49" i="22"/>
  <c r="AA49" i="22" s="1"/>
  <c r="V49" i="22"/>
  <c r="S49" i="22"/>
  <c r="Q49" i="22"/>
  <c r="Q48" i="22" s="1"/>
  <c r="R49" i="22" s="1"/>
  <c r="N49" i="22"/>
  <c r="L49" i="22"/>
  <c r="L48" i="22" s="1"/>
  <c r="M49" i="22" s="1"/>
  <c r="I49" i="22"/>
  <c r="I48" i="22" s="1"/>
  <c r="X48" i="22"/>
  <c r="S48" i="22"/>
  <c r="E40" i="22"/>
  <c r="E39" i="22"/>
  <c r="E38" i="22"/>
  <c r="E37" i="22"/>
  <c r="E36" i="22"/>
  <c r="E35" i="22"/>
  <c r="E34" i="22"/>
  <c r="E33" i="22"/>
  <c r="E32" i="22"/>
  <c r="E31" i="22"/>
  <c r="E30" i="22"/>
  <c r="AB29" i="22"/>
  <c r="AB28" i="22" s="1"/>
  <c r="AC29" i="22" s="1"/>
  <c r="X29" i="22"/>
  <c r="AA29" i="22" s="1"/>
  <c r="V29" i="22"/>
  <c r="V28" i="22" s="1"/>
  <c r="W29" i="22" s="1"/>
  <c r="S29" i="22"/>
  <c r="S28" i="22" s="1"/>
  <c r="Q29" i="22"/>
  <c r="N29" i="22"/>
  <c r="N28" i="22" s="1"/>
  <c r="L29" i="22"/>
  <c r="L28" i="22" s="1"/>
  <c r="M29" i="22" s="1"/>
  <c r="I29" i="22"/>
  <c r="J29" i="22" s="1"/>
  <c r="X28" i="22"/>
  <c r="Q28" i="22"/>
  <c r="R29" i="22" s="1"/>
  <c r="C26" i="22"/>
  <c r="C46" i="22" s="1"/>
  <c r="C24" i="22"/>
  <c r="C44" i="22" s="1"/>
  <c r="E20" i="22"/>
  <c r="E19" i="22"/>
  <c r="E18" i="22"/>
  <c r="E17" i="22"/>
  <c r="E16" i="22"/>
  <c r="E15" i="22"/>
  <c r="E14" i="22"/>
  <c r="AN13" i="22"/>
  <c r="AK13" i="22"/>
  <c r="AH13" i="22"/>
  <c r="E13" i="22"/>
  <c r="E12" i="22"/>
  <c r="E11" i="22"/>
  <c r="E10" i="22"/>
  <c r="AB9" i="22"/>
  <c r="X9" i="22"/>
  <c r="V9" i="22"/>
  <c r="S9" i="22"/>
  <c r="T9" i="22" s="1"/>
  <c r="T8" i="22" s="1"/>
  <c r="Q9" i="22"/>
  <c r="N9" i="22"/>
  <c r="L9" i="22"/>
  <c r="L8" i="22" s="1"/>
  <c r="M9" i="22" s="1"/>
  <c r="M8" i="22" s="1"/>
  <c r="I9" i="22"/>
  <c r="E9" i="22"/>
  <c r="X8" i="22"/>
  <c r="V8" i="22"/>
  <c r="N8" i="22"/>
  <c r="E52" i="20"/>
  <c r="E51" i="20"/>
  <c r="E50" i="20"/>
  <c r="E49" i="20"/>
  <c r="E32" i="20"/>
  <c r="E31" i="20"/>
  <c r="E30" i="20"/>
  <c r="E29" i="20"/>
  <c r="E54" i="18"/>
  <c r="E53" i="18"/>
  <c r="E52" i="18"/>
  <c r="E51" i="18"/>
  <c r="E50" i="18"/>
  <c r="E49" i="18"/>
  <c r="E34" i="18"/>
  <c r="E33" i="18"/>
  <c r="E32" i="18"/>
  <c r="E31" i="18"/>
  <c r="E30" i="18"/>
  <c r="E29" i="18"/>
  <c r="E60" i="20"/>
  <c r="E59" i="20"/>
  <c r="E58" i="20"/>
  <c r="E57" i="20"/>
  <c r="E56" i="20"/>
  <c r="E55" i="20"/>
  <c r="E54" i="20"/>
  <c r="E53" i="20"/>
  <c r="AB52" i="20"/>
  <c r="X52" i="20"/>
  <c r="F52" i="20" s="1"/>
  <c r="G52" i="20" s="1"/>
  <c r="V52" i="20"/>
  <c r="S52" i="20"/>
  <c r="T52" i="20" s="1"/>
  <c r="Q52" i="20"/>
  <c r="N52" i="20"/>
  <c r="O52" i="20" s="1"/>
  <c r="L52" i="20"/>
  <c r="I52" i="20"/>
  <c r="J52" i="20" s="1"/>
  <c r="AB51" i="20"/>
  <c r="X51" i="20"/>
  <c r="V51" i="20"/>
  <c r="S51" i="20"/>
  <c r="T51" i="20" s="1"/>
  <c r="Q51" i="20"/>
  <c r="N51" i="20"/>
  <c r="O51" i="20" s="1"/>
  <c r="L51" i="20"/>
  <c r="I51" i="20"/>
  <c r="J51" i="20" s="1"/>
  <c r="AB50" i="20"/>
  <c r="AB48" i="20" s="1"/>
  <c r="Y50" i="20"/>
  <c r="X50" i="20"/>
  <c r="V50" i="20"/>
  <c r="S50" i="20"/>
  <c r="Q50" i="20"/>
  <c r="N50" i="20"/>
  <c r="O50" i="20" s="1"/>
  <c r="L50" i="20"/>
  <c r="I50" i="20"/>
  <c r="J50" i="20" s="1"/>
  <c r="AB49" i="20"/>
  <c r="X49" i="20"/>
  <c r="V49" i="20"/>
  <c r="S49" i="20"/>
  <c r="T49" i="20" s="1"/>
  <c r="Q49" i="20"/>
  <c r="N49" i="20"/>
  <c r="L49" i="20"/>
  <c r="I49" i="20"/>
  <c r="Q48" i="20"/>
  <c r="E40" i="20"/>
  <c r="E39" i="20"/>
  <c r="E38" i="20"/>
  <c r="E37" i="20"/>
  <c r="E36" i="20"/>
  <c r="E35" i="20"/>
  <c r="E34" i="20"/>
  <c r="E33" i="20"/>
  <c r="AB32" i="20"/>
  <c r="X32" i="20"/>
  <c r="Y32" i="20" s="1"/>
  <c r="V32" i="20"/>
  <c r="S32" i="20"/>
  <c r="T32" i="20" s="1"/>
  <c r="Q32" i="20"/>
  <c r="O32" i="20"/>
  <c r="N32" i="20"/>
  <c r="L32" i="20"/>
  <c r="I32" i="20"/>
  <c r="J32" i="20" s="1"/>
  <c r="AB31" i="20"/>
  <c r="X31" i="20"/>
  <c r="V31" i="20"/>
  <c r="T31" i="20"/>
  <c r="S31" i="20"/>
  <c r="Q31" i="20"/>
  <c r="N31" i="20"/>
  <c r="O31" i="20" s="1"/>
  <c r="L31" i="20"/>
  <c r="I31" i="20"/>
  <c r="J31" i="20" s="1"/>
  <c r="AB30" i="20"/>
  <c r="X30" i="20"/>
  <c r="Y30" i="20" s="1"/>
  <c r="V30" i="20"/>
  <c r="S30" i="20"/>
  <c r="T30" i="20" s="1"/>
  <c r="Q30" i="20"/>
  <c r="N30" i="20"/>
  <c r="O30" i="20" s="1"/>
  <c r="L30" i="20"/>
  <c r="I30" i="20"/>
  <c r="J30" i="20" s="1"/>
  <c r="AB29" i="20"/>
  <c r="X29" i="20"/>
  <c r="V29" i="20"/>
  <c r="S29" i="20"/>
  <c r="Q29" i="20"/>
  <c r="N29" i="20"/>
  <c r="L29" i="20"/>
  <c r="I29" i="20"/>
  <c r="J29" i="20" s="1"/>
  <c r="T29" i="20"/>
  <c r="S28" i="20"/>
  <c r="C26" i="20"/>
  <c r="C46" i="20" s="1"/>
  <c r="C24" i="20"/>
  <c r="C44" i="20" s="1"/>
  <c r="E20" i="20"/>
  <c r="E19" i="20"/>
  <c r="E18" i="20"/>
  <c r="E17" i="20"/>
  <c r="E16" i="20"/>
  <c r="E15" i="20"/>
  <c r="E14" i="20"/>
  <c r="AN13" i="20"/>
  <c r="AK13" i="20"/>
  <c r="AH13" i="20"/>
  <c r="E13" i="20"/>
  <c r="AB12" i="20"/>
  <c r="X12" i="20"/>
  <c r="V12" i="20"/>
  <c r="S12" i="20"/>
  <c r="T12" i="20" s="1"/>
  <c r="Q12" i="20"/>
  <c r="N12" i="20"/>
  <c r="L12" i="20"/>
  <c r="I12" i="20"/>
  <c r="F12" i="20"/>
  <c r="E12" i="20"/>
  <c r="AB11" i="20"/>
  <c r="X11" i="20"/>
  <c r="V11" i="20"/>
  <c r="S11" i="20"/>
  <c r="Q11" i="20"/>
  <c r="N11" i="20"/>
  <c r="L11" i="20"/>
  <c r="I11" i="20"/>
  <c r="E11" i="20"/>
  <c r="AB10" i="20"/>
  <c r="X10" i="20"/>
  <c r="F10" i="20" s="1"/>
  <c r="G10" i="20" s="1"/>
  <c r="V10" i="20"/>
  <c r="S10" i="20"/>
  <c r="Q10" i="20"/>
  <c r="O10" i="20"/>
  <c r="N10" i="20"/>
  <c r="L10" i="20"/>
  <c r="I10" i="20"/>
  <c r="E10" i="20"/>
  <c r="AB9" i="20"/>
  <c r="X9" i="20"/>
  <c r="V9" i="20"/>
  <c r="V8" i="20" s="1"/>
  <c r="S9" i="20"/>
  <c r="S8" i="20" s="1"/>
  <c r="Q9" i="20"/>
  <c r="N9" i="20"/>
  <c r="L9" i="20"/>
  <c r="I9" i="20"/>
  <c r="E9" i="20"/>
  <c r="Q8" i="20"/>
  <c r="E49" i="17"/>
  <c r="E29" i="17"/>
  <c r="E49" i="16"/>
  <c r="E29" i="16"/>
  <c r="E55" i="15"/>
  <c r="E54" i="15"/>
  <c r="E52" i="15"/>
  <c r="E51" i="15"/>
  <c r="E50" i="15"/>
  <c r="E35" i="15"/>
  <c r="E34" i="15"/>
  <c r="E32" i="15"/>
  <c r="E31" i="15"/>
  <c r="E30" i="15"/>
  <c r="E52" i="14"/>
  <c r="E51" i="14"/>
  <c r="E50" i="14"/>
  <c r="E49" i="14"/>
  <c r="E32" i="14"/>
  <c r="E31" i="14"/>
  <c r="E30" i="14"/>
  <c r="E29" i="14"/>
  <c r="E51" i="13"/>
  <c r="E50" i="13"/>
  <c r="E49" i="13"/>
  <c r="E31" i="13"/>
  <c r="E30" i="13"/>
  <c r="E29" i="13"/>
  <c r="E60" i="12"/>
  <c r="E59" i="12"/>
  <c r="E58" i="12"/>
  <c r="E57" i="12"/>
  <c r="E56" i="12"/>
  <c r="E55" i="12"/>
  <c r="E54" i="12"/>
  <c r="E53" i="12"/>
  <c r="E52" i="12"/>
  <c r="E51" i="12"/>
  <c r="E50" i="12"/>
  <c r="E49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51" i="11"/>
  <c r="E50" i="11"/>
  <c r="E49" i="11"/>
  <c r="E31" i="11"/>
  <c r="E30" i="11"/>
  <c r="E29" i="11"/>
  <c r="E57" i="10"/>
  <c r="E56" i="10"/>
  <c r="E55" i="10"/>
  <c r="E54" i="10"/>
  <c r="E53" i="10"/>
  <c r="E52" i="10"/>
  <c r="E51" i="10"/>
  <c r="E50" i="10"/>
  <c r="E49" i="10"/>
  <c r="E37" i="10"/>
  <c r="E36" i="10"/>
  <c r="E35" i="10"/>
  <c r="E34" i="10"/>
  <c r="E33" i="10"/>
  <c r="E32" i="10"/>
  <c r="E31" i="10"/>
  <c r="E30" i="10"/>
  <c r="E29" i="10"/>
  <c r="E52" i="9"/>
  <c r="E51" i="9"/>
  <c r="E50" i="9"/>
  <c r="E49" i="9"/>
  <c r="E32" i="9"/>
  <c r="E31" i="9"/>
  <c r="E30" i="9"/>
  <c r="E29" i="9"/>
  <c r="E53" i="8"/>
  <c r="E52" i="8"/>
  <c r="E51" i="8"/>
  <c r="E50" i="8"/>
  <c r="E49" i="8"/>
  <c r="E33" i="8"/>
  <c r="E32" i="8"/>
  <c r="E31" i="8"/>
  <c r="E30" i="8"/>
  <c r="E29" i="8"/>
  <c r="E52" i="7"/>
  <c r="E51" i="7"/>
  <c r="E50" i="7"/>
  <c r="E49" i="7"/>
  <c r="E32" i="7"/>
  <c r="E31" i="7"/>
  <c r="E30" i="7"/>
  <c r="E29" i="7"/>
  <c r="E51" i="6"/>
  <c r="E50" i="6"/>
  <c r="E49" i="6"/>
  <c r="E31" i="6"/>
  <c r="E30" i="6"/>
  <c r="E29" i="6"/>
  <c r="E50" i="5"/>
  <c r="E49" i="5"/>
  <c r="E30" i="5"/>
  <c r="E29" i="5"/>
  <c r="E49" i="4"/>
  <c r="E29" i="4"/>
  <c r="E31" i="3"/>
  <c r="E30" i="3"/>
  <c r="E29" i="3"/>
  <c r="E11" i="3"/>
  <c r="E10" i="3"/>
  <c r="E9" i="3"/>
  <c r="E51" i="3"/>
  <c r="E50" i="3"/>
  <c r="E49" i="3"/>
  <c r="E30" i="2"/>
  <c r="E29" i="2"/>
  <c r="I29" i="2"/>
  <c r="J29" i="2" s="1"/>
  <c r="E10" i="2"/>
  <c r="E9" i="2"/>
  <c r="E50" i="2"/>
  <c r="E49" i="2"/>
  <c r="E60" i="18"/>
  <c r="E59" i="18"/>
  <c r="E58" i="18"/>
  <c r="E57" i="18"/>
  <c r="E56" i="18"/>
  <c r="E55" i="18"/>
  <c r="AB54" i="18"/>
  <c r="X54" i="18"/>
  <c r="V54" i="18"/>
  <c r="S54" i="18"/>
  <c r="Q54" i="18"/>
  <c r="N54" i="18"/>
  <c r="L54" i="18"/>
  <c r="I54" i="18"/>
  <c r="AB53" i="18"/>
  <c r="X53" i="18"/>
  <c r="V53" i="18"/>
  <c r="S53" i="18"/>
  <c r="T53" i="18" s="1"/>
  <c r="Q53" i="18"/>
  <c r="N53" i="18"/>
  <c r="O53" i="18" s="1"/>
  <c r="L53" i="18"/>
  <c r="I53" i="18"/>
  <c r="J53" i="18" s="1"/>
  <c r="AB52" i="18"/>
  <c r="X52" i="18"/>
  <c r="V52" i="18"/>
  <c r="S52" i="18"/>
  <c r="T52" i="18" s="1"/>
  <c r="Q52" i="18"/>
  <c r="N52" i="18"/>
  <c r="O52" i="18" s="1"/>
  <c r="L52" i="18"/>
  <c r="I52" i="18"/>
  <c r="J52" i="18" s="1"/>
  <c r="AB51" i="18"/>
  <c r="X51" i="18"/>
  <c r="V51" i="18"/>
  <c r="S51" i="18"/>
  <c r="Q51" i="18"/>
  <c r="N51" i="18"/>
  <c r="O51" i="18" s="1"/>
  <c r="L51" i="18"/>
  <c r="I51" i="18"/>
  <c r="AB50" i="18"/>
  <c r="X50" i="18"/>
  <c r="V50" i="18"/>
  <c r="S50" i="18"/>
  <c r="T50" i="18" s="1"/>
  <c r="Q50" i="18"/>
  <c r="N50" i="18"/>
  <c r="O50" i="18" s="1"/>
  <c r="L50" i="18"/>
  <c r="I50" i="18"/>
  <c r="J50" i="18" s="1"/>
  <c r="AB49" i="18"/>
  <c r="F49" i="18" s="1"/>
  <c r="X49" i="18"/>
  <c r="AA49" i="18" s="1"/>
  <c r="V49" i="18"/>
  <c r="S49" i="18"/>
  <c r="Q49" i="18"/>
  <c r="N49" i="18"/>
  <c r="L49" i="18"/>
  <c r="I49" i="18"/>
  <c r="O49" i="18"/>
  <c r="AB48" i="18"/>
  <c r="E40" i="18"/>
  <c r="E39" i="18"/>
  <c r="E38" i="18"/>
  <c r="E37" i="18"/>
  <c r="E36" i="18"/>
  <c r="E35" i="18"/>
  <c r="AB34" i="18"/>
  <c r="X34" i="18"/>
  <c r="V34" i="18"/>
  <c r="S34" i="18"/>
  <c r="Q34" i="18"/>
  <c r="N34" i="18"/>
  <c r="L34" i="18"/>
  <c r="I34" i="18"/>
  <c r="J34" i="18" s="1"/>
  <c r="T34" i="18"/>
  <c r="AB33" i="18"/>
  <c r="X33" i="18"/>
  <c r="Y33" i="18" s="1"/>
  <c r="V33" i="18"/>
  <c r="S33" i="18"/>
  <c r="T33" i="18" s="1"/>
  <c r="Q33" i="18"/>
  <c r="N33" i="18"/>
  <c r="O33" i="18" s="1"/>
  <c r="L33" i="18"/>
  <c r="I33" i="18"/>
  <c r="J33" i="18" s="1"/>
  <c r="AB32" i="18"/>
  <c r="X32" i="18"/>
  <c r="V32" i="18"/>
  <c r="S32" i="18"/>
  <c r="T32" i="18" s="1"/>
  <c r="Q32" i="18"/>
  <c r="N32" i="18"/>
  <c r="O32" i="18" s="1"/>
  <c r="L32" i="18"/>
  <c r="I32" i="18"/>
  <c r="J32" i="18" s="1"/>
  <c r="AB31" i="18"/>
  <c r="X31" i="18"/>
  <c r="V31" i="18"/>
  <c r="S31" i="18"/>
  <c r="AA31" i="18" s="1"/>
  <c r="Q31" i="18"/>
  <c r="N31" i="18"/>
  <c r="L31" i="18"/>
  <c r="I31" i="18"/>
  <c r="J31" i="18" s="1"/>
  <c r="F31" i="18"/>
  <c r="AB30" i="18"/>
  <c r="X30" i="18"/>
  <c r="V30" i="18"/>
  <c r="T30" i="18"/>
  <c r="S30" i="18"/>
  <c r="Q30" i="18"/>
  <c r="N30" i="18"/>
  <c r="O30" i="18" s="1"/>
  <c r="L30" i="18"/>
  <c r="I30" i="18"/>
  <c r="J30" i="18" s="1"/>
  <c r="AB29" i="18"/>
  <c r="X29" i="18"/>
  <c r="Y29" i="18" s="1"/>
  <c r="V29" i="18"/>
  <c r="S29" i="18"/>
  <c r="S28" i="18" s="1"/>
  <c r="Q29" i="18"/>
  <c r="N29" i="18"/>
  <c r="O29" i="18" s="1"/>
  <c r="L29" i="18"/>
  <c r="I29" i="18"/>
  <c r="J29" i="18" s="1"/>
  <c r="C26" i="18"/>
  <c r="C46" i="18" s="1"/>
  <c r="C24" i="18"/>
  <c r="C44" i="18" s="1"/>
  <c r="E20" i="18"/>
  <c r="E19" i="18"/>
  <c r="E18" i="18"/>
  <c r="E17" i="18"/>
  <c r="E16" i="18"/>
  <c r="E15" i="18"/>
  <c r="AB14" i="18"/>
  <c r="X14" i="18"/>
  <c r="V14" i="18"/>
  <c r="S14" i="18"/>
  <c r="Q14" i="18"/>
  <c r="N14" i="18"/>
  <c r="O14" i="18" s="1"/>
  <c r="L14" i="18"/>
  <c r="I14" i="18"/>
  <c r="J14" i="18" s="1"/>
  <c r="E14" i="18"/>
  <c r="AN13" i="18"/>
  <c r="AK13" i="18"/>
  <c r="AB13" i="18"/>
  <c r="X13" i="18"/>
  <c r="Y13" i="18" s="1"/>
  <c r="V13" i="18"/>
  <c r="S13" i="18"/>
  <c r="T13" i="18" s="1"/>
  <c r="Q13" i="18"/>
  <c r="O13" i="18"/>
  <c r="N13" i="18"/>
  <c r="AH13" i="18" s="1"/>
  <c r="L13" i="18"/>
  <c r="I13" i="18"/>
  <c r="J13" i="18" s="1"/>
  <c r="E13" i="18"/>
  <c r="AB12" i="18"/>
  <c r="X12" i="18"/>
  <c r="AA12" i="18" s="1"/>
  <c r="V12" i="18"/>
  <c r="S12" i="18"/>
  <c r="T12" i="18" s="1"/>
  <c r="Q12" i="18"/>
  <c r="N12" i="18"/>
  <c r="L12" i="18"/>
  <c r="I12" i="18"/>
  <c r="E12" i="18"/>
  <c r="AB11" i="18"/>
  <c r="F11" i="18" s="1"/>
  <c r="G11" i="18" s="1"/>
  <c r="X11" i="18"/>
  <c r="Y11" i="18" s="1"/>
  <c r="V11" i="18"/>
  <c r="S11" i="18"/>
  <c r="Q11" i="18"/>
  <c r="N11" i="18"/>
  <c r="L11" i="18"/>
  <c r="I11" i="18"/>
  <c r="E11" i="18"/>
  <c r="AB10" i="18"/>
  <c r="X10" i="18"/>
  <c r="V10" i="18"/>
  <c r="S10" i="18"/>
  <c r="AA10" i="18" s="1"/>
  <c r="Q10" i="18"/>
  <c r="N10" i="18"/>
  <c r="L10" i="18"/>
  <c r="I10" i="18"/>
  <c r="J10" i="18" s="1"/>
  <c r="E10" i="18"/>
  <c r="AB9" i="18"/>
  <c r="X9" i="18"/>
  <c r="V9" i="18"/>
  <c r="S9" i="18"/>
  <c r="Q9" i="18"/>
  <c r="N9" i="18"/>
  <c r="O9" i="18" s="1"/>
  <c r="L9" i="18"/>
  <c r="I9" i="18"/>
  <c r="E9" i="18"/>
  <c r="N8" i="18"/>
  <c r="E60" i="17"/>
  <c r="E59" i="17"/>
  <c r="E58" i="17"/>
  <c r="E57" i="17"/>
  <c r="E56" i="17"/>
  <c r="E55" i="17"/>
  <c r="E54" i="17"/>
  <c r="E53" i="17"/>
  <c r="E52" i="17"/>
  <c r="E51" i="17"/>
  <c r="E50" i="17"/>
  <c r="AB49" i="17"/>
  <c r="AD49" i="17" s="1"/>
  <c r="X49" i="17"/>
  <c r="Y49" i="17" s="1"/>
  <c r="Y48" i="17" s="1"/>
  <c r="Z49" i="17" s="1"/>
  <c r="V49" i="17"/>
  <c r="S49" i="17"/>
  <c r="Q49" i="17"/>
  <c r="Q48" i="17" s="1"/>
  <c r="R49" i="17" s="1"/>
  <c r="N49" i="17"/>
  <c r="L49" i="17"/>
  <c r="L48" i="17" s="1"/>
  <c r="M49" i="17" s="1"/>
  <c r="I49" i="17"/>
  <c r="J49" i="17" s="1"/>
  <c r="AB48" i="17"/>
  <c r="AC49" i="17" s="1"/>
  <c r="S48" i="17"/>
  <c r="E40" i="17"/>
  <c r="E39" i="17"/>
  <c r="E38" i="17"/>
  <c r="E37" i="17"/>
  <c r="E36" i="17"/>
  <c r="E35" i="17"/>
  <c r="E34" i="17"/>
  <c r="E33" i="17"/>
  <c r="E32" i="17"/>
  <c r="E31" i="17"/>
  <c r="E30" i="17"/>
  <c r="AB29" i="17"/>
  <c r="AB28" i="17" s="1"/>
  <c r="AC29" i="17" s="1"/>
  <c r="X29" i="17"/>
  <c r="Y29" i="17" s="1"/>
  <c r="Y28" i="17" s="1"/>
  <c r="Z29" i="17" s="1"/>
  <c r="V29" i="17"/>
  <c r="S29" i="17"/>
  <c r="S28" i="17" s="1"/>
  <c r="Q29" i="17"/>
  <c r="Q28" i="17" s="1"/>
  <c r="R29" i="17" s="1"/>
  <c r="N29" i="17"/>
  <c r="L29" i="17"/>
  <c r="I29" i="17"/>
  <c r="J29" i="17" s="1"/>
  <c r="X28" i="17"/>
  <c r="AA28" i="17" s="1"/>
  <c r="C26" i="17"/>
  <c r="C46" i="17" s="1"/>
  <c r="C24" i="17"/>
  <c r="C44" i="17" s="1"/>
  <c r="E20" i="17"/>
  <c r="E19" i="17"/>
  <c r="E18" i="17"/>
  <c r="E17" i="17"/>
  <c r="E16" i="17"/>
  <c r="E15" i="17"/>
  <c r="E14" i="17"/>
  <c r="AN13" i="17"/>
  <c r="AK13" i="17"/>
  <c r="AH13" i="17"/>
  <c r="E13" i="17"/>
  <c r="E12" i="17"/>
  <c r="E11" i="17"/>
  <c r="E10" i="17"/>
  <c r="AB9" i="17"/>
  <c r="Y9" i="17"/>
  <c r="Y8" i="17" s="1"/>
  <c r="X9" i="17"/>
  <c r="V9" i="17"/>
  <c r="S9" i="17"/>
  <c r="Q9" i="17"/>
  <c r="Q8" i="17" s="1"/>
  <c r="N9" i="17"/>
  <c r="O9" i="17" s="1"/>
  <c r="L9" i="17"/>
  <c r="L8" i="17" s="1"/>
  <c r="I9" i="17"/>
  <c r="I8" i="17" s="1"/>
  <c r="F9" i="17"/>
  <c r="E9" i="17"/>
  <c r="AB8" i="17"/>
  <c r="X8" i="17"/>
  <c r="V8" i="17"/>
  <c r="N8" i="17"/>
  <c r="E60" i="16"/>
  <c r="E59" i="16"/>
  <c r="E58" i="16"/>
  <c r="E57" i="16"/>
  <c r="E56" i="16"/>
  <c r="E55" i="16"/>
  <c r="E54" i="16"/>
  <c r="E53" i="16"/>
  <c r="E52" i="16"/>
  <c r="E51" i="16"/>
  <c r="E50" i="16"/>
  <c r="AB49" i="16"/>
  <c r="X49" i="16"/>
  <c r="Y49" i="16" s="1"/>
  <c r="V49" i="16"/>
  <c r="S49" i="16"/>
  <c r="T49" i="16" s="1"/>
  <c r="Q49" i="16"/>
  <c r="N49" i="16"/>
  <c r="L49" i="16"/>
  <c r="I49" i="16"/>
  <c r="I48" i="16" s="1"/>
  <c r="Q48" i="16"/>
  <c r="R49" i="16" s="1"/>
  <c r="E40" i="16"/>
  <c r="E39" i="16"/>
  <c r="E38" i="16"/>
  <c r="E37" i="16"/>
  <c r="E36" i="16"/>
  <c r="E35" i="16"/>
  <c r="E34" i="16"/>
  <c r="E33" i="16"/>
  <c r="E32" i="16"/>
  <c r="E31" i="16"/>
  <c r="E30" i="16"/>
  <c r="AB29" i="16"/>
  <c r="X29" i="16"/>
  <c r="Y29" i="16" s="1"/>
  <c r="V29" i="16"/>
  <c r="S29" i="16"/>
  <c r="Q29" i="16"/>
  <c r="Q28" i="16" s="1"/>
  <c r="R29" i="16" s="1"/>
  <c r="N29" i="16"/>
  <c r="O29" i="16" s="1"/>
  <c r="L29" i="16"/>
  <c r="L28" i="16" s="1"/>
  <c r="M29" i="16" s="1"/>
  <c r="I29" i="16"/>
  <c r="J29" i="16" s="1"/>
  <c r="AB28" i="16"/>
  <c r="AC29" i="16" s="1"/>
  <c r="V28" i="16"/>
  <c r="W29" i="16" s="1"/>
  <c r="C26" i="16"/>
  <c r="C46" i="16" s="1"/>
  <c r="C24" i="16"/>
  <c r="C44" i="16" s="1"/>
  <c r="E20" i="16"/>
  <c r="E19" i="16"/>
  <c r="E18" i="16"/>
  <c r="E17" i="16"/>
  <c r="E16" i="16"/>
  <c r="E15" i="16"/>
  <c r="E14" i="16"/>
  <c r="AN13" i="16"/>
  <c r="AK13" i="16"/>
  <c r="E13" i="16"/>
  <c r="E12" i="16"/>
  <c r="E11" i="16"/>
  <c r="E10" i="16"/>
  <c r="AB9" i="16"/>
  <c r="X9" i="16"/>
  <c r="F9" i="16" s="1"/>
  <c r="G9" i="16" s="1"/>
  <c r="V9" i="16"/>
  <c r="V8" i="16" s="1"/>
  <c r="S9" i="16"/>
  <c r="T9" i="16" s="1"/>
  <c r="Q9" i="16"/>
  <c r="Q8" i="16" s="1"/>
  <c r="N9" i="16"/>
  <c r="N8" i="16" s="1"/>
  <c r="L9" i="16"/>
  <c r="I9" i="16"/>
  <c r="I8" i="16" s="1"/>
  <c r="E9" i="16"/>
  <c r="Y9" i="16" s="1"/>
  <c r="AB8" i="16"/>
  <c r="X8" i="16"/>
  <c r="E60" i="15"/>
  <c r="E59" i="15"/>
  <c r="E58" i="15"/>
  <c r="E57" i="15"/>
  <c r="AB56" i="15"/>
  <c r="X56" i="15"/>
  <c r="Y56" i="15" s="1"/>
  <c r="V56" i="15"/>
  <c r="S56" i="15"/>
  <c r="T56" i="15" s="1"/>
  <c r="Q56" i="15"/>
  <c r="N56" i="15"/>
  <c r="O56" i="15" s="1"/>
  <c r="L56" i="15"/>
  <c r="I56" i="15"/>
  <c r="J56" i="15" s="1"/>
  <c r="AB55" i="15"/>
  <c r="X55" i="15"/>
  <c r="V55" i="15"/>
  <c r="S55" i="15"/>
  <c r="T55" i="15" s="1"/>
  <c r="Q55" i="15"/>
  <c r="N55" i="15"/>
  <c r="O55" i="15" s="1"/>
  <c r="L55" i="15"/>
  <c r="I55" i="15"/>
  <c r="J55" i="15" s="1"/>
  <c r="AB54" i="15"/>
  <c r="X54" i="15"/>
  <c r="V54" i="15"/>
  <c r="S54" i="15"/>
  <c r="T54" i="15" s="1"/>
  <c r="Q54" i="15"/>
  <c r="N54" i="15"/>
  <c r="O54" i="15" s="1"/>
  <c r="L54" i="15"/>
  <c r="I54" i="15"/>
  <c r="J54" i="15" s="1"/>
  <c r="AB53" i="15"/>
  <c r="X53" i="15"/>
  <c r="V53" i="15"/>
  <c r="S53" i="15"/>
  <c r="Q53" i="15"/>
  <c r="N53" i="15"/>
  <c r="L53" i="15"/>
  <c r="I53" i="15"/>
  <c r="J53" i="15" s="1"/>
  <c r="AB52" i="15"/>
  <c r="X52" i="15"/>
  <c r="Y52" i="15" s="1"/>
  <c r="V52" i="15"/>
  <c r="S52" i="15"/>
  <c r="T52" i="15" s="1"/>
  <c r="Q52" i="15"/>
  <c r="N52" i="15"/>
  <c r="O52" i="15" s="1"/>
  <c r="L52" i="15"/>
  <c r="I52" i="15"/>
  <c r="J52" i="15" s="1"/>
  <c r="F52" i="15"/>
  <c r="G52" i="15" s="1"/>
  <c r="AB51" i="15"/>
  <c r="X51" i="15"/>
  <c r="V51" i="15"/>
  <c r="T51" i="15"/>
  <c r="S51" i="15"/>
  <c r="Q51" i="15"/>
  <c r="N51" i="15"/>
  <c r="O51" i="15" s="1"/>
  <c r="L51" i="15"/>
  <c r="I51" i="15"/>
  <c r="AB50" i="15"/>
  <c r="AB48" i="15" s="1"/>
  <c r="X50" i="15"/>
  <c r="Y50" i="15" s="1"/>
  <c r="V50" i="15"/>
  <c r="S50" i="15"/>
  <c r="Q50" i="15"/>
  <c r="N50" i="15"/>
  <c r="O50" i="15" s="1"/>
  <c r="L50" i="15"/>
  <c r="I50" i="15"/>
  <c r="J50" i="15" s="1"/>
  <c r="AB49" i="15"/>
  <c r="X49" i="15"/>
  <c r="V49" i="15"/>
  <c r="S49" i="15"/>
  <c r="Q49" i="15"/>
  <c r="N49" i="15"/>
  <c r="L49" i="15"/>
  <c r="I49" i="15"/>
  <c r="E40" i="15"/>
  <c r="E39" i="15"/>
  <c r="E38" i="15"/>
  <c r="E37" i="15"/>
  <c r="AB36" i="15"/>
  <c r="X36" i="15"/>
  <c r="Y36" i="15" s="1"/>
  <c r="V36" i="15"/>
  <c r="S36" i="15"/>
  <c r="T36" i="15" s="1"/>
  <c r="Q36" i="15"/>
  <c r="N36" i="15"/>
  <c r="O36" i="15" s="1"/>
  <c r="L36" i="15"/>
  <c r="I36" i="15"/>
  <c r="J36" i="15" s="1"/>
  <c r="AB35" i="15"/>
  <c r="X35" i="15"/>
  <c r="Y35" i="15" s="1"/>
  <c r="V35" i="15"/>
  <c r="S35" i="15"/>
  <c r="T35" i="15" s="1"/>
  <c r="Q35" i="15"/>
  <c r="N35" i="15"/>
  <c r="O35" i="15" s="1"/>
  <c r="L35" i="15"/>
  <c r="I35" i="15"/>
  <c r="J35" i="15" s="1"/>
  <c r="AB34" i="15"/>
  <c r="X34" i="15"/>
  <c r="V34" i="15"/>
  <c r="S34" i="15"/>
  <c r="T34" i="15" s="1"/>
  <c r="Q34" i="15"/>
  <c r="N34" i="15"/>
  <c r="O34" i="15" s="1"/>
  <c r="L34" i="15"/>
  <c r="I34" i="15"/>
  <c r="J34" i="15" s="1"/>
  <c r="AB33" i="15"/>
  <c r="X33" i="15"/>
  <c r="V33" i="15"/>
  <c r="S33" i="15"/>
  <c r="Q33" i="15"/>
  <c r="N33" i="15"/>
  <c r="L33" i="15"/>
  <c r="I33" i="15"/>
  <c r="J33" i="15" s="1"/>
  <c r="AB32" i="15"/>
  <c r="X32" i="15"/>
  <c r="Y32" i="15" s="1"/>
  <c r="V32" i="15"/>
  <c r="S32" i="15"/>
  <c r="T32" i="15" s="1"/>
  <c r="Q32" i="15"/>
  <c r="N32" i="15"/>
  <c r="O32" i="15" s="1"/>
  <c r="L32" i="15"/>
  <c r="I32" i="15"/>
  <c r="J32" i="15" s="1"/>
  <c r="AB31" i="15"/>
  <c r="X31" i="15"/>
  <c r="V31" i="15"/>
  <c r="S31" i="15"/>
  <c r="Q31" i="15"/>
  <c r="N31" i="15"/>
  <c r="L31" i="15"/>
  <c r="I31" i="15"/>
  <c r="J31" i="15" s="1"/>
  <c r="AB30" i="15"/>
  <c r="X30" i="15"/>
  <c r="V30" i="15"/>
  <c r="S30" i="15"/>
  <c r="T30" i="15" s="1"/>
  <c r="Q30" i="15"/>
  <c r="N30" i="15"/>
  <c r="O30" i="15" s="1"/>
  <c r="L30" i="15"/>
  <c r="I30" i="15"/>
  <c r="J30" i="15" s="1"/>
  <c r="AB29" i="15"/>
  <c r="X29" i="15"/>
  <c r="V29" i="15"/>
  <c r="S29" i="15"/>
  <c r="T29" i="15" s="1"/>
  <c r="Q29" i="15"/>
  <c r="N29" i="15"/>
  <c r="L29" i="15"/>
  <c r="I29" i="15"/>
  <c r="N28" i="15"/>
  <c r="C26" i="15"/>
  <c r="C46" i="15" s="1"/>
  <c r="C24" i="15"/>
  <c r="C44" i="15" s="1"/>
  <c r="E20" i="15"/>
  <c r="E19" i="15"/>
  <c r="E18" i="15"/>
  <c r="E17" i="15"/>
  <c r="AB16" i="15"/>
  <c r="X16" i="15"/>
  <c r="F16" i="15" s="1"/>
  <c r="V16" i="15"/>
  <c r="S16" i="15"/>
  <c r="Q16" i="15"/>
  <c r="N16" i="15"/>
  <c r="L16" i="15"/>
  <c r="I16" i="15"/>
  <c r="J16" i="15" s="1"/>
  <c r="Y16" i="15"/>
  <c r="AB15" i="15"/>
  <c r="X15" i="15"/>
  <c r="V15" i="15"/>
  <c r="S15" i="15"/>
  <c r="T15" i="15" s="1"/>
  <c r="Q15" i="15"/>
  <c r="N15" i="15"/>
  <c r="L15" i="15"/>
  <c r="I15" i="15"/>
  <c r="E15" i="15"/>
  <c r="AB14" i="15"/>
  <c r="X14" i="15"/>
  <c r="V14" i="15"/>
  <c r="S14" i="15"/>
  <c r="T14" i="15" s="1"/>
  <c r="Q14" i="15"/>
  <c r="N14" i="15"/>
  <c r="L14" i="15"/>
  <c r="I14" i="15"/>
  <c r="J14" i="15" s="1"/>
  <c r="E14" i="15"/>
  <c r="O14" i="15" s="1"/>
  <c r="AN13" i="15"/>
  <c r="AK13" i="15"/>
  <c r="AB13" i="15"/>
  <c r="X13" i="15"/>
  <c r="V13" i="15"/>
  <c r="S13" i="15"/>
  <c r="T13" i="15" s="1"/>
  <c r="Q13" i="15"/>
  <c r="N13" i="15"/>
  <c r="AH13" i="15" s="1"/>
  <c r="L13" i="15"/>
  <c r="I13" i="15"/>
  <c r="AB12" i="15"/>
  <c r="F12" i="15" s="1"/>
  <c r="G12" i="15" s="1"/>
  <c r="X12" i="15"/>
  <c r="V12" i="15"/>
  <c r="S12" i="15"/>
  <c r="T12" i="15" s="1"/>
  <c r="Q12" i="15"/>
  <c r="N12" i="15"/>
  <c r="O12" i="15" s="1"/>
  <c r="L12" i="15"/>
  <c r="I12" i="15"/>
  <c r="J12" i="15" s="1"/>
  <c r="E12" i="15"/>
  <c r="AB11" i="15"/>
  <c r="F11" i="15" s="1"/>
  <c r="G11" i="15" s="1"/>
  <c r="X11" i="15"/>
  <c r="Y11" i="15" s="1"/>
  <c r="V11" i="15"/>
  <c r="S11" i="15"/>
  <c r="T11" i="15" s="1"/>
  <c r="Q11" i="15"/>
  <c r="N11" i="15"/>
  <c r="L11" i="15"/>
  <c r="I11" i="15"/>
  <c r="J11" i="15" s="1"/>
  <c r="E11" i="15"/>
  <c r="AB10" i="15"/>
  <c r="X10" i="15"/>
  <c r="F10" i="15" s="1"/>
  <c r="G10" i="15" s="1"/>
  <c r="V10" i="15"/>
  <c r="S10" i="15"/>
  <c r="Q10" i="15"/>
  <c r="N10" i="15"/>
  <c r="L10" i="15"/>
  <c r="I10" i="15"/>
  <c r="E10" i="15"/>
  <c r="AB9" i="15"/>
  <c r="X9" i="15"/>
  <c r="F9" i="15" s="1"/>
  <c r="V9" i="15"/>
  <c r="S9" i="15"/>
  <c r="S8" i="15" s="1"/>
  <c r="Q9" i="15"/>
  <c r="N9" i="15"/>
  <c r="O9" i="15" s="1"/>
  <c r="L9" i="15"/>
  <c r="I9" i="15"/>
  <c r="Q8" i="15"/>
  <c r="E60" i="14"/>
  <c r="E59" i="14"/>
  <c r="E58" i="14"/>
  <c r="E57" i="14"/>
  <c r="E56" i="14"/>
  <c r="E55" i="14"/>
  <c r="E54" i="14"/>
  <c r="E53" i="14"/>
  <c r="AB52" i="14"/>
  <c r="X52" i="14"/>
  <c r="V52" i="14"/>
  <c r="S52" i="14"/>
  <c r="T52" i="14" s="1"/>
  <c r="Q52" i="14"/>
  <c r="N52" i="14"/>
  <c r="O52" i="14" s="1"/>
  <c r="L52" i="14"/>
  <c r="I52" i="14"/>
  <c r="J52" i="14" s="1"/>
  <c r="AB51" i="14"/>
  <c r="X51" i="14"/>
  <c r="Y51" i="14" s="1"/>
  <c r="V51" i="14"/>
  <c r="S51" i="14"/>
  <c r="T51" i="14" s="1"/>
  <c r="Q51" i="14"/>
  <c r="O51" i="14"/>
  <c r="N51" i="14"/>
  <c r="L51" i="14"/>
  <c r="I51" i="14"/>
  <c r="J51" i="14" s="1"/>
  <c r="AB50" i="14"/>
  <c r="X50" i="14"/>
  <c r="V50" i="14"/>
  <c r="S50" i="14"/>
  <c r="T50" i="14" s="1"/>
  <c r="Q50" i="14"/>
  <c r="N50" i="14"/>
  <c r="O50" i="14" s="1"/>
  <c r="L50" i="14"/>
  <c r="I50" i="14"/>
  <c r="J50" i="14" s="1"/>
  <c r="AB49" i="14"/>
  <c r="X49" i="14"/>
  <c r="AA49" i="14" s="1"/>
  <c r="V49" i="14"/>
  <c r="S49" i="14"/>
  <c r="T49" i="14" s="1"/>
  <c r="Q49" i="14"/>
  <c r="N49" i="14"/>
  <c r="N48" i="14" s="1"/>
  <c r="L49" i="14"/>
  <c r="I49" i="14"/>
  <c r="AB48" i="14"/>
  <c r="E40" i="14"/>
  <c r="E39" i="14"/>
  <c r="E38" i="14"/>
  <c r="E37" i="14"/>
  <c r="E36" i="14"/>
  <c r="E35" i="14"/>
  <c r="E34" i="14"/>
  <c r="E33" i="14"/>
  <c r="AB32" i="14"/>
  <c r="X32" i="14"/>
  <c r="AA32" i="14" s="1"/>
  <c r="V32" i="14"/>
  <c r="S32" i="14"/>
  <c r="Q32" i="14"/>
  <c r="N32" i="14"/>
  <c r="O32" i="14" s="1"/>
  <c r="L32" i="14"/>
  <c r="I32" i="14"/>
  <c r="J32" i="14" s="1"/>
  <c r="AB31" i="14"/>
  <c r="X31" i="14"/>
  <c r="V31" i="14"/>
  <c r="S31" i="14"/>
  <c r="T31" i="14" s="1"/>
  <c r="Q31" i="14"/>
  <c r="N31" i="14"/>
  <c r="O31" i="14" s="1"/>
  <c r="L31" i="14"/>
  <c r="I31" i="14"/>
  <c r="J31" i="14" s="1"/>
  <c r="AB30" i="14"/>
  <c r="X30" i="14"/>
  <c r="Y30" i="14" s="1"/>
  <c r="V30" i="14"/>
  <c r="S30" i="14"/>
  <c r="T30" i="14" s="1"/>
  <c r="Q30" i="14"/>
  <c r="N30" i="14"/>
  <c r="O30" i="14" s="1"/>
  <c r="L30" i="14"/>
  <c r="I30" i="14"/>
  <c r="J30" i="14" s="1"/>
  <c r="AB29" i="14"/>
  <c r="AB28" i="14" s="1"/>
  <c r="X29" i="14"/>
  <c r="V29" i="14"/>
  <c r="S29" i="14"/>
  <c r="Q29" i="14"/>
  <c r="N29" i="14"/>
  <c r="L29" i="14"/>
  <c r="I29" i="14"/>
  <c r="F29" i="14"/>
  <c r="G29" i="14" s="1"/>
  <c r="C26" i="14"/>
  <c r="C46" i="14" s="1"/>
  <c r="C24" i="14"/>
  <c r="C44" i="14" s="1"/>
  <c r="E20" i="14"/>
  <c r="E19" i="14"/>
  <c r="E18" i="14"/>
  <c r="E17" i="14"/>
  <c r="E16" i="14"/>
  <c r="E15" i="14"/>
  <c r="E14" i="14"/>
  <c r="AN13" i="14"/>
  <c r="AK13" i="14"/>
  <c r="AH13" i="14"/>
  <c r="E13" i="14"/>
  <c r="AB12" i="14"/>
  <c r="X12" i="14"/>
  <c r="F12" i="14" s="1"/>
  <c r="V12" i="14"/>
  <c r="S12" i="14"/>
  <c r="T12" i="14" s="1"/>
  <c r="Q12" i="14"/>
  <c r="N12" i="14"/>
  <c r="L12" i="14"/>
  <c r="I12" i="14"/>
  <c r="E12" i="14"/>
  <c r="Y12" i="14" s="1"/>
  <c r="AB11" i="14"/>
  <c r="X11" i="14"/>
  <c r="Y11" i="14" s="1"/>
  <c r="V11" i="14"/>
  <c r="S11" i="14"/>
  <c r="Q11" i="14"/>
  <c r="O11" i="14"/>
  <c r="N11" i="14"/>
  <c r="L11" i="14"/>
  <c r="I11" i="14"/>
  <c r="E11" i="14"/>
  <c r="AB10" i="14"/>
  <c r="X10" i="14"/>
  <c r="V10" i="14"/>
  <c r="S10" i="14"/>
  <c r="T10" i="14" s="1"/>
  <c r="Q10" i="14"/>
  <c r="N10" i="14"/>
  <c r="L10" i="14"/>
  <c r="I10" i="14"/>
  <c r="E10" i="14"/>
  <c r="AB9" i="14"/>
  <c r="X9" i="14"/>
  <c r="V9" i="14"/>
  <c r="S9" i="14"/>
  <c r="S8" i="14" s="1"/>
  <c r="Q9" i="14"/>
  <c r="Q8" i="14" s="1"/>
  <c r="N9" i="14"/>
  <c r="O9" i="14" s="1"/>
  <c r="L9" i="14"/>
  <c r="I9" i="14"/>
  <c r="E9" i="14"/>
  <c r="T9" i="14" s="1"/>
  <c r="E60" i="13"/>
  <c r="E59" i="13"/>
  <c r="E58" i="13"/>
  <c r="E57" i="13"/>
  <c r="E56" i="13"/>
  <c r="E55" i="13"/>
  <c r="E54" i="13"/>
  <c r="E53" i="13"/>
  <c r="E52" i="13"/>
  <c r="AB51" i="13"/>
  <c r="X51" i="13"/>
  <c r="V51" i="13"/>
  <c r="T51" i="13"/>
  <c r="S51" i="13"/>
  <c r="Q51" i="13"/>
  <c r="N51" i="13"/>
  <c r="L51" i="13"/>
  <c r="I51" i="13"/>
  <c r="J51" i="13" s="1"/>
  <c r="AB50" i="13"/>
  <c r="X50" i="13"/>
  <c r="Y50" i="13" s="1"/>
  <c r="V50" i="13"/>
  <c r="S50" i="13"/>
  <c r="T50" i="13" s="1"/>
  <c r="Q50" i="13"/>
  <c r="N50" i="13"/>
  <c r="O50" i="13" s="1"/>
  <c r="L50" i="13"/>
  <c r="I50" i="13"/>
  <c r="J50" i="13" s="1"/>
  <c r="AB49" i="13"/>
  <c r="X49" i="13"/>
  <c r="V49" i="13"/>
  <c r="S49" i="13"/>
  <c r="S48" i="13" s="1"/>
  <c r="Q49" i="13"/>
  <c r="N49" i="13"/>
  <c r="L49" i="13"/>
  <c r="I49" i="13"/>
  <c r="E40" i="13"/>
  <c r="E39" i="13"/>
  <c r="E38" i="13"/>
  <c r="E37" i="13"/>
  <c r="E36" i="13"/>
  <c r="E35" i="13"/>
  <c r="E34" i="13"/>
  <c r="E33" i="13"/>
  <c r="E32" i="13"/>
  <c r="AB31" i="13"/>
  <c r="X31" i="13"/>
  <c r="V31" i="13"/>
  <c r="S31" i="13"/>
  <c r="T31" i="13" s="1"/>
  <c r="Q31" i="13"/>
  <c r="N31" i="13"/>
  <c r="O31" i="13" s="1"/>
  <c r="L31" i="13"/>
  <c r="I31" i="13"/>
  <c r="J31" i="13" s="1"/>
  <c r="AB30" i="13"/>
  <c r="F30" i="13" s="1"/>
  <c r="G30" i="13" s="1"/>
  <c r="X30" i="13"/>
  <c r="AA30" i="13" s="1"/>
  <c r="V30" i="13"/>
  <c r="S30" i="13"/>
  <c r="T30" i="13" s="1"/>
  <c r="Q30" i="13"/>
  <c r="N30" i="13"/>
  <c r="O30" i="13" s="1"/>
  <c r="L30" i="13"/>
  <c r="I30" i="13"/>
  <c r="J30" i="13" s="1"/>
  <c r="Y30" i="13"/>
  <c r="AB29" i="13"/>
  <c r="X29" i="13"/>
  <c r="Y29" i="13" s="1"/>
  <c r="V29" i="13"/>
  <c r="S29" i="13"/>
  <c r="Q29" i="13"/>
  <c r="N29" i="13"/>
  <c r="N28" i="13" s="1"/>
  <c r="L29" i="13"/>
  <c r="I29" i="13"/>
  <c r="J29" i="13" s="1"/>
  <c r="C26" i="13"/>
  <c r="C46" i="13" s="1"/>
  <c r="C24" i="13"/>
  <c r="C44" i="13" s="1"/>
  <c r="E20" i="13"/>
  <c r="E19" i="13"/>
  <c r="E18" i="13"/>
  <c r="E17" i="13"/>
  <c r="E16" i="13"/>
  <c r="E15" i="13"/>
  <c r="E14" i="13"/>
  <c r="AN13" i="13"/>
  <c r="AK13" i="13"/>
  <c r="AH13" i="13"/>
  <c r="E13" i="13"/>
  <c r="E12" i="13"/>
  <c r="AB11" i="13"/>
  <c r="X11" i="13"/>
  <c r="V11" i="13"/>
  <c r="S11" i="13"/>
  <c r="T11" i="13" s="1"/>
  <c r="Q11" i="13"/>
  <c r="N11" i="13"/>
  <c r="L11" i="13"/>
  <c r="I11" i="13"/>
  <c r="J11" i="13" s="1"/>
  <c r="E11" i="13"/>
  <c r="AB10" i="13"/>
  <c r="X10" i="13"/>
  <c r="Y10" i="13" s="1"/>
  <c r="V10" i="13"/>
  <c r="S10" i="13"/>
  <c r="Q10" i="13"/>
  <c r="N10" i="13"/>
  <c r="O10" i="13" s="1"/>
  <c r="L10" i="13"/>
  <c r="I10" i="13"/>
  <c r="J10" i="13" s="1"/>
  <c r="E10" i="13"/>
  <c r="AB9" i="13"/>
  <c r="X9" i="13"/>
  <c r="Y9" i="13" s="1"/>
  <c r="V9" i="13"/>
  <c r="V8" i="13" s="1"/>
  <c r="S9" i="13"/>
  <c r="Q9" i="13"/>
  <c r="N9" i="13"/>
  <c r="L9" i="13"/>
  <c r="I9" i="13"/>
  <c r="E9" i="13"/>
  <c r="AB60" i="12"/>
  <c r="X60" i="12"/>
  <c r="Y60" i="12" s="1"/>
  <c r="V60" i="12"/>
  <c r="S60" i="12"/>
  <c r="T60" i="12" s="1"/>
  <c r="Q60" i="12"/>
  <c r="N60" i="12"/>
  <c r="O60" i="12" s="1"/>
  <c r="L60" i="12"/>
  <c r="I60" i="12"/>
  <c r="J60" i="12" s="1"/>
  <c r="AB59" i="12"/>
  <c r="X59" i="12"/>
  <c r="V59" i="12"/>
  <c r="S59" i="12"/>
  <c r="T59" i="12" s="1"/>
  <c r="Q59" i="12"/>
  <c r="N59" i="12"/>
  <c r="O59" i="12" s="1"/>
  <c r="L59" i="12"/>
  <c r="I59" i="12"/>
  <c r="J59" i="12" s="1"/>
  <c r="AB58" i="12"/>
  <c r="X58" i="12"/>
  <c r="Y58" i="12" s="1"/>
  <c r="V58" i="12"/>
  <c r="S58" i="12"/>
  <c r="T58" i="12" s="1"/>
  <c r="Q58" i="12"/>
  <c r="N58" i="12"/>
  <c r="O58" i="12" s="1"/>
  <c r="L58" i="12"/>
  <c r="I58" i="12"/>
  <c r="J58" i="12" s="1"/>
  <c r="AB57" i="12"/>
  <c r="X57" i="12"/>
  <c r="V57" i="12"/>
  <c r="S57" i="12"/>
  <c r="Q57" i="12"/>
  <c r="N57" i="12"/>
  <c r="L57" i="12"/>
  <c r="I57" i="12"/>
  <c r="J57" i="12" s="1"/>
  <c r="F57" i="12"/>
  <c r="AB56" i="12"/>
  <c r="X56" i="12"/>
  <c r="Y56" i="12" s="1"/>
  <c r="V56" i="12"/>
  <c r="S56" i="12"/>
  <c r="T56" i="12" s="1"/>
  <c r="Q56" i="12"/>
  <c r="N56" i="12"/>
  <c r="O56" i="12" s="1"/>
  <c r="L56" i="12"/>
  <c r="I56" i="12"/>
  <c r="J56" i="12" s="1"/>
  <c r="AB55" i="12"/>
  <c r="X55" i="12"/>
  <c r="V55" i="12"/>
  <c r="S55" i="12"/>
  <c r="T55" i="12" s="1"/>
  <c r="Q55" i="12"/>
  <c r="N55" i="12"/>
  <c r="O55" i="12" s="1"/>
  <c r="L55" i="12"/>
  <c r="I55" i="12"/>
  <c r="J55" i="12" s="1"/>
  <c r="AB54" i="12"/>
  <c r="X54" i="12"/>
  <c r="V54" i="12"/>
  <c r="S54" i="12"/>
  <c r="T54" i="12" s="1"/>
  <c r="Q54" i="12"/>
  <c r="N54" i="12"/>
  <c r="O54" i="12" s="1"/>
  <c r="L54" i="12"/>
  <c r="I54" i="12"/>
  <c r="J54" i="12" s="1"/>
  <c r="AB53" i="12"/>
  <c r="X53" i="12"/>
  <c r="V53" i="12"/>
  <c r="S53" i="12"/>
  <c r="Q53" i="12"/>
  <c r="N53" i="12"/>
  <c r="O53" i="12" s="1"/>
  <c r="L53" i="12"/>
  <c r="I53" i="12"/>
  <c r="J53" i="12" s="1"/>
  <c r="F53" i="12"/>
  <c r="AB52" i="12"/>
  <c r="X52" i="12"/>
  <c r="Y52" i="12" s="1"/>
  <c r="V52" i="12"/>
  <c r="S52" i="12"/>
  <c r="T52" i="12" s="1"/>
  <c r="Q52" i="12"/>
  <c r="N52" i="12"/>
  <c r="O52" i="12" s="1"/>
  <c r="L52" i="12"/>
  <c r="I52" i="12"/>
  <c r="J52" i="12" s="1"/>
  <c r="AB51" i="12"/>
  <c r="X51" i="12"/>
  <c r="V51" i="12"/>
  <c r="T51" i="12"/>
  <c r="S51" i="12"/>
  <c r="Q51" i="12"/>
  <c r="N51" i="12"/>
  <c r="O51" i="12" s="1"/>
  <c r="L51" i="12"/>
  <c r="I51" i="12"/>
  <c r="J51" i="12" s="1"/>
  <c r="AB50" i="12"/>
  <c r="X50" i="12"/>
  <c r="Y50" i="12" s="1"/>
  <c r="V50" i="12"/>
  <c r="T50" i="12"/>
  <c r="S50" i="12"/>
  <c r="Q50" i="12"/>
  <c r="N50" i="12"/>
  <c r="O50" i="12" s="1"/>
  <c r="L50" i="12"/>
  <c r="I50" i="12"/>
  <c r="J50" i="12" s="1"/>
  <c r="AB49" i="12"/>
  <c r="X49" i="12"/>
  <c r="V49" i="12"/>
  <c r="S49" i="12"/>
  <c r="S48" i="12" s="1"/>
  <c r="Q49" i="12"/>
  <c r="N49" i="12"/>
  <c r="L49" i="12"/>
  <c r="I49" i="12"/>
  <c r="F49" i="12"/>
  <c r="AB40" i="12"/>
  <c r="X40" i="12"/>
  <c r="V40" i="12"/>
  <c r="S40" i="12"/>
  <c r="Q40" i="12"/>
  <c r="N40" i="12"/>
  <c r="O40" i="12" s="1"/>
  <c r="L40" i="12"/>
  <c r="I40" i="12"/>
  <c r="J40" i="12" s="1"/>
  <c r="AB39" i="12"/>
  <c r="X39" i="12"/>
  <c r="Y39" i="12" s="1"/>
  <c r="V39" i="12"/>
  <c r="S39" i="12"/>
  <c r="T39" i="12" s="1"/>
  <c r="Q39" i="12"/>
  <c r="N39" i="12"/>
  <c r="O39" i="12" s="1"/>
  <c r="L39" i="12"/>
  <c r="I39" i="12"/>
  <c r="J39" i="12" s="1"/>
  <c r="AB38" i="12"/>
  <c r="X38" i="12"/>
  <c r="V38" i="12"/>
  <c r="S38" i="12"/>
  <c r="T38" i="12" s="1"/>
  <c r="Q38" i="12"/>
  <c r="N38" i="12"/>
  <c r="O38" i="12" s="1"/>
  <c r="L38" i="12"/>
  <c r="I38" i="12"/>
  <c r="J38" i="12" s="1"/>
  <c r="AB37" i="12"/>
  <c r="X37" i="12"/>
  <c r="V37" i="12"/>
  <c r="S37" i="12"/>
  <c r="Q37" i="12"/>
  <c r="N37" i="12"/>
  <c r="L37" i="12"/>
  <c r="I37" i="12"/>
  <c r="J37" i="12" s="1"/>
  <c r="AB36" i="12"/>
  <c r="X36" i="12"/>
  <c r="V36" i="12"/>
  <c r="S36" i="12"/>
  <c r="Q36" i="12"/>
  <c r="O36" i="12"/>
  <c r="N36" i="12"/>
  <c r="L36" i="12"/>
  <c r="I36" i="12"/>
  <c r="J36" i="12" s="1"/>
  <c r="AB35" i="12"/>
  <c r="X35" i="12"/>
  <c r="Y35" i="12" s="1"/>
  <c r="V35" i="12"/>
  <c r="S35" i="12"/>
  <c r="Q35" i="12"/>
  <c r="N35" i="12"/>
  <c r="O35" i="12" s="1"/>
  <c r="L35" i="12"/>
  <c r="I35" i="12"/>
  <c r="J35" i="12" s="1"/>
  <c r="AB34" i="12"/>
  <c r="X34" i="12"/>
  <c r="V34" i="12"/>
  <c r="S34" i="12"/>
  <c r="T34" i="12" s="1"/>
  <c r="Q34" i="12"/>
  <c r="N34" i="12"/>
  <c r="O34" i="12" s="1"/>
  <c r="L34" i="12"/>
  <c r="I34" i="12"/>
  <c r="J34" i="12" s="1"/>
  <c r="AB33" i="12"/>
  <c r="X33" i="12"/>
  <c r="AA33" i="12" s="1"/>
  <c r="V33" i="12"/>
  <c r="S33" i="12"/>
  <c r="Q33" i="12"/>
  <c r="N33" i="12"/>
  <c r="L33" i="12"/>
  <c r="I33" i="12"/>
  <c r="AB32" i="12"/>
  <c r="X32" i="12"/>
  <c r="V32" i="12"/>
  <c r="S32" i="12"/>
  <c r="Q32" i="12"/>
  <c r="N32" i="12"/>
  <c r="L32" i="12"/>
  <c r="I32" i="12"/>
  <c r="J32" i="12" s="1"/>
  <c r="AB31" i="12"/>
  <c r="X31" i="12"/>
  <c r="Y31" i="12" s="1"/>
  <c r="V31" i="12"/>
  <c r="S31" i="12"/>
  <c r="T31" i="12" s="1"/>
  <c r="Q31" i="12"/>
  <c r="N31" i="12"/>
  <c r="O31" i="12" s="1"/>
  <c r="L31" i="12"/>
  <c r="I31" i="12"/>
  <c r="J31" i="12" s="1"/>
  <c r="AB30" i="12"/>
  <c r="X30" i="12"/>
  <c r="V30" i="12"/>
  <c r="S30" i="12"/>
  <c r="T30" i="12" s="1"/>
  <c r="Q30" i="12"/>
  <c r="N30" i="12"/>
  <c r="O30" i="12" s="1"/>
  <c r="L30" i="12"/>
  <c r="I30" i="12"/>
  <c r="J30" i="12" s="1"/>
  <c r="AB29" i="12"/>
  <c r="X29" i="12"/>
  <c r="Y29" i="12" s="1"/>
  <c r="V29" i="12"/>
  <c r="S29" i="12"/>
  <c r="Q29" i="12"/>
  <c r="N29" i="12"/>
  <c r="L29" i="12"/>
  <c r="I29" i="12"/>
  <c r="S28" i="12"/>
  <c r="C26" i="12"/>
  <c r="C46" i="12" s="1"/>
  <c r="C24" i="12"/>
  <c r="C44" i="12" s="1"/>
  <c r="E20" i="12"/>
  <c r="E19" i="12"/>
  <c r="AB18" i="12"/>
  <c r="X18" i="12"/>
  <c r="AA18" i="12" s="1"/>
  <c r="V18" i="12"/>
  <c r="T18" i="12"/>
  <c r="S18" i="12"/>
  <c r="Q18" i="12"/>
  <c r="N18" i="12"/>
  <c r="L18" i="12"/>
  <c r="I18" i="12"/>
  <c r="E18" i="12"/>
  <c r="AB17" i="12"/>
  <c r="X17" i="12"/>
  <c r="F17" i="12" s="1"/>
  <c r="V17" i="12"/>
  <c r="S17" i="12"/>
  <c r="Q17" i="12"/>
  <c r="N17" i="12"/>
  <c r="L17" i="12"/>
  <c r="I17" i="12"/>
  <c r="J17" i="12" s="1"/>
  <c r="E17" i="12"/>
  <c r="AB16" i="12"/>
  <c r="AD16" i="12" s="1"/>
  <c r="X16" i="12"/>
  <c r="Y16" i="12" s="1"/>
  <c r="V16" i="12"/>
  <c r="S16" i="12"/>
  <c r="Q16" i="12"/>
  <c r="N16" i="12"/>
  <c r="O16" i="12" s="1"/>
  <c r="L16" i="12"/>
  <c r="I16" i="12"/>
  <c r="E16" i="12"/>
  <c r="AB15" i="12"/>
  <c r="X15" i="12"/>
  <c r="V15" i="12"/>
  <c r="S15" i="12"/>
  <c r="T15" i="12" s="1"/>
  <c r="Q15" i="12"/>
  <c r="N15" i="12"/>
  <c r="O15" i="12" s="1"/>
  <c r="L15" i="12"/>
  <c r="I15" i="12"/>
  <c r="E15" i="12"/>
  <c r="AB14" i="12"/>
  <c r="X14" i="12"/>
  <c r="AA14" i="12" s="1"/>
  <c r="V14" i="12"/>
  <c r="S14" i="12"/>
  <c r="Q14" i="12"/>
  <c r="N14" i="12"/>
  <c r="L14" i="12"/>
  <c r="I14" i="12"/>
  <c r="E14" i="12"/>
  <c r="AN13" i="12"/>
  <c r="AK13" i="12"/>
  <c r="AB13" i="12"/>
  <c r="X13" i="12"/>
  <c r="V13" i="12"/>
  <c r="AD13" i="12" s="1"/>
  <c r="S13" i="12"/>
  <c r="Q13" i="12"/>
  <c r="N13" i="12"/>
  <c r="AH13" i="12" s="1"/>
  <c r="L13" i="12"/>
  <c r="I13" i="12"/>
  <c r="E13" i="12"/>
  <c r="Y13" i="12" s="1"/>
  <c r="AB12" i="12"/>
  <c r="X12" i="12"/>
  <c r="Y12" i="12" s="1"/>
  <c r="V12" i="12"/>
  <c r="S12" i="12"/>
  <c r="Q12" i="12"/>
  <c r="O12" i="12"/>
  <c r="N12" i="12"/>
  <c r="L12" i="12"/>
  <c r="I12" i="12"/>
  <c r="E12" i="12"/>
  <c r="AB11" i="12"/>
  <c r="X11" i="12"/>
  <c r="V11" i="12"/>
  <c r="S11" i="12"/>
  <c r="T11" i="12" s="1"/>
  <c r="Q11" i="12"/>
  <c r="N11" i="12"/>
  <c r="L11" i="12"/>
  <c r="I11" i="12"/>
  <c r="J11" i="12" s="1"/>
  <c r="E11" i="12"/>
  <c r="AB10" i="12"/>
  <c r="X10" i="12"/>
  <c r="Y10" i="12" s="1"/>
  <c r="V10" i="12"/>
  <c r="S10" i="12"/>
  <c r="Q10" i="12"/>
  <c r="N10" i="12"/>
  <c r="L10" i="12"/>
  <c r="I10" i="12"/>
  <c r="J10" i="12" s="1"/>
  <c r="E10" i="12"/>
  <c r="AB9" i="12"/>
  <c r="AB8" i="12" s="1"/>
  <c r="X9" i="12"/>
  <c r="V9" i="12"/>
  <c r="S9" i="12"/>
  <c r="Q9" i="12"/>
  <c r="N9" i="12"/>
  <c r="L9" i="12"/>
  <c r="I9" i="12"/>
  <c r="E9" i="12"/>
  <c r="Y9" i="12" s="1"/>
  <c r="E60" i="11"/>
  <c r="E59" i="11"/>
  <c r="E58" i="11"/>
  <c r="E57" i="11"/>
  <c r="E56" i="11"/>
  <c r="E55" i="11"/>
  <c r="E54" i="11"/>
  <c r="E53" i="11"/>
  <c r="E52" i="11"/>
  <c r="AB51" i="11"/>
  <c r="X51" i="11"/>
  <c r="V51" i="11"/>
  <c r="S51" i="11"/>
  <c r="T51" i="11" s="1"/>
  <c r="Q51" i="11"/>
  <c r="N51" i="11"/>
  <c r="O51" i="11" s="1"/>
  <c r="L51" i="11"/>
  <c r="I51" i="11"/>
  <c r="J51" i="11" s="1"/>
  <c r="AB50" i="11"/>
  <c r="X50" i="11"/>
  <c r="V50" i="11"/>
  <c r="S50" i="11"/>
  <c r="T50" i="11" s="1"/>
  <c r="Q50" i="11"/>
  <c r="N50" i="11"/>
  <c r="O50" i="11" s="1"/>
  <c r="L50" i="11"/>
  <c r="I50" i="11"/>
  <c r="J50" i="11" s="1"/>
  <c r="AB49" i="11"/>
  <c r="X49" i="11"/>
  <c r="F49" i="11" s="1"/>
  <c r="V49" i="11"/>
  <c r="S49" i="11"/>
  <c r="Q49" i="11"/>
  <c r="N49" i="11"/>
  <c r="L49" i="11"/>
  <c r="I49" i="11"/>
  <c r="Y49" i="11"/>
  <c r="Q48" i="11"/>
  <c r="E40" i="11"/>
  <c r="E39" i="11"/>
  <c r="E38" i="11"/>
  <c r="E37" i="11"/>
  <c r="E36" i="11"/>
  <c r="E35" i="11"/>
  <c r="E34" i="11"/>
  <c r="E33" i="11"/>
  <c r="E32" i="11"/>
  <c r="AB31" i="11"/>
  <c r="X31" i="11"/>
  <c r="V31" i="11"/>
  <c r="S31" i="11"/>
  <c r="Q31" i="11"/>
  <c r="N31" i="11"/>
  <c r="L31" i="11"/>
  <c r="I31" i="11"/>
  <c r="F31" i="11"/>
  <c r="Y31" i="11"/>
  <c r="AB30" i="11"/>
  <c r="X30" i="11"/>
  <c r="Y30" i="11" s="1"/>
  <c r="V30" i="11"/>
  <c r="S30" i="11"/>
  <c r="T30" i="11" s="1"/>
  <c r="Q30" i="11"/>
  <c r="N30" i="11"/>
  <c r="O30" i="11" s="1"/>
  <c r="L30" i="11"/>
  <c r="I30" i="11"/>
  <c r="J30" i="11" s="1"/>
  <c r="AB29" i="11"/>
  <c r="X29" i="11"/>
  <c r="V29" i="11"/>
  <c r="S29" i="11"/>
  <c r="T29" i="11" s="1"/>
  <c r="Q29" i="11"/>
  <c r="O29" i="11"/>
  <c r="N29" i="11"/>
  <c r="L29" i="11"/>
  <c r="I29" i="11"/>
  <c r="J29" i="11" s="1"/>
  <c r="C26" i="11"/>
  <c r="C46" i="11" s="1"/>
  <c r="C24" i="11"/>
  <c r="C44" i="11" s="1"/>
  <c r="E20" i="11"/>
  <c r="E19" i="11"/>
  <c r="E18" i="11"/>
  <c r="E17" i="11"/>
  <c r="E16" i="11"/>
  <c r="E15" i="11"/>
  <c r="E14" i="11"/>
  <c r="AN13" i="11"/>
  <c r="AK13" i="11"/>
  <c r="AH13" i="11"/>
  <c r="E13" i="11"/>
  <c r="E12" i="11"/>
  <c r="AB11" i="11"/>
  <c r="AD11" i="11" s="1"/>
  <c r="X11" i="11"/>
  <c r="AA11" i="11" s="1"/>
  <c r="V11" i="11"/>
  <c r="S11" i="11"/>
  <c r="Q11" i="11"/>
  <c r="N11" i="11"/>
  <c r="L11" i="11"/>
  <c r="I11" i="11"/>
  <c r="E11" i="11"/>
  <c r="T11" i="11" s="1"/>
  <c r="AB10" i="11"/>
  <c r="F10" i="11" s="1"/>
  <c r="G10" i="11" s="1"/>
  <c r="Y10" i="11"/>
  <c r="X10" i="11"/>
  <c r="V10" i="11"/>
  <c r="AD10" i="11" s="1"/>
  <c r="S10" i="11"/>
  <c r="AA10" i="11" s="1"/>
  <c r="Q10" i="11"/>
  <c r="N10" i="11"/>
  <c r="O10" i="11" s="1"/>
  <c r="L10" i="11"/>
  <c r="I10" i="11"/>
  <c r="J10" i="11" s="1"/>
  <c r="E10" i="11"/>
  <c r="AB9" i="11"/>
  <c r="X9" i="11"/>
  <c r="AA9" i="11" s="1"/>
  <c r="V9" i="11"/>
  <c r="S9" i="11"/>
  <c r="S8" i="11" s="1"/>
  <c r="Q9" i="11"/>
  <c r="N9" i="11"/>
  <c r="L9" i="11"/>
  <c r="I9" i="11"/>
  <c r="E9" i="11"/>
  <c r="E60" i="10"/>
  <c r="E59" i="10"/>
  <c r="E58" i="10"/>
  <c r="AB57" i="10"/>
  <c r="X57" i="10"/>
  <c r="V57" i="10"/>
  <c r="S57" i="10"/>
  <c r="T57" i="10" s="1"/>
  <c r="Q57" i="10"/>
  <c r="N57" i="10"/>
  <c r="L57" i="10"/>
  <c r="I57" i="10"/>
  <c r="AB56" i="10"/>
  <c r="X56" i="10"/>
  <c r="Y56" i="10" s="1"/>
  <c r="V56" i="10"/>
  <c r="S56" i="10"/>
  <c r="T56" i="10" s="1"/>
  <c r="Q56" i="10"/>
  <c r="N56" i="10"/>
  <c r="O56" i="10" s="1"/>
  <c r="L56" i="10"/>
  <c r="I56" i="10"/>
  <c r="J56" i="10" s="1"/>
  <c r="AB55" i="10"/>
  <c r="X55" i="10"/>
  <c r="V55" i="10"/>
  <c r="S55" i="10"/>
  <c r="T55" i="10" s="1"/>
  <c r="Q55" i="10"/>
  <c r="N55" i="10"/>
  <c r="L55" i="10"/>
  <c r="I55" i="10"/>
  <c r="O55" i="10"/>
  <c r="AB54" i="10"/>
  <c r="X54" i="10"/>
  <c r="V54" i="10"/>
  <c r="S54" i="10"/>
  <c r="T54" i="10" s="1"/>
  <c r="Q54" i="10"/>
  <c r="N54" i="10"/>
  <c r="O54" i="10" s="1"/>
  <c r="L54" i="10"/>
  <c r="I54" i="10"/>
  <c r="AB53" i="10"/>
  <c r="X53" i="10"/>
  <c r="V53" i="10"/>
  <c r="S53" i="10"/>
  <c r="Q53" i="10"/>
  <c r="N53" i="10"/>
  <c r="L53" i="10"/>
  <c r="I53" i="10"/>
  <c r="J53" i="10" s="1"/>
  <c r="AB52" i="10"/>
  <c r="X52" i="10"/>
  <c r="Y52" i="10" s="1"/>
  <c r="V52" i="10"/>
  <c r="S52" i="10"/>
  <c r="T52" i="10" s="1"/>
  <c r="Q52" i="10"/>
  <c r="N52" i="10"/>
  <c r="O52" i="10" s="1"/>
  <c r="L52" i="10"/>
  <c r="I52" i="10"/>
  <c r="J52" i="10" s="1"/>
  <c r="AB51" i="10"/>
  <c r="X51" i="10"/>
  <c r="V51" i="10"/>
  <c r="S51" i="10"/>
  <c r="T51" i="10" s="1"/>
  <c r="Q51" i="10"/>
  <c r="N51" i="10"/>
  <c r="O51" i="10" s="1"/>
  <c r="L51" i="10"/>
  <c r="I51" i="10"/>
  <c r="J51" i="10" s="1"/>
  <c r="AB50" i="10"/>
  <c r="X50" i="10"/>
  <c r="V50" i="10"/>
  <c r="S50" i="10"/>
  <c r="T50" i="10" s="1"/>
  <c r="Q50" i="10"/>
  <c r="N50" i="10"/>
  <c r="L50" i="10"/>
  <c r="I50" i="10"/>
  <c r="AB49" i="10"/>
  <c r="X49" i="10"/>
  <c r="F49" i="10" s="1"/>
  <c r="V49" i="10"/>
  <c r="S49" i="10"/>
  <c r="S48" i="10" s="1"/>
  <c r="Q49" i="10"/>
  <c r="N49" i="10"/>
  <c r="L49" i="10"/>
  <c r="I49" i="10"/>
  <c r="C44" i="10"/>
  <c r="E40" i="10"/>
  <c r="E39" i="10"/>
  <c r="E38" i="10"/>
  <c r="AB37" i="10"/>
  <c r="X37" i="10"/>
  <c r="AA37" i="10" s="1"/>
  <c r="V37" i="10"/>
  <c r="S37" i="10"/>
  <c r="Q37" i="10"/>
  <c r="N37" i="10"/>
  <c r="O37" i="10" s="1"/>
  <c r="L37" i="10"/>
  <c r="I37" i="10"/>
  <c r="J37" i="10" s="1"/>
  <c r="AB36" i="10"/>
  <c r="X36" i="10"/>
  <c r="Y36" i="10" s="1"/>
  <c r="V36" i="10"/>
  <c r="S36" i="10"/>
  <c r="T36" i="10" s="1"/>
  <c r="Q36" i="10"/>
  <c r="N36" i="10"/>
  <c r="O36" i="10" s="1"/>
  <c r="L36" i="10"/>
  <c r="I36" i="10"/>
  <c r="J36" i="10" s="1"/>
  <c r="AB35" i="10"/>
  <c r="X35" i="10"/>
  <c r="V35" i="10"/>
  <c r="S35" i="10"/>
  <c r="T35" i="10" s="1"/>
  <c r="Q35" i="10"/>
  <c r="N35" i="10"/>
  <c r="O35" i="10" s="1"/>
  <c r="L35" i="10"/>
  <c r="I35" i="10"/>
  <c r="J35" i="10" s="1"/>
  <c r="AB34" i="10"/>
  <c r="X34" i="10"/>
  <c r="V34" i="10"/>
  <c r="S34" i="10"/>
  <c r="T34" i="10" s="1"/>
  <c r="Q34" i="10"/>
  <c r="N34" i="10"/>
  <c r="L34" i="10"/>
  <c r="I34" i="10"/>
  <c r="AB33" i="10"/>
  <c r="Y33" i="10"/>
  <c r="X33" i="10"/>
  <c r="V33" i="10"/>
  <c r="S33" i="10"/>
  <c r="T33" i="10" s="1"/>
  <c r="Q33" i="10"/>
  <c r="N33" i="10"/>
  <c r="O33" i="10" s="1"/>
  <c r="L33" i="10"/>
  <c r="I33" i="10"/>
  <c r="J33" i="10" s="1"/>
  <c r="F33" i="10"/>
  <c r="G33" i="10" s="1"/>
  <c r="AB32" i="10"/>
  <c r="X32" i="10"/>
  <c r="V32" i="10"/>
  <c r="S32" i="10"/>
  <c r="T32" i="10" s="1"/>
  <c r="Q32" i="10"/>
  <c r="N32" i="10"/>
  <c r="L32" i="10"/>
  <c r="I32" i="10"/>
  <c r="J32" i="10" s="1"/>
  <c r="AB31" i="10"/>
  <c r="X31" i="10"/>
  <c r="Y31" i="10" s="1"/>
  <c r="V31" i="10"/>
  <c r="S31" i="10"/>
  <c r="T31" i="10" s="1"/>
  <c r="Q31" i="10"/>
  <c r="N31" i="10"/>
  <c r="O31" i="10" s="1"/>
  <c r="L31" i="10"/>
  <c r="I31" i="10"/>
  <c r="J31" i="10" s="1"/>
  <c r="AB30" i="10"/>
  <c r="X30" i="10"/>
  <c r="V30" i="10"/>
  <c r="S30" i="10"/>
  <c r="Q30" i="10"/>
  <c r="N30" i="10"/>
  <c r="L30" i="10"/>
  <c r="I30" i="10"/>
  <c r="AB29" i="10"/>
  <c r="X29" i="10"/>
  <c r="AA29" i="10" s="1"/>
  <c r="V29" i="10"/>
  <c r="S29" i="10"/>
  <c r="Q29" i="10"/>
  <c r="N29" i="10"/>
  <c r="O29" i="10" s="1"/>
  <c r="L29" i="10"/>
  <c r="I29" i="10"/>
  <c r="C26" i="10"/>
  <c r="C46" i="10" s="1"/>
  <c r="C24" i="10"/>
  <c r="E20" i="10"/>
  <c r="E19" i="10"/>
  <c r="E18" i="10"/>
  <c r="AB17" i="10"/>
  <c r="X17" i="10"/>
  <c r="V17" i="10"/>
  <c r="S17" i="10"/>
  <c r="Q17" i="10"/>
  <c r="N17" i="10"/>
  <c r="O17" i="10" s="1"/>
  <c r="L17" i="10"/>
  <c r="I17" i="10"/>
  <c r="E17" i="10"/>
  <c r="AB16" i="10"/>
  <c r="X16" i="10"/>
  <c r="V16" i="10"/>
  <c r="S16" i="10"/>
  <c r="Q16" i="10"/>
  <c r="N16" i="10"/>
  <c r="L16" i="10"/>
  <c r="I16" i="10"/>
  <c r="J16" i="10" s="1"/>
  <c r="E16" i="10"/>
  <c r="AB15" i="10"/>
  <c r="X15" i="10"/>
  <c r="AA15" i="10" s="1"/>
  <c r="V15" i="10"/>
  <c r="S15" i="10"/>
  <c r="T15" i="10" s="1"/>
  <c r="Q15" i="10"/>
  <c r="N15" i="10"/>
  <c r="L15" i="10"/>
  <c r="I15" i="10"/>
  <c r="J15" i="10" s="1"/>
  <c r="E15" i="10"/>
  <c r="O15" i="10" s="1"/>
  <c r="AB14" i="10"/>
  <c r="X14" i="10"/>
  <c r="V14" i="10"/>
  <c r="S14" i="10"/>
  <c r="Q14" i="10"/>
  <c r="N14" i="10"/>
  <c r="L14" i="10"/>
  <c r="I14" i="10"/>
  <c r="J14" i="10" s="1"/>
  <c r="E14" i="10"/>
  <c r="AN13" i="10"/>
  <c r="AK13" i="10"/>
  <c r="AB13" i="10"/>
  <c r="AD13" i="10" s="1"/>
  <c r="X13" i="10"/>
  <c r="AA13" i="10" s="1"/>
  <c r="V13" i="10"/>
  <c r="S13" i="10"/>
  <c r="Q13" i="10"/>
  <c r="N13" i="10"/>
  <c r="L13" i="10"/>
  <c r="I13" i="10"/>
  <c r="E13" i="10"/>
  <c r="AB12" i="10"/>
  <c r="AD12" i="10" s="1"/>
  <c r="X12" i="10"/>
  <c r="Y12" i="10" s="1"/>
  <c r="V12" i="10"/>
  <c r="S12" i="10"/>
  <c r="T12" i="10" s="1"/>
  <c r="Q12" i="10"/>
  <c r="O12" i="10"/>
  <c r="N12" i="10"/>
  <c r="L12" i="10"/>
  <c r="I12" i="10"/>
  <c r="J12" i="10" s="1"/>
  <c r="E12" i="10"/>
  <c r="AB11" i="10"/>
  <c r="X11" i="10"/>
  <c r="AA11" i="10" s="1"/>
  <c r="V11" i="10"/>
  <c r="S11" i="10"/>
  <c r="T11" i="10" s="1"/>
  <c r="Q11" i="10"/>
  <c r="N11" i="10"/>
  <c r="L11" i="10"/>
  <c r="I11" i="10"/>
  <c r="E11" i="10"/>
  <c r="AB10" i="10"/>
  <c r="X10" i="10"/>
  <c r="Y10" i="10" s="1"/>
  <c r="V10" i="10"/>
  <c r="S10" i="10"/>
  <c r="Q10" i="10"/>
  <c r="N10" i="10"/>
  <c r="O10" i="10" s="1"/>
  <c r="L10" i="10"/>
  <c r="I10" i="10"/>
  <c r="J10" i="10" s="1"/>
  <c r="F10" i="10"/>
  <c r="G10" i="10" s="1"/>
  <c r="E10" i="10"/>
  <c r="AB9" i="10"/>
  <c r="X9" i="10"/>
  <c r="V9" i="10"/>
  <c r="V8" i="10" s="1"/>
  <c r="S9" i="10"/>
  <c r="Q9" i="10"/>
  <c r="N9" i="10"/>
  <c r="L9" i="10"/>
  <c r="I9" i="10"/>
  <c r="F9" i="10"/>
  <c r="E9" i="10"/>
  <c r="S8" i="10"/>
  <c r="E60" i="9"/>
  <c r="E59" i="9"/>
  <c r="E58" i="9"/>
  <c r="E57" i="9"/>
  <c r="E56" i="9"/>
  <c r="E55" i="9"/>
  <c r="E54" i="9"/>
  <c r="E53" i="9"/>
  <c r="AB52" i="9"/>
  <c r="X52" i="9"/>
  <c r="Y52" i="9" s="1"/>
  <c r="V52" i="9"/>
  <c r="S52" i="9"/>
  <c r="T52" i="9" s="1"/>
  <c r="Q52" i="9"/>
  <c r="N52" i="9"/>
  <c r="O52" i="9" s="1"/>
  <c r="L52" i="9"/>
  <c r="I52" i="9"/>
  <c r="J52" i="9" s="1"/>
  <c r="AB51" i="9"/>
  <c r="X51" i="9"/>
  <c r="V51" i="9"/>
  <c r="S51" i="9"/>
  <c r="Q51" i="9"/>
  <c r="N51" i="9"/>
  <c r="O51" i="9" s="1"/>
  <c r="L51" i="9"/>
  <c r="I51" i="9"/>
  <c r="J51" i="9" s="1"/>
  <c r="AB50" i="9"/>
  <c r="X50" i="9"/>
  <c r="V50" i="9"/>
  <c r="S50" i="9"/>
  <c r="T50" i="9" s="1"/>
  <c r="Q50" i="9"/>
  <c r="N50" i="9"/>
  <c r="O50" i="9" s="1"/>
  <c r="L50" i="9"/>
  <c r="I50" i="9"/>
  <c r="J50" i="9" s="1"/>
  <c r="AB49" i="9"/>
  <c r="X49" i="9"/>
  <c r="V49" i="9"/>
  <c r="S49" i="9"/>
  <c r="Q49" i="9"/>
  <c r="N49" i="9"/>
  <c r="L49" i="9"/>
  <c r="I49" i="9"/>
  <c r="I48" i="9" s="1"/>
  <c r="X48" i="9"/>
  <c r="E40" i="9"/>
  <c r="E39" i="9"/>
  <c r="E38" i="9"/>
  <c r="E37" i="9"/>
  <c r="E36" i="9"/>
  <c r="E35" i="9"/>
  <c r="E34" i="9"/>
  <c r="E33" i="9"/>
  <c r="AB32" i="9"/>
  <c r="X32" i="9"/>
  <c r="V32" i="9"/>
  <c r="S32" i="9"/>
  <c r="T32" i="9" s="1"/>
  <c r="Q32" i="9"/>
  <c r="N32" i="9"/>
  <c r="O32" i="9" s="1"/>
  <c r="L32" i="9"/>
  <c r="I32" i="9"/>
  <c r="J32" i="9" s="1"/>
  <c r="AB31" i="9"/>
  <c r="Y31" i="9"/>
  <c r="X31" i="9"/>
  <c r="V31" i="9"/>
  <c r="S31" i="9"/>
  <c r="T31" i="9" s="1"/>
  <c r="Q31" i="9"/>
  <c r="Q28" i="9" s="1"/>
  <c r="N31" i="9"/>
  <c r="O31" i="9" s="1"/>
  <c r="L31" i="9"/>
  <c r="I31" i="9"/>
  <c r="J31" i="9" s="1"/>
  <c r="F31" i="9"/>
  <c r="G31" i="9" s="1"/>
  <c r="AB30" i="9"/>
  <c r="X30" i="9"/>
  <c r="F30" i="9" s="1"/>
  <c r="G30" i="9" s="1"/>
  <c r="V30" i="9"/>
  <c r="S30" i="9"/>
  <c r="Q30" i="9"/>
  <c r="N30" i="9"/>
  <c r="O30" i="9" s="1"/>
  <c r="L30" i="9"/>
  <c r="I30" i="9"/>
  <c r="J30" i="9" s="1"/>
  <c r="AB29" i="9"/>
  <c r="X29" i="9"/>
  <c r="Y29" i="9" s="1"/>
  <c r="V29" i="9"/>
  <c r="S29" i="9"/>
  <c r="Q29" i="9"/>
  <c r="N29" i="9"/>
  <c r="L29" i="9"/>
  <c r="I29" i="9"/>
  <c r="C26" i="9"/>
  <c r="C46" i="9" s="1"/>
  <c r="C24" i="9"/>
  <c r="C44" i="9" s="1"/>
  <c r="E20" i="9"/>
  <c r="E19" i="9"/>
  <c r="E18" i="9"/>
  <c r="E17" i="9"/>
  <c r="E16" i="9"/>
  <c r="E15" i="9"/>
  <c r="E14" i="9"/>
  <c r="AN13" i="9"/>
  <c r="AK13" i="9"/>
  <c r="AH13" i="9"/>
  <c r="E13" i="9"/>
  <c r="AB12" i="9"/>
  <c r="AD12" i="9" s="1"/>
  <c r="Y12" i="9"/>
  <c r="X12" i="9"/>
  <c r="V12" i="9"/>
  <c r="S12" i="9"/>
  <c r="AA12" i="9" s="1"/>
  <c r="Q12" i="9"/>
  <c r="N12" i="9"/>
  <c r="O12" i="9" s="1"/>
  <c r="L12" i="9"/>
  <c r="I12" i="9"/>
  <c r="J12" i="9" s="1"/>
  <c r="E12" i="9"/>
  <c r="AB11" i="9"/>
  <c r="X11" i="9"/>
  <c r="F11" i="9" s="1"/>
  <c r="G11" i="9" s="1"/>
  <c r="V11" i="9"/>
  <c r="S11" i="9"/>
  <c r="T11" i="9" s="1"/>
  <c r="Q11" i="9"/>
  <c r="N11" i="9"/>
  <c r="O11" i="9" s="1"/>
  <c r="L11" i="9"/>
  <c r="I11" i="9"/>
  <c r="E11" i="9"/>
  <c r="AB10" i="9"/>
  <c r="X10" i="9"/>
  <c r="AA10" i="9" s="1"/>
  <c r="V10" i="9"/>
  <c r="S10" i="9"/>
  <c r="Q10" i="9"/>
  <c r="N10" i="9"/>
  <c r="L10" i="9"/>
  <c r="I10" i="9"/>
  <c r="E10" i="9"/>
  <c r="T10" i="9" s="1"/>
  <c r="AB9" i="9"/>
  <c r="F9" i="9" s="1"/>
  <c r="G9" i="9" s="1"/>
  <c r="X9" i="9"/>
  <c r="V9" i="9"/>
  <c r="S9" i="9"/>
  <c r="Q9" i="9"/>
  <c r="Q8" i="9" s="1"/>
  <c r="N9" i="9"/>
  <c r="L9" i="9"/>
  <c r="I9" i="9"/>
  <c r="E9" i="9"/>
  <c r="Y9" i="9" s="1"/>
  <c r="E60" i="8"/>
  <c r="E59" i="8"/>
  <c r="E58" i="8"/>
  <c r="E57" i="8"/>
  <c r="E56" i="8"/>
  <c r="E55" i="8"/>
  <c r="E54" i="8"/>
  <c r="AB53" i="8"/>
  <c r="X53" i="8"/>
  <c r="V53" i="8"/>
  <c r="S53" i="8"/>
  <c r="Q53" i="8"/>
  <c r="N53" i="8"/>
  <c r="L53" i="8"/>
  <c r="I53" i="8"/>
  <c r="J53" i="8" s="1"/>
  <c r="F53" i="8"/>
  <c r="AB52" i="8"/>
  <c r="X52" i="8"/>
  <c r="Y52" i="8" s="1"/>
  <c r="V52" i="8"/>
  <c r="S52" i="8"/>
  <c r="T52" i="8" s="1"/>
  <c r="Q52" i="8"/>
  <c r="N52" i="8"/>
  <c r="O52" i="8" s="1"/>
  <c r="L52" i="8"/>
  <c r="I52" i="8"/>
  <c r="J52" i="8" s="1"/>
  <c r="F52" i="8"/>
  <c r="G52" i="8" s="1"/>
  <c r="AB51" i="8"/>
  <c r="X51" i="8"/>
  <c r="V51" i="8"/>
  <c r="S51" i="8"/>
  <c r="T51" i="8" s="1"/>
  <c r="Q51" i="8"/>
  <c r="N51" i="8"/>
  <c r="O51" i="8" s="1"/>
  <c r="L51" i="8"/>
  <c r="I51" i="8"/>
  <c r="J51" i="8" s="1"/>
  <c r="AB50" i="8"/>
  <c r="X50" i="8"/>
  <c r="Y50" i="8" s="1"/>
  <c r="V50" i="8"/>
  <c r="S50" i="8"/>
  <c r="Q50" i="8"/>
  <c r="N50" i="8"/>
  <c r="O50" i="8" s="1"/>
  <c r="L50" i="8"/>
  <c r="I50" i="8"/>
  <c r="AB49" i="8"/>
  <c r="X49" i="8"/>
  <c r="Y49" i="8" s="1"/>
  <c r="V49" i="8"/>
  <c r="S49" i="8"/>
  <c r="Q49" i="8"/>
  <c r="N49" i="8"/>
  <c r="L49" i="8"/>
  <c r="I49" i="8"/>
  <c r="E40" i="8"/>
  <c r="E39" i="8"/>
  <c r="E38" i="8"/>
  <c r="E37" i="8"/>
  <c r="E36" i="8"/>
  <c r="E35" i="8"/>
  <c r="E34" i="8"/>
  <c r="AB33" i="8"/>
  <c r="X33" i="8"/>
  <c r="Y33" i="8" s="1"/>
  <c r="V33" i="8"/>
  <c r="T33" i="8"/>
  <c r="S33" i="8"/>
  <c r="Q33" i="8"/>
  <c r="N33" i="8"/>
  <c r="O33" i="8" s="1"/>
  <c r="L33" i="8"/>
  <c r="I33" i="8"/>
  <c r="J33" i="8" s="1"/>
  <c r="AB32" i="8"/>
  <c r="X32" i="8"/>
  <c r="AA32" i="8" s="1"/>
  <c r="V32" i="8"/>
  <c r="S32" i="8"/>
  <c r="T32" i="8" s="1"/>
  <c r="Q32" i="8"/>
  <c r="N32" i="8"/>
  <c r="O32" i="8" s="1"/>
  <c r="L32" i="8"/>
  <c r="I32" i="8"/>
  <c r="J32" i="8" s="1"/>
  <c r="AB31" i="8"/>
  <c r="X31" i="8"/>
  <c r="AA31" i="8" s="1"/>
  <c r="V31" i="8"/>
  <c r="S31" i="8"/>
  <c r="Q31" i="8"/>
  <c r="N31" i="8"/>
  <c r="O31" i="8" s="1"/>
  <c r="L31" i="8"/>
  <c r="I31" i="8"/>
  <c r="J31" i="8" s="1"/>
  <c r="AB30" i="8"/>
  <c r="X30" i="8"/>
  <c r="V30" i="8"/>
  <c r="S30" i="8"/>
  <c r="T30" i="8" s="1"/>
  <c r="Q30" i="8"/>
  <c r="N30" i="8"/>
  <c r="O30" i="8" s="1"/>
  <c r="L30" i="8"/>
  <c r="I30" i="8"/>
  <c r="AB29" i="8"/>
  <c r="X29" i="8"/>
  <c r="Y29" i="8" s="1"/>
  <c r="V29" i="8"/>
  <c r="S29" i="8"/>
  <c r="Q29" i="8"/>
  <c r="N29" i="8"/>
  <c r="O29" i="8" s="1"/>
  <c r="L29" i="8"/>
  <c r="I29" i="8"/>
  <c r="J29" i="8" s="1"/>
  <c r="C26" i="8"/>
  <c r="C46" i="8" s="1"/>
  <c r="C24" i="8"/>
  <c r="C44" i="8" s="1"/>
  <c r="E20" i="8"/>
  <c r="E19" i="8"/>
  <c r="E18" i="8"/>
  <c r="E17" i="8"/>
  <c r="E16" i="8"/>
  <c r="E15" i="8"/>
  <c r="E14" i="8"/>
  <c r="AN13" i="8"/>
  <c r="AK13" i="8"/>
  <c r="AB13" i="8"/>
  <c r="X13" i="8"/>
  <c r="Y13" i="8" s="1"/>
  <c r="V13" i="8"/>
  <c r="S13" i="8"/>
  <c r="Q13" i="8"/>
  <c r="N13" i="8"/>
  <c r="O13" i="8" s="1"/>
  <c r="L13" i="8"/>
  <c r="I13" i="8"/>
  <c r="E13" i="8"/>
  <c r="AB12" i="8"/>
  <c r="X12" i="8"/>
  <c r="V12" i="8"/>
  <c r="S12" i="8"/>
  <c r="T12" i="8" s="1"/>
  <c r="Q12" i="8"/>
  <c r="N12" i="8"/>
  <c r="L12" i="8"/>
  <c r="I12" i="8"/>
  <c r="E12" i="8"/>
  <c r="AB11" i="8"/>
  <c r="X11" i="8"/>
  <c r="V11" i="8"/>
  <c r="S11" i="8"/>
  <c r="Q11" i="8"/>
  <c r="N11" i="8"/>
  <c r="L11" i="8"/>
  <c r="I11" i="8"/>
  <c r="E11" i="8"/>
  <c r="AB10" i="8"/>
  <c r="X10" i="8"/>
  <c r="V10" i="8"/>
  <c r="S10" i="8"/>
  <c r="T10" i="8" s="1"/>
  <c r="Q10" i="8"/>
  <c r="N10" i="8"/>
  <c r="L10" i="8"/>
  <c r="I10" i="8"/>
  <c r="E10" i="8"/>
  <c r="AB9" i="8"/>
  <c r="AD9" i="8" s="1"/>
  <c r="X9" i="8"/>
  <c r="Y9" i="8" s="1"/>
  <c r="V9" i="8"/>
  <c r="S9" i="8"/>
  <c r="Q9" i="8"/>
  <c r="N9" i="8"/>
  <c r="O9" i="8" s="1"/>
  <c r="L9" i="8"/>
  <c r="I9" i="8"/>
  <c r="J9" i="8" s="1"/>
  <c r="E9" i="8"/>
  <c r="X8" i="8"/>
  <c r="E60" i="7"/>
  <c r="E59" i="7"/>
  <c r="E58" i="7"/>
  <c r="E57" i="7"/>
  <c r="E56" i="7"/>
  <c r="E55" i="7"/>
  <c r="E54" i="7"/>
  <c r="E53" i="7"/>
  <c r="AB52" i="7"/>
  <c r="X52" i="7"/>
  <c r="Y52" i="7" s="1"/>
  <c r="V52" i="7"/>
  <c r="S52" i="7"/>
  <c r="T52" i="7" s="1"/>
  <c r="Q52" i="7"/>
  <c r="N52" i="7"/>
  <c r="O52" i="7" s="1"/>
  <c r="L52" i="7"/>
  <c r="I52" i="7"/>
  <c r="J52" i="7" s="1"/>
  <c r="AB51" i="7"/>
  <c r="X51" i="7"/>
  <c r="V51" i="7"/>
  <c r="S51" i="7"/>
  <c r="T51" i="7" s="1"/>
  <c r="Q51" i="7"/>
  <c r="N51" i="7"/>
  <c r="O51" i="7" s="1"/>
  <c r="L51" i="7"/>
  <c r="I51" i="7"/>
  <c r="J51" i="7" s="1"/>
  <c r="AB50" i="7"/>
  <c r="X50" i="7"/>
  <c r="V50" i="7"/>
  <c r="S50" i="7"/>
  <c r="T50" i="7" s="1"/>
  <c r="Q50" i="7"/>
  <c r="N50" i="7"/>
  <c r="O50" i="7" s="1"/>
  <c r="L50" i="7"/>
  <c r="I50" i="7"/>
  <c r="J50" i="7" s="1"/>
  <c r="AB49" i="7"/>
  <c r="X49" i="7"/>
  <c r="F49" i="7" s="1"/>
  <c r="V49" i="7"/>
  <c r="S49" i="7"/>
  <c r="Q49" i="7"/>
  <c r="O49" i="7"/>
  <c r="N49" i="7"/>
  <c r="L49" i="7"/>
  <c r="I49" i="7"/>
  <c r="J49" i="7" s="1"/>
  <c r="X48" i="7"/>
  <c r="E40" i="7"/>
  <c r="E39" i="7"/>
  <c r="E38" i="7"/>
  <c r="E37" i="7"/>
  <c r="E36" i="7"/>
  <c r="E35" i="7"/>
  <c r="E34" i="7"/>
  <c r="E33" i="7"/>
  <c r="AB32" i="7"/>
  <c r="X32" i="7"/>
  <c r="V32" i="7"/>
  <c r="S32" i="7"/>
  <c r="T32" i="7" s="1"/>
  <c r="Q32" i="7"/>
  <c r="N32" i="7"/>
  <c r="L32" i="7"/>
  <c r="I32" i="7"/>
  <c r="J32" i="7" s="1"/>
  <c r="AB31" i="7"/>
  <c r="X31" i="7"/>
  <c r="V31" i="7"/>
  <c r="S31" i="7"/>
  <c r="T31" i="7" s="1"/>
  <c r="Q31" i="7"/>
  <c r="N31" i="7"/>
  <c r="O31" i="7" s="1"/>
  <c r="L31" i="7"/>
  <c r="I31" i="7"/>
  <c r="J31" i="7" s="1"/>
  <c r="Y31" i="7"/>
  <c r="AB30" i="7"/>
  <c r="X30" i="7"/>
  <c r="Y30" i="7" s="1"/>
  <c r="V30" i="7"/>
  <c r="S30" i="7"/>
  <c r="Q30" i="7"/>
  <c r="N30" i="7"/>
  <c r="O30" i="7" s="1"/>
  <c r="L30" i="7"/>
  <c r="I30" i="7"/>
  <c r="J30" i="7" s="1"/>
  <c r="AB29" i="7"/>
  <c r="X29" i="7"/>
  <c r="V29" i="7"/>
  <c r="S29" i="7"/>
  <c r="Q29" i="7"/>
  <c r="N29" i="7"/>
  <c r="L29" i="7"/>
  <c r="I29" i="7"/>
  <c r="J29" i="7" s="1"/>
  <c r="C26" i="7"/>
  <c r="C46" i="7" s="1"/>
  <c r="C24" i="7"/>
  <c r="C44" i="7" s="1"/>
  <c r="E20" i="7"/>
  <c r="E19" i="7"/>
  <c r="E18" i="7"/>
  <c r="E17" i="7"/>
  <c r="E16" i="7"/>
  <c r="E15" i="7"/>
  <c r="E14" i="7"/>
  <c r="AN13" i="7"/>
  <c r="AK13" i="7"/>
  <c r="AH13" i="7"/>
  <c r="E13" i="7"/>
  <c r="AB12" i="7"/>
  <c r="X12" i="7"/>
  <c r="V12" i="7"/>
  <c r="S12" i="7"/>
  <c r="Q12" i="7"/>
  <c r="N12" i="7"/>
  <c r="O12" i="7" s="1"/>
  <c r="L12" i="7"/>
  <c r="I12" i="7"/>
  <c r="E12" i="7"/>
  <c r="AB11" i="7"/>
  <c r="X11" i="7"/>
  <c r="V11" i="7"/>
  <c r="S11" i="7"/>
  <c r="T11" i="7" s="1"/>
  <c r="Q11" i="7"/>
  <c r="N11" i="7"/>
  <c r="O11" i="7" s="1"/>
  <c r="L11" i="7"/>
  <c r="I11" i="7"/>
  <c r="E11" i="7"/>
  <c r="AB10" i="7"/>
  <c r="X10" i="7"/>
  <c r="V10" i="7"/>
  <c r="AD10" i="7" s="1"/>
  <c r="S10" i="7"/>
  <c r="Q10" i="7"/>
  <c r="N10" i="7"/>
  <c r="O10" i="7" s="1"/>
  <c r="L10" i="7"/>
  <c r="I10" i="7"/>
  <c r="J10" i="7" s="1"/>
  <c r="F10" i="7"/>
  <c r="E10" i="7"/>
  <c r="AB9" i="7"/>
  <c r="AD9" i="7" s="1"/>
  <c r="X9" i="7"/>
  <c r="V9" i="7"/>
  <c r="S9" i="7"/>
  <c r="Q9" i="7"/>
  <c r="Q8" i="7" s="1"/>
  <c r="N9" i="7"/>
  <c r="L9" i="7"/>
  <c r="I9" i="7"/>
  <c r="E9" i="7"/>
  <c r="E60" i="6"/>
  <c r="E59" i="6"/>
  <c r="E58" i="6"/>
  <c r="E57" i="6"/>
  <c r="E56" i="6"/>
  <c r="E55" i="6"/>
  <c r="E54" i="6"/>
  <c r="E53" i="6"/>
  <c r="E52" i="6"/>
  <c r="AB51" i="6"/>
  <c r="X51" i="6"/>
  <c r="V51" i="6"/>
  <c r="S51" i="6"/>
  <c r="T51" i="6" s="1"/>
  <c r="Q51" i="6"/>
  <c r="N51" i="6"/>
  <c r="O51" i="6" s="1"/>
  <c r="L51" i="6"/>
  <c r="I51" i="6"/>
  <c r="J51" i="6" s="1"/>
  <c r="AB50" i="6"/>
  <c r="X50" i="6"/>
  <c r="Y50" i="6" s="1"/>
  <c r="V50" i="6"/>
  <c r="S50" i="6"/>
  <c r="T50" i="6" s="1"/>
  <c r="Q50" i="6"/>
  <c r="N50" i="6"/>
  <c r="O50" i="6" s="1"/>
  <c r="L50" i="6"/>
  <c r="I50" i="6"/>
  <c r="J50" i="6" s="1"/>
  <c r="F50" i="6"/>
  <c r="G50" i="6" s="1"/>
  <c r="AB49" i="6"/>
  <c r="X49" i="6"/>
  <c r="V49" i="6"/>
  <c r="S49" i="6"/>
  <c r="Q49" i="6"/>
  <c r="Q48" i="6" s="1"/>
  <c r="N49" i="6"/>
  <c r="L49" i="6"/>
  <c r="I49" i="6"/>
  <c r="T49" i="6"/>
  <c r="S48" i="6"/>
  <c r="E40" i="6"/>
  <c r="E39" i="6"/>
  <c r="E38" i="6"/>
  <c r="E37" i="6"/>
  <c r="E36" i="6"/>
  <c r="E35" i="6"/>
  <c r="E34" i="6"/>
  <c r="E33" i="6"/>
  <c r="E32" i="6"/>
  <c r="AB31" i="6"/>
  <c r="X31" i="6"/>
  <c r="Y31" i="6" s="1"/>
  <c r="V31" i="6"/>
  <c r="S31" i="6"/>
  <c r="T31" i="6" s="1"/>
  <c r="Q31" i="6"/>
  <c r="N31" i="6"/>
  <c r="O31" i="6" s="1"/>
  <c r="L31" i="6"/>
  <c r="I31" i="6"/>
  <c r="J31" i="6" s="1"/>
  <c r="AB30" i="6"/>
  <c r="X30" i="6"/>
  <c r="F30" i="6" s="1"/>
  <c r="V30" i="6"/>
  <c r="S30" i="6"/>
  <c r="Q30" i="6"/>
  <c r="N30" i="6"/>
  <c r="N28" i="6" s="1"/>
  <c r="L30" i="6"/>
  <c r="I30" i="6"/>
  <c r="J30" i="6" s="1"/>
  <c r="AB29" i="6"/>
  <c r="X29" i="6"/>
  <c r="Y29" i="6" s="1"/>
  <c r="V29" i="6"/>
  <c r="S29" i="6"/>
  <c r="Q29" i="6"/>
  <c r="N29" i="6"/>
  <c r="O29" i="6" s="1"/>
  <c r="L29" i="6"/>
  <c r="I29" i="6"/>
  <c r="J29" i="6" s="1"/>
  <c r="X28" i="6"/>
  <c r="C26" i="6"/>
  <c r="C46" i="6" s="1"/>
  <c r="C24" i="6"/>
  <c r="C44" i="6" s="1"/>
  <c r="E20" i="6"/>
  <c r="E19" i="6"/>
  <c r="E18" i="6"/>
  <c r="E17" i="6"/>
  <c r="E16" i="6"/>
  <c r="E15" i="6"/>
  <c r="E14" i="6"/>
  <c r="AN13" i="6"/>
  <c r="AK13" i="6"/>
  <c r="E13" i="6"/>
  <c r="E12" i="6"/>
  <c r="AB11" i="6"/>
  <c r="F11" i="6" s="1"/>
  <c r="X11" i="6"/>
  <c r="Y11" i="6" s="1"/>
  <c r="V11" i="6"/>
  <c r="S11" i="6"/>
  <c r="T11" i="6" s="1"/>
  <c r="Q11" i="6"/>
  <c r="N11" i="6"/>
  <c r="L11" i="6"/>
  <c r="I11" i="6"/>
  <c r="J11" i="6" s="1"/>
  <c r="E11" i="6"/>
  <c r="AB10" i="6"/>
  <c r="X10" i="6"/>
  <c r="V10" i="6"/>
  <c r="S10" i="6"/>
  <c r="T10" i="6" s="1"/>
  <c r="Q10" i="6"/>
  <c r="N10" i="6"/>
  <c r="L10" i="6"/>
  <c r="I10" i="6"/>
  <c r="J10" i="6" s="1"/>
  <c r="E10" i="6"/>
  <c r="Y10" i="6" s="1"/>
  <c r="AB9" i="6"/>
  <c r="X9" i="6"/>
  <c r="V9" i="6"/>
  <c r="S9" i="6"/>
  <c r="Q9" i="6"/>
  <c r="Q8" i="6" s="1"/>
  <c r="N9" i="6"/>
  <c r="L9" i="6"/>
  <c r="I9" i="6"/>
  <c r="E9" i="6"/>
  <c r="N8" i="6"/>
  <c r="E60" i="5"/>
  <c r="E59" i="5"/>
  <c r="E58" i="5"/>
  <c r="E57" i="5"/>
  <c r="E56" i="5"/>
  <c r="E55" i="5"/>
  <c r="E54" i="5"/>
  <c r="E53" i="5"/>
  <c r="E52" i="5"/>
  <c r="E51" i="5"/>
  <c r="AB50" i="5"/>
  <c r="X50" i="5"/>
  <c r="V50" i="5"/>
  <c r="S50" i="5"/>
  <c r="T50" i="5" s="1"/>
  <c r="Q50" i="5"/>
  <c r="N50" i="5"/>
  <c r="O50" i="5" s="1"/>
  <c r="L50" i="5"/>
  <c r="I50" i="5"/>
  <c r="J50" i="5" s="1"/>
  <c r="AB49" i="5"/>
  <c r="X49" i="5"/>
  <c r="V49" i="5"/>
  <c r="S49" i="5"/>
  <c r="Q49" i="5"/>
  <c r="N49" i="5"/>
  <c r="L49" i="5"/>
  <c r="I49" i="5"/>
  <c r="I48" i="5" s="1"/>
  <c r="F49" i="5"/>
  <c r="S48" i="5"/>
  <c r="E40" i="5"/>
  <c r="E39" i="5"/>
  <c r="E38" i="5"/>
  <c r="E37" i="5"/>
  <c r="E36" i="5"/>
  <c r="E35" i="5"/>
  <c r="E34" i="5"/>
  <c r="E33" i="5"/>
  <c r="E32" i="5"/>
  <c r="E31" i="5"/>
  <c r="AB30" i="5"/>
  <c r="X30" i="5"/>
  <c r="V30" i="5"/>
  <c r="S30" i="5"/>
  <c r="Q30" i="5"/>
  <c r="N30" i="5"/>
  <c r="L30" i="5"/>
  <c r="I30" i="5"/>
  <c r="T30" i="5"/>
  <c r="AB29" i="5"/>
  <c r="X29" i="5"/>
  <c r="V29" i="5"/>
  <c r="S29" i="5"/>
  <c r="Q29" i="5"/>
  <c r="N29" i="5"/>
  <c r="N28" i="5" s="1"/>
  <c r="L29" i="5"/>
  <c r="I29" i="5"/>
  <c r="AB28" i="5"/>
  <c r="Q28" i="5"/>
  <c r="C26" i="5"/>
  <c r="C46" i="5" s="1"/>
  <c r="C24" i="5"/>
  <c r="C44" i="5" s="1"/>
  <c r="E20" i="5"/>
  <c r="E19" i="5"/>
  <c r="E18" i="5"/>
  <c r="E17" i="5"/>
  <c r="E16" i="5"/>
  <c r="E15" i="5"/>
  <c r="E14" i="5"/>
  <c r="AN13" i="5"/>
  <c r="AK13" i="5"/>
  <c r="AH13" i="5"/>
  <c r="E13" i="5"/>
  <c r="E12" i="5"/>
  <c r="E11" i="5"/>
  <c r="AB10" i="5"/>
  <c r="X10" i="5"/>
  <c r="X8" i="5" s="1"/>
  <c r="V10" i="5"/>
  <c r="S10" i="5"/>
  <c r="Q10" i="5"/>
  <c r="N10" i="5"/>
  <c r="N8" i="5" s="1"/>
  <c r="L10" i="5"/>
  <c r="I10" i="5"/>
  <c r="E10" i="5"/>
  <c r="AB9" i="5"/>
  <c r="AB8" i="5" s="1"/>
  <c r="X9" i="5"/>
  <c r="Y9" i="5" s="1"/>
  <c r="V9" i="5"/>
  <c r="S9" i="5"/>
  <c r="Q9" i="5"/>
  <c r="N9" i="5"/>
  <c r="O9" i="5" s="1"/>
  <c r="L9" i="5"/>
  <c r="I9" i="5"/>
  <c r="J9" i="5" s="1"/>
  <c r="E9" i="5"/>
  <c r="E60" i="4"/>
  <c r="E59" i="4"/>
  <c r="E58" i="4"/>
  <c r="E57" i="4"/>
  <c r="E56" i="4"/>
  <c r="E55" i="4"/>
  <c r="E54" i="4"/>
  <c r="E53" i="4"/>
  <c r="E52" i="4"/>
  <c r="E51" i="4"/>
  <c r="E50" i="4"/>
  <c r="AB49" i="4"/>
  <c r="X49" i="4"/>
  <c r="V49" i="4"/>
  <c r="S49" i="4"/>
  <c r="Q49" i="4"/>
  <c r="Q48" i="4" s="1"/>
  <c r="R49" i="4" s="1"/>
  <c r="N49" i="4"/>
  <c r="L49" i="4"/>
  <c r="L48" i="4" s="1"/>
  <c r="M49" i="4" s="1"/>
  <c r="I49" i="4"/>
  <c r="I48" i="4" s="1"/>
  <c r="AB48" i="4"/>
  <c r="AC49" i="4" s="1"/>
  <c r="S48" i="4"/>
  <c r="E40" i="4"/>
  <c r="E39" i="4"/>
  <c r="E38" i="4"/>
  <c r="E37" i="4"/>
  <c r="E36" i="4"/>
  <c r="E35" i="4"/>
  <c r="E34" i="4"/>
  <c r="E33" i="4"/>
  <c r="E32" i="4"/>
  <c r="E31" i="4"/>
  <c r="E30" i="4"/>
  <c r="AB29" i="4"/>
  <c r="X29" i="4"/>
  <c r="Y29" i="4" s="1"/>
  <c r="Y28" i="4" s="1"/>
  <c r="Z29" i="4" s="1"/>
  <c r="V29" i="4"/>
  <c r="S29" i="4"/>
  <c r="Q29" i="4"/>
  <c r="Q28" i="4" s="1"/>
  <c r="R29" i="4" s="1"/>
  <c r="N29" i="4"/>
  <c r="L29" i="4"/>
  <c r="L28" i="4" s="1"/>
  <c r="M29" i="4" s="1"/>
  <c r="I29" i="4"/>
  <c r="I28" i="4" s="1"/>
  <c r="S28" i="4"/>
  <c r="C26" i="4"/>
  <c r="C46" i="4" s="1"/>
  <c r="C24" i="4"/>
  <c r="C44" i="4" s="1"/>
  <c r="E20" i="4"/>
  <c r="E19" i="4"/>
  <c r="E18" i="4"/>
  <c r="E17" i="4"/>
  <c r="E16" i="4"/>
  <c r="E15" i="4"/>
  <c r="E14" i="4"/>
  <c r="AN13" i="4"/>
  <c r="AK13" i="4"/>
  <c r="AH13" i="4"/>
  <c r="E13" i="4"/>
  <c r="E12" i="4"/>
  <c r="E11" i="4"/>
  <c r="E10" i="4"/>
  <c r="AB9" i="4"/>
  <c r="X9" i="4"/>
  <c r="V9" i="4"/>
  <c r="V8" i="4" s="1"/>
  <c r="S9" i="4"/>
  <c r="S8" i="4" s="1"/>
  <c r="Q9" i="4"/>
  <c r="N9" i="4"/>
  <c r="L9" i="4"/>
  <c r="L8" i="4" s="1"/>
  <c r="I9" i="4"/>
  <c r="I8" i="4" s="1"/>
  <c r="E9" i="4"/>
  <c r="O9" i="4" s="1"/>
  <c r="O8" i="4" s="1"/>
  <c r="N8" i="4"/>
  <c r="E60" i="3"/>
  <c r="E59" i="3"/>
  <c r="E58" i="3"/>
  <c r="E57" i="3"/>
  <c r="E56" i="3"/>
  <c r="E55" i="3"/>
  <c r="E54" i="3"/>
  <c r="E53" i="3"/>
  <c r="E52" i="3"/>
  <c r="AB51" i="3"/>
  <c r="X51" i="3"/>
  <c r="V51" i="3"/>
  <c r="S51" i="3"/>
  <c r="T51" i="3" s="1"/>
  <c r="Q51" i="3"/>
  <c r="N51" i="3"/>
  <c r="O51" i="3" s="1"/>
  <c r="L51" i="3"/>
  <c r="I51" i="3"/>
  <c r="J51" i="3" s="1"/>
  <c r="AB50" i="3"/>
  <c r="X50" i="3"/>
  <c r="V50" i="3"/>
  <c r="S50" i="3"/>
  <c r="T50" i="3" s="1"/>
  <c r="Q50" i="3"/>
  <c r="N50" i="3"/>
  <c r="O50" i="3" s="1"/>
  <c r="L50" i="3"/>
  <c r="I50" i="3"/>
  <c r="J50" i="3" s="1"/>
  <c r="AB49" i="3"/>
  <c r="X49" i="3"/>
  <c r="X48" i="3" s="1"/>
  <c r="V49" i="3"/>
  <c r="S49" i="3"/>
  <c r="Q49" i="3"/>
  <c r="N49" i="3"/>
  <c r="L49" i="3"/>
  <c r="I49" i="3"/>
  <c r="S48" i="3"/>
  <c r="E40" i="3"/>
  <c r="E39" i="3"/>
  <c r="E38" i="3"/>
  <c r="E37" i="3"/>
  <c r="E36" i="3"/>
  <c r="E32" i="3"/>
  <c r="AB31" i="3"/>
  <c r="X31" i="3"/>
  <c r="AA31" i="3" s="1"/>
  <c r="V31" i="3"/>
  <c r="S31" i="3"/>
  <c r="T31" i="3" s="1"/>
  <c r="Q31" i="3"/>
  <c r="N31" i="3"/>
  <c r="O31" i="3" s="1"/>
  <c r="L31" i="3"/>
  <c r="I31" i="3"/>
  <c r="J31" i="3" s="1"/>
  <c r="AB30" i="3"/>
  <c r="X30" i="3"/>
  <c r="V30" i="3"/>
  <c r="S30" i="3"/>
  <c r="S28" i="3" s="1"/>
  <c r="Q30" i="3"/>
  <c r="N30" i="3"/>
  <c r="L30" i="3"/>
  <c r="I30" i="3"/>
  <c r="J30" i="3" s="1"/>
  <c r="F30" i="3"/>
  <c r="Y30" i="3"/>
  <c r="AB29" i="3"/>
  <c r="X29" i="3"/>
  <c r="X28" i="3" s="1"/>
  <c r="V29" i="3"/>
  <c r="S29" i="3"/>
  <c r="T29" i="3" s="1"/>
  <c r="Q29" i="3"/>
  <c r="N29" i="3"/>
  <c r="N28" i="3" s="1"/>
  <c r="L29" i="3"/>
  <c r="I29" i="3"/>
  <c r="J29" i="3" s="1"/>
  <c r="AB28" i="3"/>
  <c r="Q28" i="3"/>
  <c r="C26" i="3"/>
  <c r="C46" i="3" s="1"/>
  <c r="C24" i="3"/>
  <c r="C44" i="3" s="1"/>
  <c r="E20" i="3"/>
  <c r="E19" i="3"/>
  <c r="E18" i="3"/>
  <c r="E17" i="3"/>
  <c r="E16" i="3"/>
  <c r="E15" i="3"/>
  <c r="E14" i="3"/>
  <c r="AN13" i="3"/>
  <c r="AK13" i="3"/>
  <c r="AH13" i="3"/>
  <c r="E13" i="3"/>
  <c r="E12" i="3"/>
  <c r="AB11" i="3"/>
  <c r="X11" i="3"/>
  <c r="AA11" i="3" s="1"/>
  <c r="V11" i="3"/>
  <c r="S11" i="3"/>
  <c r="T11" i="3" s="1"/>
  <c r="Q11" i="3"/>
  <c r="N11" i="3"/>
  <c r="O11" i="3" s="1"/>
  <c r="L11" i="3"/>
  <c r="I11" i="3"/>
  <c r="Y11" i="3"/>
  <c r="AB10" i="3"/>
  <c r="F10" i="3" s="1"/>
  <c r="G10" i="3" s="1"/>
  <c r="X10" i="3"/>
  <c r="Y10" i="3" s="1"/>
  <c r="V10" i="3"/>
  <c r="S10" i="3"/>
  <c r="T10" i="3" s="1"/>
  <c r="Q10" i="3"/>
  <c r="Q8" i="3" s="1"/>
  <c r="N10" i="3"/>
  <c r="O10" i="3" s="1"/>
  <c r="L10" i="3"/>
  <c r="I10" i="3"/>
  <c r="J10" i="3" s="1"/>
  <c r="AB9" i="3"/>
  <c r="X9" i="3"/>
  <c r="V9" i="3"/>
  <c r="S9" i="3"/>
  <c r="S8" i="3" s="1"/>
  <c r="Q9" i="3"/>
  <c r="N9" i="3"/>
  <c r="N8" i="3" s="1"/>
  <c r="L9" i="3"/>
  <c r="I9" i="3"/>
  <c r="J9" i="3" s="1"/>
  <c r="E60" i="2"/>
  <c r="E59" i="2"/>
  <c r="E58" i="2"/>
  <c r="E57" i="2"/>
  <c r="E56" i="2"/>
  <c r="E55" i="2"/>
  <c r="E54" i="2"/>
  <c r="E53" i="2"/>
  <c r="E52" i="2"/>
  <c r="E51" i="2"/>
  <c r="AB50" i="2"/>
  <c r="X50" i="2"/>
  <c r="V50" i="2"/>
  <c r="S50" i="2"/>
  <c r="T50" i="2" s="1"/>
  <c r="Q50" i="2"/>
  <c r="N50" i="2"/>
  <c r="O50" i="2" s="1"/>
  <c r="L50" i="2"/>
  <c r="I50" i="2"/>
  <c r="J50" i="2" s="1"/>
  <c r="AB49" i="2"/>
  <c r="X49" i="2"/>
  <c r="V49" i="2"/>
  <c r="S49" i="2"/>
  <c r="Q49" i="2"/>
  <c r="N49" i="2"/>
  <c r="L49" i="2"/>
  <c r="I49" i="2"/>
  <c r="J49" i="2" s="1"/>
  <c r="C44" i="2"/>
  <c r="E40" i="2"/>
  <c r="E39" i="2"/>
  <c r="E38" i="2"/>
  <c r="E37" i="2"/>
  <c r="E36" i="2"/>
  <c r="E35" i="2"/>
  <c r="E32" i="2"/>
  <c r="E31" i="2"/>
  <c r="AB30" i="2"/>
  <c r="X30" i="2"/>
  <c r="Y30" i="2" s="1"/>
  <c r="V30" i="2"/>
  <c r="S30" i="2"/>
  <c r="T30" i="2" s="1"/>
  <c r="Q30" i="2"/>
  <c r="N30" i="2"/>
  <c r="O30" i="2" s="1"/>
  <c r="L30" i="2"/>
  <c r="I30" i="2"/>
  <c r="J30" i="2" s="1"/>
  <c r="AB29" i="2"/>
  <c r="X29" i="2"/>
  <c r="X28" i="2" s="1"/>
  <c r="V29" i="2"/>
  <c r="S29" i="2"/>
  <c r="S28" i="2" s="1"/>
  <c r="Q29" i="2"/>
  <c r="N29" i="2"/>
  <c r="L29" i="2"/>
  <c r="C26" i="2"/>
  <c r="C46" i="2" s="1"/>
  <c r="C24" i="2"/>
  <c r="E20" i="2"/>
  <c r="E19" i="2"/>
  <c r="E18" i="2"/>
  <c r="E17" i="2"/>
  <c r="E16" i="2"/>
  <c r="E15" i="2"/>
  <c r="E14" i="2"/>
  <c r="AN13" i="2"/>
  <c r="AK13" i="2"/>
  <c r="E13" i="2"/>
  <c r="E12" i="2"/>
  <c r="E11" i="2"/>
  <c r="AB10" i="2"/>
  <c r="AD10" i="2" s="1"/>
  <c r="X10" i="2"/>
  <c r="AA10" i="2" s="1"/>
  <c r="V10" i="2"/>
  <c r="S10" i="2"/>
  <c r="Q10" i="2"/>
  <c r="N10" i="2"/>
  <c r="O10" i="2" s="1"/>
  <c r="L10" i="2"/>
  <c r="I10" i="2"/>
  <c r="AB9" i="2"/>
  <c r="X9" i="2"/>
  <c r="Y9" i="2" s="1"/>
  <c r="V9" i="2"/>
  <c r="S9" i="2"/>
  <c r="S8" i="2" s="1"/>
  <c r="Q9" i="2"/>
  <c r="O9" i="2"/>
  <c r="N9" i="2"/>
  <c r="L9" i="2"/>
  <c r="I9" i="2"/>
  <c r="J9" i="2" s="1"/>
  <c r="V28" i="3" l="1"/>
  <c r="W29" i="3"/>
  <c r="R30" i="3"/>
  <c r="AC30" i="3"/>
  <c r="AA50" i="5"/>
  <c r="X48" i="5"/>
  <c r="T9" i="3"/>
  <c r="T8" i="3" s="1"/>
  <c r="F11" i="3"/>
  <c r="G11" i="3" s="1"/>
  <c r="AD30" i="3"/>
  <c r="R31" i="3"/>
  <c r="AC31" i="3"/>
  <c r="F49" i="3"/>
  <c r="G49" i="3" s="1"/>
  <c r="R49" i="3"/>
  <c r="Q48" i="3"/>
  <c r="AB48" i="3"/>
  <c r="AC50" i="3" s="1"/>
  <c r="R50" i="3"/>
  <c r="R51" i="3"/>
  <c r="AA49" i="4"/>
  <c r="F49" i="4"/>
  <c r="X48" i="4"/>
  <c r="Q48" i="5"/>
  <c r="R49" i="5" s="1"/>
  <c r="AC49" i="5"/>
  <c r="AB48" i="5"/>
  <c r="R50" i="5"/>
  <c r="Q28" i="2"/>
  <c r="R29" i="2" s="1"/>
  <c r="F29" i="2"/>
  <c r="G29" i="2" s="1"/>
  <c r="R30" i="2"/>
  <c r="F29" i="3"/>
  <c r="R29" i="3"/>
  <c r="AC29" i="3"/>
  <c r="W30" i="3"/>
  <c r="F9" i="2"/>
  <c r="G9" i="2" s="1"/>
  <c r="F30" i="2"/>
  <c r="G30" i="2" s="1"/>
  <c r="AA50" i="2"/>
  <c r="W31" i="3"/>
  <c r="F29" i="5"/>
  <c r="G29" i="5" s="1"/>
  <c r="X28" i="5"/>
  <c r="V28" i="5"/>
  <c r="W30" i="5" s="1"/>
  <c r="X28" i="4"/>
  <c r="F29" i="4"/>
  <c r="G29" i="4" s="1"/>
  <c r="R30" i="5"/>
  <c r="F30" i="5"/>
  <c r="AC30" i="5"/>
  <c r="L48" i="5"/>
  <c r="M49" i="5" s="1"/>
  <c r="AD49" i="5"/>
  <c r="M50" i="5"/>
  <c r="F10" i="6"/>
  <c r="G10" i="6" s="1"/>
  <c r="R50" i="6"/>
  <c r="V8" i="7"/>
  <c r="AA12" i="7"/>
  <c r="AA30" i="7"/>
  <c r="F31" i="7"/>
  <c r="N28" i="7"/>
  <c r="AA32" i="7"/>
  <c r="S8" i="8"/>
  <c r="AB8" i="8"/>
  <c r="AA11" i="8"/>
  <c r="S28" i="8"/>
  <c r="F30" i="8"/>
  <c r="G30" i="8" s="1"/>
  <c r="AD52" i="8"/>
  <c r="Q48" i="9"/>
  <c r="R49" i="9" s="1"/>
  <c r="F49" i="9"/>
  <c r="R50" i="9"/>
  <c r="R51" i="9"/>
  <c r="R52" i="9"/>
  <c r="F52" i="9"/>
  <c r="G52" i="9" s="1"/>
  <c r="AA14" i="10"/>
  <c r="AA17" i="10"/>
  <c r="AA50" i="10"/>
  <c r="AA53" i="10"/>
  <c r="AA54" i="10"/>
  <c r="V28" i="11"/>
  <c r="W29" i="11" s="1"/>
  <c r="AD30" i="11"/>
  <c r="W31" i="11"/>
  <c r="V8" i="12"/>
  <c r="F10" i="12"/>
  <c r="G10" i="12" s="1"/>
  <c r="AA11" i="12"/>
  <c r="AA36" i="12"/>
  <c r="AD49" i="12"/>
  <c r="F54" i="12"/>
  <c r="S8" i="13"/>
  <c r="F10" i="13"/>
  <c r="G10" i="13" s="1"/>
  <c r="T48" i="14"/>
  <c r="U49" i="14"/>
  <c r="U50" i="14"/>
  <c r="AA9" i="4"/>
  <c r="AD49" i="4"/>
  <c r="AD10" i="5"/>
  <c r="AD29" i="5"/>
  <c r="W29" i="5"/>
  <c r="R11" i="6"/>
  <c r="V28" i="6"/>
  <c r="W29" i="6" s="1"/>
  <c r="W30" i="6"/>
  <c r="AD50" i="6"/>
  <c r="AB8" i="7"/>
  <c r="N8" i="7"/>
  <c r="X8" i="7"/>
  <c r="F12" i="7"/>
  <c r="N48" i="7"/>
  <c r="N8" i="8"/>
  <c r="AA12" i="8"/>
  <c r="Y31" i="8"/>
  <c r="Q28" i="8"/>
  <c r="R33" i="8" s="1"/>
  <c r="R31" i="8"/>
  <c r="X48" i="8"/>
  <c r="Q48" i="8"/>
  <c r="R51" i="8" s="1"/>
  <c r="F49" i="8"/>
  <c r="R50" i="8"/>
  <c r="N8" i="9"/>
  <c r="AD11" i="9"/>
  <c r="R29" i="9"/>
  <c r="AD29" i="9"/>
  <c r="R30" i="9"/>
  <c r="V28" i="9"/>
  <c r="W31" i="9" s="1"/>
  <c r="S48" i="9"/>
  <c r="AA48" i="9" s="1"/>
  <c r="Q8" i="10"/>
  <c r="R16" i="10" s="1"/>
  <c r="F17" i="10"/>
  <c r="AD29" i="10"/>
  <c r="AD33" i="10"/>
  <c r="AB48" i="10"/>
  <c r="AC49" i="10" s="1"/>
  <c r="F52" i="10"/>
  <c r="G52" i="10" s="1"/>
  <c r="AC52" i="10"/>
  <c r="AC53" i="10"/>
  <c r="AC54" i="10"/>
  <c r="Q28" i="11"/>
  <c r="R30" i="11" s="1"/>
  <c r="X48" i="11"/>
  <c r="L48" i="11"/>
  <c r="M49" i="11" s="1"/>
  <c r="X8" i="12"/>
  <c r="O11" i="12"/>
  <c r="N28" i="12"/>
  <c r="F36" i="12"/>
  <c r="F37" i="12"/>
  <c r="AD52" i="12"/>
  <c r="Q28" i="6"/>
  <c r="R29" i="6"/>
  <c r="AD29" i="6"/>
  <c r="AA8" i="8"/>
  <c r="O28" i="8"/>
  <c r="P30" i="8" s="1"/>
  <c r="V28" i="8"/>
  <c r="W29" i="8" s="1"/>
  <c r="F31" i="8"/>
  <c r="S48" i="8"/>
  <c r="R31" i="9"/>
  <c r="F36" i="10"/>
  <c r="G36" i="10" s="1"/>
  <c r="AC55" i="10"/>
  <c r="F56" i="10"/>
  <c r="G56" i="10" s="1"/>
  <c r="AC56" i="10"/>
  <c r="W30" i="11"/>
  <c r="R31" i="11"/>
  <c r="AD31" i="12"/>
  <c r="F32" i="12"/>
  <c r="F40" i="12"/>
  <c r="F50" i="12"/>
  <c r="G50" i="12" s="1"/>
  <c r="AD60" i="12"/>
  <c r="AC51" i="3"/>
  <c r="R29" i="5"/>
  <c r="AC29" i="5"/>
  <c r="AA48" i="5"/>
  <c r="F50" i="5"/>
  <c r="G50" i="5" s="1"/>
  <c r="AC50" i="5"/>
  <c r="O9" i="6"/>
  <c r="AB8" i="6"/>
  <c r="R30" i="6"/>
  <c r="R31" i="6"/>
  <c r="F31" i="6"/>
  <c r="G31" i="6" s="1"/>
  <c r="R49" i="6"/>
  <c r="F11" i="7"/>
  <c r="G11" i="7" s="1"/>
  <c r="V28" i="7"/>
  <c r="W30" i="7" s="1"/>
  <c r="F50" i="7"/>
  <c r="G50" i="7" s="1"/>
  <c r="Q8" i="8"/>
  <c r="N28" i="8"/>
  <c r="R29" i="8"/>
  <c r="R30" i="8"/>
  <c r="W31" i="8"/>
  <c r="R32" i="8"/>
  <c r="W33" i="8"/>
  <c r="S8" i="9"/>
  <c r="W29" i="9"/>
  <c r="W30" i="9"/>
  <c r="R32" i="9"/>
  <c r="AA49" i="9"/>
  <c r="AA50" i="9"/>
  <c r="N8" i="10"/>
  <c r="T16" i="10"/>
  <c r="AD17" i="10"/>
  <c r="AB28" i="10"/>
  <c r="AC33" i="10" s="1"/>
  <c r="F29" i="10"/>
  <c r="G29" i="10" s="1"/>
  <c r="AC29" i="10"/>
  <c r="AC30" i="10"/>
  <c r="F31" i="10"/>
  <c r="G31" i="10" s="1"/>
  <c r="AC31" i="10"/>
  <c r="AC32" i="10"/>
  <c r="F37" i="10"/>
  <c r="AC37" i="10"/>
  <c r="AC57" i="10"/>
  <c r="Q8" i="11"/>
  <c r="N28" i="11"/>
  <c r="F30" i="11"/>
  <c r="G30" i="11" s="1"/>
  <c r="R49" i="11"/>
  <c r="AB48" i="11"/>
  <c r="AC49" i="11"/>
  <c r="R50" i="11"/>
  <c r="AC50" i="11"/>
  <c r="R51" i="11"/>
  <c r="AC51" i="11"/>
  <c r="S8" i="12"/>
  <c r="AA8" i="12" s="1"/>
  <c r="AD12" i="12"/>
  <c r="F13" i="12"/>
  <c r="G13" i="12" s="1"/>
  <c r="F33" i="12"/>
  <c r="AA49" i="12"/>
  <c r="AD57" i="12"/>
  <c r="N8" i="13"/>
  <c r="AC32" i="14"/>
  <c r="AC50" i="14"/>
  <c r="AB8" i="15"/>
  <c r="AC52" i="15"/>
  <c r="AA53" i="15"/>
  <c r="AA54" i="15"/>
  <c r="AD9" i="18"/>
  <c r="AD11" i="18"/>
  <c r="AD14" i="18"/>
  <c r="AD32" i="18"/>
  <c r="N8" i="20"/>
  <c r="AD11" i="20"/>
  <c r="R49" i="20"/>
  <c r="F49" i="20"/>
  <c r="AC49" i="20"/>
  <c r="R52" i="20"/>
  <c r="AC52" i="20"/>
  <c r="F9" i="22"/>
  <c r="AD11" i="24"/>
  <c r="F30" i="24"/>
  <c r="G30" i="24" s="1"/>
  <c r="AD34" i="24"/>
  <c r="F35" i="24"/>
  <c r="G35" i="24" s="1"/>
  <c r="AA54" i="24"/>
  <c r="AA55" i="24"/>
  <c r="F9" i="25"/>
  <c r="G9" i="25" s="1"/>
  <c r="Q28" i="25"/>
  <c r="R29" i="25"/>
  <c r="R30" i="25"/>
  <c r="AD30" i="25"/>
  <c r="R31" i="25"/>
  <c r="AC51" i="25"/>
  <c r="F52" i="12"/>
  <c r="G52" i="12" s="1"/>
  <c r="AA53" i="12"/>
  <c r="AA54" i="12"/>
  <c r="F9" i="13"/>
  <c r="G9" i="13" s="1"/>
  <c r="Q8" i="13"/>
  <c r="F11" i="13"/>
  <c r="G11" i="13" s="1"/>
  <c r="V28" i="13"/>
  <c r="W31" i="13" s="1"/>
  <c r="R49" i="13"/>
  <c r="Q48" i="13"/>
  <c r="R50" i="13" s="1"/>
  <c r="AA9" i="14"/>
  <c r="AD12" i="14"/>
  <c r="X28" i="14"/>
  <c r="AD32" i="14"/>
  <c r="S48" i="14"/>
  <c r="V48" i="14"/>
  <c r="AC51" i="14"/>
  <c r="F52" i="14"/>
  <c r="G52" i="14" s="1"/>
  <c r="AD10" i="15"/>
  <c r="AD13" i="15"/>
  <c r="AD16" i="15"/>
  <c r="F32" i="15"/>
  <c r="G32" i="15" s="1"/>
  <c r="AD33" i="15"/>
  <c r="AD49" i="15"/>
  <c r="AC49" i="15"/>
  <c r="F53" i="15"/>
  <c r="AC53" i="15"/>
  <c r="AC54" i="15"/>
  <c r="AC55" i="15"/>
  <c r="F56" i="15"/>
  <c r="G56" i="15" s="1"/>
  <c r="AC56" i="15"/>
  <c r="N28" i="16"/>
  <c r="F29" i="16"/>
  <c r="G29" i="16" s="1"/>
  <c r="AD29" i="16"/>
  <c r="F10" i="18"/>
  <c r="AD13" i="18"/>
  <c r="AA14" i="18"/>
  <c r="N28" i="18"/>
  <c r="F33" i="18"/>
  <c r="X28" i="18"/>
  <c r="S48" i="18"/>
  <c r="AC49" i="18"/>
  <c r="AD50" i="18"/>
  <c r="AC50" i="18"/>
  <c r="AC51" i="18"/>
  <c r="X48" i="18"/>
  <c r="AA48" i="18" s="1"/>
  <c r="AA54" i="18"/>
  <c r="O29" i="7"/>
  <c r="AD10" i="20"/>
  <c r="AA11" i="20"/>
  <c r="AD30" i="20"/>
  <c r="R50" i="20"/>
  <c r="AD33" i="24"/>
  <c r="O52" i="24"/>
  <c r="R32" i="25"/>
  <c r="AC52" i="25"/>
  <c r="AD30" i="13"/>
  <c r="F31" i="13"/>
  <c r="AD50" i="13"/>
  <c r="R51" i="13"/>
  <c r="Q28" i="14"/>
  <c r="R31" i="14" s="1"/>
  <c r="AC29" i="14"/>
  <c r="F30" i="14"/>
  <c r="G30" i="14" s="1"/>
  <c r="AC30" i="14"/>
  <c r="AC31" i="14"/>
  <c r="W50" i="14"/>
  <c r="U51" i="14"/>
  <c r="AC52" i="14"/>
  <c r="V28" i="15"/>
  <c r="W36" i="15" s="1"/>
  <c r="W30" i="15"/>
  <c r="S48" i="15"/>
  <c r="AC50" i="15"/>
  <c r="AD52" i="15"/>
  <c r="J28" i="16"/>
  <c r="K29" i="16"/>
  <c r="AD29" i="18"/>
  <c r="V28" i="18"/>
  <c r="W32" i="18"/>
  <c r="AD49" i="18"/>
  <c r="AC52" i="18"/>
  <c r="F53" i="18"/>
  <c r="AC53" i="18"/>
  <c r="AD54" i="18"/>
  <c r="AC54" i="18"/>
  <c r="T31" i="15"/>
  <c r="AD32" i="20"/>
  <c r="S48" i="20"/>
  <c r="AC50" i="20"/>
  <c r="R51" i="20"/>
  <c r="AD52" i="20"/>
  <c r="Y9" i="24"/>
  <c r="Q28" i="24"/>
  <c r="R35" i="24" s="1"/>
  <c r="T49" i="24"/>
  <c r="Q48" i="24"/>
  <c r="R49" i="24" s="1"/>
  <c r="AB48" i="24"/>
  <c r="AC53" i="24" s="1"/>
  <c r="AC49" i="24"/>
  <c r="R50" i="24"/>
  <c r="AA50" i="24"/>
  <c r="T32" i="24"/>
  <c r="Q8" i="25"/>
  <c r="T29" i="25"/>
  <c r="F56" i="12"/>
  <c r="G56" i="12" s="1"/>
  <c r="Q28" i="13"/>
  <c r="R29" i="13" s="1"/>
  <c r="AB28" i="13"/>
  <c r="AD28" i="13" s="1"/>
  <c r="W30" i="13"/>
  <c r="AD31" i="13"/>
  <c r="O10" i="14"/>
  <c r="F32" i="14"/>
  <c r="G32" i="14" s="1"/>
  <c r="R32" i="14"/>
  <c r="Y32" i="14"/>
  <c r="AC49" i="14"/>
  <c r="W51" i="14"/>
  <c r="U52" i="14"/>
  <c r="AD29" i="15"/>
  <c r="W32" i="15"/>
  <c r="W33" i="15"/>
  <c r="W34" i="15"/>
  <c r="F36" i="15"/>
  <c r="G36" i="15" s="1"/>
  <c r="AA36" i="15"/>
  <c r="AC51" i="15"/>
  <c r="X28" i="16"/>
  <c r="AD9" i="17"/>
  <c r="AB8" i="18"/>
  <c r="AA30" i="18"/>
  <c r="F30" i="18"/>
  <c r="G30" i="18" s="1"/>
  <c r="W33" i="18"/>
  <c r="O29" i="9"/>
  <c r="T33" i="12"/>
  <c r="AA12" i="20"/>
  <c r="F30" i="20"/>
  <c r="G30" i="20" s="1"/>
  <c r="AC51" i="20"/>
  <c r="Y31" i="18"/>
  <c r="J28" i="22"/>
  <c r="K29" i="22" s="1"/>
  <c r="F15" i="24"/>
  <c r="AB28" i="24"/>
  <c r="AC31" i="24" s="1"/>
  <c r="AD29" i="24"/>
  <c r="R33" i="24"/>
  <c r="AC33" i="24"/>
  <c r="R34" i="24"/>
  <c r="AC50" i="24"/>
  <c r="R51" i="24"/>
  <c r="AC51" i="24"/>
  <c r="R52" i="24"/>
  <c r="F52" i="24"/>
  <c r="G52" i="24" s="1"/>
  <c r="AC52" i="24"/>
  <c r="AD32" i="25"/>
  <c r="Q48" i="25"/>
  <c r="R51" i="25" s="1"/>
  <c r="R49" i="25"/>
  <c r="AC49" i="25"/>
  <c r="AC50" i="25"/>
  <c r="AD52" i="25"/>
  <c r="AA48" i="22"/>
  <c r="AA48" i="4"/>
  <c r="J10" i="25"/>
  <c r="I28" i="24"/>
  <c r="L28" i="2"/>
  <c r="I8" i="25"/>
  <c r="L28" i="13"/>
  <c r="M30" i="13" s="1"/>
  <c r="I8" i="15"/>
  <c r="L28" i="5"/>
  <c r="J11" i="9"/>
  <c r="L28" i="6"/>
  <c r="I28" i="22"/>
  <c r="L28" i="3"/>
  <c r="L8" i="8"/>
  <c r="M9" i="8" s="1"/>
  <c r="J16" i="12"/>
  <c r="L8" i="25"/>
  <c r="L8" i="5"/>
  <c r="L48" i="14"/>
  <c r="M49" i="14" s="1"/>
  <c r="J13" i="10"/>
  <c r="L8" i="13"/>
  <c r="M10" i="13" s="1"/>
  <c r="J14" i="24"/>
  <c r="L28" i="10"/>
  <c r="I8" i="7"/>
  <c r="I28" i="7"/>
  <c r="L48" i="7"/>
  <c r="L48" i="8"/>
  <c r="L28" i="9"/>
  <c r="J9" i="10"/>
  <c r="J9" i="13"/>
  <c r="J8" i="13" s="1"/>
  <c r="K11" i="13" s="1"/>
  <c r="I28" i="16"/>
  <c r="L48" i="18"/>
  <c r="M49" i="18" s="1"/>
  <c r="J49" i="14"/>
  <c r="I8" i="20"/>
  <c r="I8" i="6"/>
  <c r="L8" i="12"/>
  <c r="M14" i="12" s="1"/>
  <c r="I28" i="15"/>
  <c r="L28" i="24"/>
  <c r="M32" i="24" s="1"/>
  <c r="J30" i="24"/>
  <c r="L48" i="25"/>
  <c r="M50" i="25" s="1"/>
  <c r="L28" i="12"/>
  <c r="L8" i="7"/>
  <c r="M11" i="7" s="1"/>
  <c r="L28" i="8"/>
  <c r="L8" i="9"/>
  <c r="M10" i="9" s="1"/>
  <c r="J49" i="16"/>
  <c r="L28" i="18"/>
  <c r="J30" i="8"/>
  <c r="I48" i="20"/>
  <c r="I28" i="2"/>
  <c r="L8" i="3"/>
  <c r="M11" i="3" s="1"/>
  <c r="J28" i="3"/>
  <c r="I28" i="5"/>
  <c r="J28" i="6"/>
  <c r="J28" i="7"/>
  <c r="I48" i="7"/>
  <c r="J28" i="13"/>
  <c r="L48" i="15"/>
  <c r="M51" i="15" s="1"/>
  <c r="I8" i="18"/>
  <c r="J29" i="12"/>
  <c r="J13" i="24"/>
  <c r="I8" i="3"/>
  <c r="I48" i="8"/>
  <c r="J9" i="11"/>
  <c r="I28" i="11"/>
  <c r="L8" i="14"/>
  <c r="J10" i="15"/>
  <c r="I28" i="17"/>
  <c r="L8" i="18"/>
  <c r="J30" i="10"/>
  <c r="J49" i="20"/>
  <c r="I48" i="25"/>
  <c r="J49" i="25"/>
  <c r="Y50" i="25"/>
  <c r="F52" i="25"/>
  <c r="G52" i="25" s="1"/>
  <c r="F50" i="25"/>
  <c r="G50" i="25" s="1"/>
  <c r="I28" i="25"/>
  <c r="F30" i="25"/>
  <c r="G30" i="25" s="1"/>
  <c r="W9" i="25"/>
  <c r="F10" i="25"/>
  <c r="G10" i="25" s="1"/>
  <c r="R11" i="25"/>
  <c r="X8" i="25"/>
  <c r="J9" i="25"/>
  <c r="R9" i="25"/>
  <c r="Y9" i="25"/>
  <c r="R10" i="25"/>
  <c r="J11" i="25"/>
  <c r="T11" i="25"/>
  <c r="AB8" i="25"/>
  <c r="AC10" i="25" s="1"/>
  <c r="S8" i="25"/>
  <c r="T10" i="25"/>
  <c r="W11" i="25"/>
  <c r="O10" i="25"/>
  <c r="W10" i="25"/>
  <c r="O11" i="25"/>
  <c r="AD11" i="25"/>
  <c r="F31" i="25"/>
  <c r="G31" i="25" s="1"/>
  <c r="AD31" i="25"/>
  <c r="T9" i="25"/>
  <c r="W12" i="25"/>
  <c r="T28" i="25"/>
  <c r="U30" i="25" s="1"/>
  <c r="N28" i="25"/>
  <c r="O29" i="25"/>
  <c r="V28" i="25"/>
  <c r="W29" i="25" s="1"/>
  <c r="AD29" i="25"/>
  <c r="AA51" i="25"/>
  <c r="Y51" i="25"/>
  <c r="AA9" i="25"/>
  <c r="AC12" i="25"/>
  <c r="F12" i="25"/>
  <c r="G12" i="25" s="1"/>
  <c r="AC9" i="25"/>
  <c r="Y10" i="25"/>
  <c r="AD10" i="25"/>
  <c r="R12" i="25"/>
  <c r="Y12" i="25"/>
  <c r="AA12" i="25"/>
  <c r="Y29" i="25"/>
  <c r="AA32" i="25"/>
  <c r="AC11" i="25"/>
  <c r="O12" i="25"/>
  <c r="J29" i="25"/>
  <c r="AA31" i="25"/>
  <c r="Y31" i="25"/>
  <c r="L28" i="25"/>
  <c r="M29" i="25" s="1"/>
  <c r="X28" i="25"/>
  <c r="AA28" i="25" s="1"/>
  <c r="AB28" i="25"/>
  <c r="F29" i="25"/>
  <c r="G29" i="25" s="1"/>
  <c r="AA29" i="25"/>
  <c r="F51" i="25"/>
  <c r="G51" i="25" s="1"/>
  <c r="AD51" i="25"/>
  <c r="AA30" i="25"/>
  <c r="Y49" i="25"/>
  <c r="T49" i="25"/>
  <c r="O49" i="25"/>
  <c r="V48" i="25"/>
  <c r="AD48" i="25" s="1"/>
  <c r="AD49" i="25"/>
  <c r="AA52" i="25"/>
  <c r="X48" i="25"/>
  <c r="AA48" i="25" s="1"/>
  <c r="F49" i="25"/>
  <c r="G49" i="25" s="1"/>
  <c r="AD50" i="25"/>
  <c r="V8" i="24"/>
  <c r="AC10" i="24"/>
  <c r="I48" i="24"/>
  <c r="F51" i="24"/>
  <c r="G51" i="24" s="1"/>
  <c r="T52" i="24"/>
  <c r="F55" i="24"/>
  <c r="G55" i="24" s="1"/>
  <c r="V48" i="24"/>
  <c r="W50" i="24" s="1"/>
  <c r="Y50" i="24"/>
  <c r="AD52" i="24"/>
  <c r="Y54" i="24"/>
  <c r="N48" i="24"/>
  <c r="AD50" i="24"/>
  <c r="Y52" i="24"/>
  <c r="AD54" i="24"/>
  <c r="N28" i="24"/>
  <c r="AA31" i="24"/>
  <c r="F32" i="24"/>
  <c r="G32" i="24" s="1"/>
  <c r="AA35" i="24"/>
  <c r="X28" i="24"/>
  <c r="AD30" i="24"/>
  <c r="F31" i="24"/>
  <c r="G31" i="24" s="1"/>
  <c r="Y34" i="24"/>
  <c r="J9" i="24"/>
  <c r="AC9" i="24"/>
  <c r="J12" i="24"/>
  <c r="AD12" i="24"/>
  <c r="T14" i="24"/>
  <c r="L8" i="24"/>
  <c r="J11" i="24"/>
  <c r="Y12" i="24"/>
  <c r="AD13" i="24"/>
  <c r="AD14" i="24"/>
  <c r="J15" i="24"/>
  <c r="Y15" i="24"/>
  <c r="N8" i="24"/>
  <c r="AA10" i="24"/>
  <c r="AA11" i="24"/>
  <c r="O14" i="24"/>
  <c r="AA14" i="24"/>
  <c r="G15" i="24"/>
  <c r="R14" i="24"/>
  <c r="R13" i="24"/>
  <c r="R12" i="24"/>
  <c r="R11" i="24"/>
  <c r="R9" i="24"/>
  <c r="W9" i="24"/>
  <c r="W15" i="24"/>
  <c r="O9" i="24"/>
  <c r="Y10" i="24"/>
  <c r="R15" i="24"/>
  <c r="I8" i="24"/>
  <c r="T9" i="24"/>
  <c r="AD9" i="24"/>
  <c r="F10" i="24"/>
  <c r="G10" i="24" s="1"/>
  <c r="W12" i="24"/>
  <c r="W11" i="24"/>
  <c r="W10" i="24"/>
  <c r="R10" i="24"/>
  <c r="X8" i="24"/>
  <c r="AA8" i="24" s="1"/>
  <c r="F9" i="24"/>
  <c r="G9" i="24" s="1"/>
  <c r="AD10" i="24"/>
  <c r="Y11" i="24"/>
  <c r="AC11" i="24"/>
  <c r="T12" i="24"/>
  <c r="F13" i="24"/>
  <c r="G13" i="24" s="1"/>
  <c r="O13" i="24"/>
  <c r="W13" i="24"/>
  <c r="W14" i="24"/>
  <c r="AD15" i="24"/>
  <c r="T29" i="24"/>
  <c r="AA30" i="24"/>
  <c r="AD31" i="24"/>
  <c r="Y32" i="24"/>
  <c r="O33" i="24"/>
  <c r="AC12" i="24"/>
  <c r="T13" i="24"/>
  <c r="V28" i="24"/>
  <c r="AD32" i="24"/>
  <c r="T33" i="24"/>
  <c r="T48" i="24"/>
  <c r="F11" i="24"/>
  <c r="G11" i="24" s="1"/>
  <c r="Y13" i="24"/>
  <c r="AC13" i="24"/>
  <c r="Y14" i="24"/>
  <c r="AC14" i="24"/>
  <c r="S28" i="24"/>
  <c r="Y30" i="24"/>
  <c r="AC15" i="24"/>
  <c r="J49" i="24"/>
  <c r="AD49" i="24"/>
  <c r="AA52" i="24"/>
  <c r="J53" i="24"/>
  <c r="AD53" i="24"/>
  <c r="F33" i="24"/>
  <c r="G33" i="24" s="1"/>
  <c r="Y35" i="24"/>
  <c r="L48" i="24"/>
  <c r="M51" i="24" s="1"/>
  <c r="X48" i="24"/>
  <c r="AA48" i="24" s="1"/>
  <c r="F49" i="24"/>
  <c r="G49" i="24" s="1"/>
  <c r="O49" i="24"/>
  <c r="AA49" i="24"/>
  <c r="Y51" i="24"/>
  <c r="F53" i="24"/>
  <c r="G53" i="24" s="1"/>
  <c r="AA53" i="24"/>
  <c r="Y55" i="24"/>
  <c r="F34" i="24"/>
  <c r="G34" i="24" s="1"/>
  <c r="J35" i="24"/>
  <c r="AD35" i="24"/>
  <c r="F50" i="24"/>
  <c r="G50" i="24" s="1"/>
  <c r="AD51" i="24"/>
  <c r="F54" i="24"/>
  <c r="G54" i="24" s="1"/>
  <c r="AD55" i="24"/>
  <c r="AA28" i="22"/>
  <c r="F49" i="22"/>
  <c r="F29" i="22"/>
  <c r="G29" i="22" s="1"/>
  <c r="O29" i="22"/>
  <c r="O28" i="22" s="1"/>
  <c r="P29" i="22" s="1"/>
  <c r="AB8" i="22"/>
  <c r="AC9" i="22" s="1"/>
  <c r="AC8" i="22" s="1"/>
  <c r="S8" i="22"/>
  <c r="AA8" i="22" s="1"/>
  <c r="G9" i="22"/>
  <c r="O9" i="22"/>
  <c r="AA9" i="22"/>
  <c r="Y9" i="22"/>
  <c r="U9" i="22"/>
  <c r="U8" i="22" s="1"/>
  <c r="Y8" i="22"/>
  <c r="O8" i="22"/>
  <c r="W9" i="22"/>
  <c r="W8" i="22" s="1"/>
  <c r="M48" i="22"/>
  <c r="I8" i="22"/>
  <c r="J9" i="22"/>
  <c r="Q8" i="22"/>
  <c r="AD28" i="22"/>
  <c r="P28" i="22"/>
  <c r="AD9" i="22"/>
  <c r="W28" i="22"/>
  <c r="AC28" i="22"/>
  <c r="T49" i="22"/>
  <c r="AC48" i="22"/>
  <c r="M28" i="22"/>
  <c r="Y29" i="22"/>
  <c r="AD29" i="22"/>
  <c r="T29" i="22"/>
  <c r="Y49" i="22"/>
  <c r="G49" i="22"/>
  <c r="J49" i="22"/>
  <c r="N48" i="22"/>
  <c r="O49" i="22"/>
  <c r="V48" i="22"/>
  <c r="AD49" i="22"/>
  <c r="T50" i="20"/>
  <c r="AD50" i="20"/>
  <c r="AA50" i="20"/>
  <c r="F32" i="20"/>
  <c r="G32" i="20" s="1"/>
  <c r="I28" i="20"/>
  <c r="Q28" i="20"/>
  <c r="R31" i="20" s="1"/>
  <c r="J9" i="20"/>
  <c r="Y9" i="20"/>
  <c r="J10" i="20"/>
  <c r="R10" i="20"/>
  <c r="Y10" i="20"/>
  <c r="J12" i="20"/>
  <c r="O12" i="20"/>
  <c r="R9" i="20"/>
  <c r="T10" i="20"/>
  <c r="Y11" i="20"/>
  <c r="G12" i="20"/>
  <c r="T11" i="20"/>
  <c r="R11" i="20"/>
  <c r="AA28" i="18"/>
  <c r="V48" i="18"/>
  <c r="Y51" i="18"/>
  <c r="AA52" i="18"/>
  <c r="F54" i="18"/>
  <c r="G54" i="18" s="1"/>
  <c r="Y54" i="18"/>
  <c r="F52" i="18"/>
  <c r="G52" i="18" s="1"/>
  <c r="J51" i="18"/>
  <c r="N48" i="18"/>
  <c r="I48" i="18"/>
  <c r="AA50" i="18"/>
  <c r="T51" i="18"/>
  <c r="AD33" i="18"/>
  <c r="AA29" i="18"/>
  <c r="AA32" i="18"/>
  <c r="Q8" i="18"/>
  <c r="R12" i="18" s="1"/>
  <c r="O11" i="18"/>
  <c r="J12" i="18"/>
  <c r="F12" i="18"/>
  <c r="G12" i="18" s="1"/>
  <c r="V8" i="18"/>
  <c r="F9" i="18"/>
  <c r="G9" i="18" s="1"/>
  <c r="R11" i="18"/>
  <c r="F14" i="18"/>
  <c r="G14" i="18" s="1"/>
  <c r="X8" i="18"/>
  <c r="J9" i="18"/>
  <c r="R9" i="18"/>
  <c r="Y9" i="18"/>
  <c r="Y10" i="18"/>
  <c r="J11" i="18"/>
  <c r="T11" i="18"/>
  <c r="O12" i="18"/>
  <c r="W12" i="18"/>
  <c r="F13" i="18"/>
  <c r="G13" i="18" s="1"/>
  <c r="R14" i="18"/>
  <c r="Y14" i="18"/>
  <c r="W12" i="20"/>
  <c r="W10" i="20"/>
  <c r="W11" i="20"/>
  <c r="J28" i="20"/>
  <c r="K30" i="20" s="1"/>
  <c r="L8" i="20"/>
  <c r="M9" i="20" s="1"/>
  <c r="X8" i="20"/>
  <c r="AA8" i="20" s="1"/>
  <c r="AB8" i="20"/>
  <c r="F9" i="20"/>
  <c r="G9" i="20" s="1"/>
  <c r="O9" i="20"/>
  <c r="W9" i="20"/>
  <c r="AA9" i="20"/>
  <c r="J11" i="20"/>
  <c r="F31" i="20"/>
  <c r="G31" i="20" s="1"/>
  <c r="AD31" i="20"/>
  <c r="AA51" i="20"/>
  <c r="Y51" i="20"/>
  <c r="AD9" i="20"/>
  <c r="AA31" i="20"/>
  <c r="Y31" i="20"/>
  <c r="T9" i="20"/>
  <c r="AA10" i="20"/>
  <c r="O11" i="20"/>
  <c r="R12" i="20"/>
  <c r="AC12" i="20"/>
  <c r="T28" i="20"/>
  <c r="U30" i="20" s="1"/>
  <c r="N28" i="20"/>
  <c r="O29" i="20"/>
  <c r="V28" i="20"/>
  <c r="W30" i="20" s="1"/>
  <c r="AD29" i="20"/>
  <c r="F11" i="20"/>
  <c r="G11" i="20" s="1"/>
  <c r="Y12" i="20"/>
  <c r="Y8" i="20" s="1"/>
  <c r="AD12" i="20"/>
  <c r="Y29" i="20"/>
  <c r="AA32" i="20"/>
  <c r="L28" i="20"/>
  <c r="M29" i="20" s="1"/>
  <c r="X28" i="20"/>
  <c r="AA28" i="20" s="1"/>
  <c r="AB28" i="20"/>
  <c r="AC30" i="20" s="1"/>
  <c r="F29" i="20"/>
  <c r="G29" i="20" s="1"/>
  <c r="AA29" i="20"/>
  <c r="G49" i="20"/>
  <c r="F51" i="20"/>
  <c r="G51" i="20" s="1"/>
  <c r="AD51" i="20"/>
  <c r="AA30" i="20"/>
  <c r="T48" i="20"/>
  <c r="U51" i="20" s="1"/>
  <c r="N48" i="20"/>
  <c r="O49" i="20"/>
  <c r="V48" i="20"/>
  <c r="AD48" i="20" s="1"/>
  <c r="AD49" i="20"/>
  <c r="AA52" i="20"/>
  <c r="Y49" i="20"/>
  <c r="L48" i="20"/>
  <c r="M51" i="20" s="1"/>
  <c r="X48" i="20"/>
  <c r="AA48" i="20" s="1"/>
  <c r="AA49" i="20"/>
  <c r="F50" i="20"/>
  <c r="G50" i="20" s="1"/>
  <c r="Y52" i="20"/>
  <c r="F49" i="17"/>
  <c r="G49" i="17" s="1"/>
  <c r="I48" i="17"/>
  <c r="X48" i="17"/>
  <c r="AA48" i="17" s="1"/>
  <c r="F29" i="17"/>
  <c r="M9" i="17"/>
  <c r="M8" i="17" s="1"/>
  <c r="T9" i="17"/>
  <c r="G9" i="17"/>
  <c r="AC9" i="17"/>
  <c r="AC8" i="17" s="1"/>
  <c r="S48" i="16"/>
  <c r="AD28" i="16"/>
  <c r="L8" i="16"/>
  <c r="M28" i="16" s="1"/>
  <c r="AC9" i="16"/>
  <c r="AC8" i="16" s="1"/>
  <c r="S8" i="16"/>
  <c r="AA8" i="16" s="1"/>
  <c r="R10" i="15"/>
  <c r="F49" i="15"/>
  <c r="AA49" i="15"/>
  <c r="T50" i="15"/>
  <c r="F50" i="15"/>
  <c r="G50" i="15" s="1"/>
  <c r="I48" i="15"/>
  <c r="Q48" i="15"/>
  <c r="R52" i="15" s="1"/>
  <c r="J51" i="15"/>
  <c r="AA52" i="15"/>
  <c r="Y54" i="15"/>
  <c r="AD56" i="15"/>
  <c r="X48" i="15"/>
  <c r="AA48" i="15" s="1"/>
  <c r="J49" i="15"/>
  <c r="AA50" i="15"/>
  <c r="F54" i="15"/>
  <c r="G54" i="15" s="1"/>
  <c r="S28" i="15"/>
  <c r="L28" i="15"/>
  <c r="M29" i="15" s="1"/>
  <c r="AA30" i="15"/>
  <c r="F33" i="15"/>
  <c r="AA33" i="15"/>
  <c r="AA29" i="15"/>
  <c r="Y30" i="15"/>
  <c r="AD32" i="15"/>
  <c r="Q28" i="15"/>
  <c r="R29" i="15" s="1"/>
  <c r="F29" i="15"/>
  <c r="AD30" i="15"/>
  <c r="O31" i="15"/>
  <c r="N8" i="15"/>
  <c r="AD9" i="15"/>
  <c r="T10" i="15"/>
  <c r="O11" i="15"/>
  <c r="AA13" i="15"/>
  <c r="Y15" i="15"/>
  <c r="O16" i="15"/>
  <c r="O10" i="15"/>
  <c r="R11" i="15"/>
  <c r="R14" i="15"/>
  <c r="AA14" i="15"/>
  <c r="AA15" i="15"/>
  <c r="V8" i="15"/>
  <c r="W12" i="15" s="1"/>
  <c r="G9" i="15"/>
  <c r="Y10" i="15"/>
  <c r="J13" i="15"/>
  <c r="T16" i="15"/>
  <c r="L8" i="15"/>
  <c r="X8" i="15"/>
  <c r="AA8" i="15" s="1"/>
  <c r="J9" i="15"/>
  <c r="R9" i="15"/>
  <c r="Y9" i="15"/>
  <c r="AC10" i="15"/>
  <c r="W11" i="15"/>
  <c r="R12" i="15"/>
  <c r="AA12" i="15"/>
  <c r="J15" i="15"/>
  <c r="O15" i="15"/>
  <c r="I48" i="14"/>
  <c r="AA52" i="14"/>
  <c r="Y52" i="14"/>
  <c r="AD48" i="14"/>
  <c r="I28" i="14"/>
  <c r="S28" i="14"/>
  <c r="AA28" i="14" s="1"/>
  <c r="V8" i="14"/>
  <c r="J10" i="14"/>
  <c r="AA10" i="14"/>
  <c r="AD11" i="14"/>
  <c r="F11" i="14"/>
  <c r="G11" i="14" s="1"/>
  <c r="Y9" i="14"/>
  <c r="F10" i="14"/>
  <c r="G10" i="14" s="1"/>
  <c r="T11" i="14"/>
  <c r="O12" i="14"/>
  <c r="O8" i="14" s="1"/>
  <c r="N8" i="14"/>
  <c r="I8" i="14"/>
  <c r="F9" i="14"/>
  <c r="G9" i="14" s="1"/>
  <c r="J11" i="14"/>
  <c r="G12" i="14"/>
  <c r="I48" i="13"/>
  <c r="F50" i="13"/>
  <c r="G50" i="13" s="1"/>
  <c r="S28" i="13"/>
  <c r="AA31" i="13"/>
  <c r="I28" i="13"/>
  <c r="O29" i="13"/>
  <c r="I8" i="13"/>
  <c r="X8" i="13"/>
  <c r="AA8" i="13" s="1"/>
  <c r="R9" i="13"/>
  <c r="T10" i="13"/>
  <c r="AB8" i="13"/>
  <c r="T9" i="13"/>
  <c r="T8" i="13" s="1"/>
  <c r="O11" i="13"/>
  <c r="R10" i="13"/>
  <c r="R11" i="13"/>
  <c r="AA11" i="13"/>
  <c r="X48" i="12"/>
  <c r="AA48" i="12" s="1"/>
  <c r="I48" i="12"/>
  <c r="Q48" i="12"/>
  <c r="R56" i="12" s="1"/>
  <c r="O57" i="12"/>
  <c r="Y57" i="12"/>
  <c r="AD58" i="12"/>
  <c r="J49" i="12"/>
  <c r="AA50" i="12"/>
  <c r="AA52" i="12"/>
  <c r="Y54" i="12"/>
  <c r="AD56" i="12"/>
  <c r="AB48" i="12"/>
  <c r="L48" i="12"/>
  <c r="AD54" i="12"/>
  <c r="AA58" i="12"/>
  <c r="F60" i="12"/>
  <c r="G60" i="12" s="1"/>
  <c r="X28" i="12"/>
  <c r="AA28" i="12" s="1"/>
  <c r="I28" i="12"/>
  <c r="Q28" i="12"/>
  <c r="J33" i="12"/>
  <c r="AD37" i="12"/>
  <c r="AA38" i="12"/>
  <c r="AA39" i="12"/>
  <c r="F29" i="12"/>
  <c r="AB28" i="12"/>
  <c r="O37" i="12"/>
  <c r="AA37" i="12"/>
  <c r="AD40" i="12"/>
  <c r="F31" i="12"/>
  <c r="G31" i="12" s="1"/>
  <c r="O33" i="12"/>
  <c r="AA35" i="12"/>
  <c r="Y37" i="12"/>
  <c r="N8" i="12"/>
  <c r="F11" i="12"/>
  <c r="G11" i="12" s="1"/>
  <c r="AA12" i="12"/>
  <c r="Y14" i="12"/>
  <c r="AD14" i="12"/>
  <c r="F16" i="12"/>
  <c r="G16" i="12" s="1"/>
  <c r="O18" i="12"/>
  <c r="F9" i="12"/>
  <c r="G9" i="12" s="1"/>
  <c r="Q8" i="12"/>
  <c r="W10" i="12"/>
  <c r="AC10" i="12"/>
  <c r="J12" i="12"/>
  <c r="J15" i="12"/>
  <c r="Y15" i="12"/>
  <c r="T16" i="12"/>
  <c r="I8" i="12"/>
  <c r="T9" i="12"/>
  <c r="T10" i="12"/>
  <c r="O10" i="12"/>
  <c r="AA10" i="12"/>
  <c r="F12" i="12"/>
  <c r="G12" i="12" s="1"/>
  <c r="T13" i="12"/>
  <c r="G17" i="12"/>
  <c r="J18" i="12"/>
  <c r="Y18" i="12"/>
  <c r="S48" i="11"/>
  <c r="AA48" i="11" s="1"/>
  <c r="I48" i="11"/>
  <c r="AA50" i="11"/>
  <c r="J49" i="11"/>
  <c r="Y50" i="11"/>
  <c r="S28" i="11"/>
  <c r="I8" i="11"/>
  <c r="F9" i="11"/>
  <c r="G9" i="11" s="1"/>
  <c r="T9" i="11"/>
  <c r="O9" i="11"/>
  <c r="J11" i="11"/>
  <c r="X48" i="10"/>
  <c r="AA48" i="10" s="1"/>
  <c r="I48" i="10"/>
  <c r="J50" i="10"/>
  <c r="Y50" i="10"/>
  <c r="L48" i="10"/>
  <c r="F50" i="10"/>
  <c r="G50" i="10" s="1"/>
  <c r="AD52" i="10"/>
  <c r="J54" i="10"/>
  <c r="Y54" i="10"/>
  <c r="AD56" i="10"/>
  <c r="Q48" i="10"/>
  <c r="AA49" i="10"/>
  <c r="O50" i="10"/>
  <c r="AD54" i="10"/>
  <c r="AD31" i="10"/>
  <c r="O34" i="10"/>
  <c r="N28" i="10"/>
  <c r="V28" i="10"/>
  <c r="Y29" i="10"/>
  <c r="AD36" i="10"/>
  <c r="X28" i="10"/>
  <c r="AA33" i="10"/>
  <c r="J34" i="10"/>
  <c r="F34" i="10"/>
  <c r="G34" i="10" s="1"/>
  <c r="G9" i="10"/>
  <c r="Y9" i="10"/>
  <c r="R10" i="10"/>
  <c r="J11" i="10"/>
  <c r="F11" i="10"/>
  <c r="G11" i="10" s="1"/>
  <c r="R13" i="10"/>
  <c r="AD15" i="10"/>
  <c r="I8" i="10"/>
  <c r="X8" i="10"/>
  <c r="AA8" i="10" s="1"/>
  <c r="T10" i="10"/>
  <c r="T14" i="10"/>
  <c r="R14" i="10"/>
  <c r="AD16" i="10"/>
  <c r="G17" i="10"/>
  <c r="L8" i="10"/>
  <c r="M14" i="10" s="1"/>
  <c r="AB8" i="10"/>
  <c r="AC13" i="10" s="1"/>
  <c r="T9" i="10"/>
  <c r="O11" i="10"/>
  <c r="F12" i="10"/>
  <c r="G12" i="10" s="1"/>
  <c r="O16" i="10"/>
  <c r="J17" i="10"/>
  <c r="Y17" i="10"/>
  <c r="R11" i="10"/>
  <c r="R12" i="10"/>
  <c r="T17" i="10"/>
  <c r="J49" i="9"/>
  <c r="Y50" i="9"/>
  <c r="T51" i="9"/>
  <c r="AD52" i="9"/>
  <c r="AB48" i="9"/>
  <c r="L48" i="9"/>
  <c r="AD49" i="9"/>
  <c r="F50" i="9"/>
  <c r="G50" i="9" s="1"/>
  <c r="AA52" i="9"/>
  <c r="I28" i="9"/>
  <c r="J29" i="9"/>
  <c r="F29" i="9"/>
  <c r="G29" i="9" s="1"/>
  <c r="X28" i="9"/>
  <c r="N28" i="9"/>
  <c r="AB28" i="9"/>
  <c r="O10" i="9"/>
  <c r="Y11" i="9"/>
  <c r="V8" i="9"/>
  <c r="J10" i="9"/>
  <c r="R10" i="9"/>
  <c r="AA9" i="9"/>
  <c r="Y10" i="9"/>
  <c r="Y8" i="9" s="1"/>
  <c r="I8" i="9"/>
  <c r="R9" i="9"/>
  <c r="AD10" i="9"/>
  <c r="AA48" i="8"/>
  <c r="J49" i="8"/>
  <c r="F50" i="8"/>
  <c r="G50" i="8" s="1"/>
  <c r="AB48" i="8"/>
  <c r="J50" i="8"/>
  <c r="T50" i="8"/>
  <c r="T29" i="8"/>
  <c r="Y30" i="8"/>
  <c r="AD31" i="8"/>
  <c r="F32" i="8"/>
  <c r="G32" i="8" s="1"/>
  <c r="AA33" i="8"/>
  <c r="AA30" i="8"/>
  <c r="F33" i="8"/>
  <c r="G33" i="8" s="1"/>
  <c r="R10" i="8"/>
  <c r="O11" i="8"/>
  <c r="J12" i="8"/>
  <c r="F12" i="8"/>
  <c r="G12" i="8" s="1"/>
  <c r="T13" i="8"/>
  <c r="AD13" i="8"/>
  <c r="AC10" i="8"/>
  <c r="R12" i="8"/>
  <c r="J10" i="8"/>
  <c r="O10" i="8"/>
  <c r="AD10" i="8"/>
  <c r="F11" i="8"/>
  <c r="G11" i="8" s="1"/>
  <c r="R11" i="8"/>
  <c r="Y11" i="8"/>
  <c r="J13" i="8"/>
  <c r="AH13" i="8"/>
  <c r="R9" i="8"/>
  <c r="I8" i="8"/>
  <c r="V8" i="8"/>
  <c r="W13" i="8" s="1"/>
  <c r="F9" i="8"/>
  <c r="G9" i="8" s="1"/>
  <c r="F10" i="8"/>
  <c r="G10" i="8" s="1"/>
  <c r="Y10" i="8"/>
  <c r="J11" i="8"/>
  <c r="T11" i="8"/>
  <c r="O12" i="8"/>
  <c r="F13" i="8"/>
  <c r="G13" i="8" s="1"/>
  <c r="AA52" i="7"/>
  <c r="AB48" i="7"/>
  <c r="J48" i="7"/>
  <c r="Q48" i="7"/>
  <c r="AA49" i="7"/>
  <c r="O48" i="7"/>
  <c r="Y49" i="7"/>
  <c r="AA50" i="7"/>
  <c r="S48" i="7"/>
  <c r="AA48" i="7" s="1"/>
  <c r="L28" i="7"/>
  <c r="S28" i="7"/>
  <c r="T30" i="7"/>
  <c r="F32" i="7"/>
  <c r="T29" i="7"/>
  <c r="AD32" i="7"/>
  <c r="T9" i="7"/>
  <c r="T10" i="7"/>
  <c r="AC10" i="7"/>
  <c r="R11" i="7"/>
  <c r="AA11" i="7"/>
  <c r="J12" i="7"/>
  <c r="R12" i="7"/>
  <c r="Y12" i="7"/>
  <c r="Y10" i="7"/>
  <c r="T12" i="7"/>
  <c r="AD12" i="7"/>
  <c r="O9" i="7"/>
  <c r="R10" i="7"/>
  <c r="J11" i="7"/>
  <c r="W11" i="7"/>
  <c r="G12" i="7"/>
  <c r="I48" i="6"/>
  <c r="I28" i="6"/>
  <c r="AB28" i="6"/>
  <c r="F29" i="6"/>
  <c r="G29" i="6" s="1"/>
  <c r="G11" i="6"/>
  <c r="L8" i="6"/>
  <c r="R10" i="6"/>
  <c r="T9" i="6"/>
  <c r="AD9" i="6"/>
  <c r="O11" i="6"/>
  <c r="O10" i="6"/>
  <c r="O8" i="6" s="1"/>
  <c r="AA11" i="6"/>
  <c r="AA49" i="5"/>
  <c r="J49" i="5"/>
  <c r="Y50" i="5"/>
  <c r="O29" i="5"/>
  <c r="J29" i="5"/>
  <c r="S8" i="5"/>
  <c r="AD9" i="5"/>
  <c r="O10" i="5"/>
  <c r="O8" i="5" s="1"/>
  <c r="Y10" i="5"/>
  <c r="AA8" i="5"/>
  <c r="V8" i="5"/>
  <c r="F9" i="5"/>
  <c r="G9" i="5" s="1"/>
  <c r="T10" i="5"/>
  <c r="AC10" i="5"/>
  <c r="J49" i="4"/>
  <c r="J29" i="4"/>
  <c r="AB28" i="4"/>
  <c r="AC29" i="4" s="1"/>
  <c r="Q8" i="4"/>
  <c r="R9" i="4" s="1"/>
  <c r="R8" i="4" s="1"/>
  <c r="F9" i="4"/>
  <c r="G9" i="4" s="1"/>
  <c r="J9" i="4"/>
  <c r="J8" i="4" s="1"/>
  <c r="T9" i="4"/>
  <c r="T8" i="4" s="1"/>
  <c r="AA28" i="4"/>
  <c r="I28" i="3"/>
  <c r="V8" i="3"/>
  <c r="W11" i="3" s="1"/>
  <c r="O9" i="3"/>
  <c r="O8" i="3" s="1"/>
  <c r="P11" i="3" s="1"/>
  <c r="R9" i="3"/>
  <c r="AA9" i="3"/>
  <c r="F9" i="3"/>
  <c r="G9" i="3" s="1"/>
  <c r="AD10" i="3"/>
  <c r="AA48" i="3"/>
  <c r="I48" i="3"/>
  <c r="AA50" i="3"/>
  <c r="J49" i="3"/>
  <c r="Y50" i="3"/>
  <c r="AD50" i="3"/>
  <c r="AA28" i="3"/>
  <c r="AB28" i="2"/>
  <c r="N8" i="2"/>
  <c r="V8" i="2"/>
  <c r="L8" i="2"/>
  <c r="M10" i="2" s="1"/>
  <c r="AB8" i="2"/>
  <c r="T10" i="2"/>
  <c r="Y29" i="2"/>
  <c r="S48" i="2"/>
  <c r="O8" i="2"/>
  <c r="L48" i="2"/>
  <c r="AA28" i="2"/>
  <c r="AA30" i="2"/>
  <c r="Y10" i="2"/>
  <c r="X8" i="2"/>
  <c r="AA8" i="2" s="1"/>
  <c r="AD9" i="2"/>
  <c r="P10" i="2"/>
  <c r="Y50" i="2"/>
  <c r="AA49" i="2"/>
  <c r="F50" i="2"/>
  <c r="G50" i="2" s="1"/>
  <c r="I48" i="2"/>
  <c r="Q48" i="2"/>
  <c r="F49" i="2"/>
  <c r="G49" i="2" s="1"/>
  <c r="AC10" i="18"/>
  <c r="S8" i="18"/>
  <c r="T9" i="18"/>
  <c r="AA9" i="18"/>
  <c r="AC11" i="18"/>
  <c r="G10" i="18"/>
  <c r="O10" i="18"/>
  <c r="O8" i="18" s="1"/>
  <c r="P9" i="18" s="1"/>
  <c r="AD10" i="18"/>
  <c r="O31" i="18"/>
  <c r="AD53" i="18"/>
  <c r="T14" i="18"/>
  <c r="I28" i="18"/>
  <c r="AD31" i="18"/>
  <c r="Y32" i="18"/>
  <c r="Y49" i="18"/>
  <c r="T54" i="18"/>
  <c r="AC9" i="18"/>
  <c r="T10" i="18"/>
  <c r="AA11" i="18"/>
  <c r="AD12" i="18"/>
  <c r="AC13" i="18"/>
  <c r="AC14" i="18"/>
  <c r="T29" i="18"/>
  <c r="AA33" i="18"/>
  <c r="O34" i="18"/>
  <c r="F34" i="18"/>
  <c r="G34" i="18" s="1"/>
  <c r="AD34" i="18"/>
  <c r="G49" i="18"/>
  <c r="Y50" i="18"/>
  <c r="AA51" i="18"/>
  <c r="AD52" i="18"/>
  <c r="AA13" i="18"/>
  <c r="AA34" i="18"/>
  <c r="Y34" i="18"/>
  <c r="AD48" i="18"/>
  <c r="Q48" i="18"/>
  <c r="R49" i="18" s="1"/>
  <c r="Y12" i="18"/>
  <c r="AC12" i="18"/>
  <c r="G31" i="18"/>
  <c r="Q28" i="18"/>
  <c r="AB28" i="18"/>
  <c r="F29" i="18"/>
  <c r="G29" i="18" s="1"/>
  <c r="Y30" i="18"/>
  <c r="AD30" i="18"/>
  <c r="T31" i="18"/>
  <c r="F32" i="18"/>
  <c r="G32" i="18" s="1"/>
  <c r="AD51" i="18"/>
  <c r="F51" i="18"/>
  <c r="G51" i="18" s="1"/>
  <c r="AA53" i="18"/>
  <c r="J54" i="18"/>
  <c r="O54" i="18"/>
  <c r="O48" i="18" s="1"/>
  <c r="G33" i="18"/>
  <c r="J49" i="18"/>
  <c r="T49" i="18"/>
  <c r="F50" i="18"/>
  <c r="G50" i="18" s="1"/>
  <c r="Y52" i="18"/>
  <c r="G53" i="18"/>
  <c r="Y53" i="18"/>
  <c r="J28" i="17"/>
  <c r="K29" i="17" s="1"/>
  <c r="R48" i="17"/>
  <c r="R28" i="17"/>
  <c r="Z48" i="17"/>
  <c r="T8" i="17"/>
  <c r="AD8" i="17"/>
  <c r="O8" i="17"/>
  <c r="P9" i="17" s="1"/>
  <c r="P8" i="17" s="1"/>
  <c r="S8" i="17"/>
  <c r="AA8" i="17" s="1"/>
  <c r="J9" i="17"/>
  <c r="R9" i="17"/>
  <c r="R8" i="17" s="1"/>
  <c r="Z9" i="17"/>
  <c r="Z8" i="17" s="1"/>
  <c r="Z28" i="17"/>
  <c r="V48" i="17"/>
  <c r="W49" i="17" s="1"/>
  <c r="W48" i="17" s="1"/>
  <c r="W9" i="17"/>
  <c r="W8" i="17" s="1"/>
  <c r="AA9" i="17"/>
  <c r="T29" i="17"/>
  <c r="G29" i="17"/>
  <c r="AC28" i="17"/>
  <c r="N48" i="17"/>
  <c r="O49" i="17"/>
  <c r="N28" i="17"/>
  <c r="O29" i="17"/>
  <c r="V28" i="17"/>
  <c r="AD29" i="17"/>
  <c r="L28" i="17"/>
  <c r="M29" i="17" s="1"/>
  <c r="M28" i="17" s="1"/>
  <c r="AA29" i="17"/>
  <c r="J48" i="17"/>
  <c r="K49" i="17" s="1"/>
  <c r="M48" i="17"/>
  <c r="T49" i="17"/>
  <c r="AC48" i="17"/>
  <c r="AA49" i="17"/>
  <c r="R48" i="16"/>
  <c r="R9" i="16"/>
  <c r="R8" i="16" s="1"/>
  <c r="T8" i="16"/>
  <c r="Y8" i="16"/>
  <c r="Z9" i="16" s="1"/>
  <c r="Z8" i="16" s="1"/>
  <c r="W28" i="16"/>
  <c r="AD8" i="16"/>
  <c r="R28" i="16"/>
  <c r="AC28" i="16"/>
  <c r="O9" i="16"/>
  <c r="W9" i="16"/>
  <c r="W8" i="16" s="1"/>
  <c r="AA9" i="16"/>
  <c r="S28" i="16"/>
  <c r="AA28" i="16" s="1"/>
  <c r="T29" i="16"/>
  <c r="AA29" i="16"/>
  <c r="J9" i="16"/>
  <c r="AD9" i="16"/>
  <c r="AH13" i="16"/>
  <c r="Y28" i="16"/>
  <c r="Z29" i="16" s="1"/>
  <c r="Z28" i="16" s="1"/>
  <c r="Y48" i="16"/>
  <c r="Z49" i="16" s="1"/>
  <c r="Z48" i="16" s="1"/>
  <c r="O28" i="16"/>
  <c r="P29" i="16" s="1"/>
  <c r="T48" i="16"/>
  <c r="U49" i="16" s="1"/>
  <c r="N48" i="16"/>
  <c r="O49" i="16"/>
  <c r="V48" i="16"/>
  <c r="W49" i="16" s="1"/>
  <c r="W48" i="16"/>
  <c r="AD49" i="16"/>
  <c r="L48" i="16"/>
  <c r="M49" i="16" s="1"/>
  <c r="X48" i="16"/>
  <c r="AB48" i="16"/>
  <c r="AC49" i="16" s="1"/>
  <c r="AC48" i="16" s="1"/>
  <c r="F49" i="16"/>
  <c r="G49" i="16" s="1"/>
  <c r="AA49" i="16"/>
  <c r="AC16" i="15"/>
  <c r="AC11" i="15"/>
  <c r="R15" i="15"/>
  <c r="T9" i="15"/>
  <c r="W10" i="15"/>
  <c r="AA10" i="15"/>
  <c r="AD11" i="15"/>
  <c r="Y12" i="15"/>
  <c r="AC12" i="15"/>
  <c r="R13" i="15"/>
  <c r="AC13" i="15"/>
  <c r="AD15" i="15"/>
  <c r="AC15" i="15"/>
  <c r="AA16" i="15"/>
  <c r="Y29" i="15"/>
  <c r="AA31" i="15"/>
  <c r="Y31" i="15"/>
  <c r="Y33" i="15"/>
  <c r="G33" i="15"/>
  <c r="AD35" i="15"/>
  <c r="F35" i="15"/>
  <c r="G35" i="15" s="1"/>
  <c r="AA34" i="15"/>
  <c r="Y34" i="15"/>
  <c r="W14" i="15"/>
  <c r="W13" i="15"/>
  <c r="AD8" i="15"/>
  <c r="AC9" i="15"/>
  <c r="AA11" i="15"/>
  <c r="AD12" i="15"/>
  <c r="Y14" i="15"/>
  <c r="F15" i="15"/>
  <c r="G15" i="15" s="1"/>
  <c r="W15" i="15"/>
  <c r="W16" i="15"/>
  <c r="O29" i="15"/>
  <c r="F31" i="15"/>
  <c r="G31" i="15" s="1"/>
  <c r="AD31" i="15"/>
  <c r="O33" i="15"/>
  <c r="V48" i="15"/>
  <c r="AD48" i="15" s="1"/>
  <c r="AA9" i="15"/>
  <c r="F13" i="15"/>
  <c r="G13" i="15" s="1"/>
  <c r="AC14" i="15"/>
  <c r="O13" i="15"/>
  <c r="Y13" i="15"/>
  <c r="F14" i="15"/>
  <c r="G14" i="15" s="1"/>
  <c r="AD14" i="15"/>
  <c r="G16" i="15"/>
  <c r="R16" i="15"/>
  <c r="J29" i="15"/>
  <c r="G29" i="15"/>
  <c r="AA32" i="15"/>
  <c r="AD36" i="15"/>
  <c r="N48" i="15"/>
  <c r="O49" i="15"/>
  <c r="X28" i="15"/>
  <c r="AA28" i="15" s="1"/>
  <c r="AB28" i="15"/>
  <c r="AA55" i="15"/>
  <c r="Y55" i="15"/>
  <c r="F30" i="15"/>
  <c r="G30" i="15" s="1"/>
  <c r="F34" i="15"/>
  <c r="G34" i="15" s="1"/>
  <c r="AD34" i="15"/>
  <c r="AA51" i="15"/>
  <c r="Y51" i="15"/>
  <c r="Y53" i="15"/>
  <c r="G53" i="15"/>
  <c r="T53" i="15"/>
  <c r="F55" i="15"/>
  <c r="G55" i="15" s="1"/>
  <c r="AD55" i="15"/>
  <c r="T33" i="15"/>
  <c r="AA35" i="15"/>
  <c r="Y49" i="15"/>
  <c r="G49" i="15"/>
  <c r="T49" i="15"/>
  <c r="F51" i="15"/>
  <c r="G51" i="15" s="1"/>
  <c r="AD51" i="15"/>
  <c r="O53" i="15"/>
  <c r="AD53" i="15"/>
  <c r="AA56" i="15"/>
  <c r="AD50" i="15"/>
  <c r="AD54" i="15"/>
  <c r="T8" i="14"/>
  <c r="U9" i="14" s="1"/>
  <c r="R11" i="14"/>
  <c r="R12" i="14"/>
  <c r="R10" i="14"/>
  <c r="W11" i="14"/>
  <c r="AA11" i="14"/>
  <c r="J9" i="14"/>
  <c r="R9" i="14"/>
  <c r="AD9" i="14"/>
  <c r="Y10" i="14"/>
  <c r="W12" i="14"/>
  <c r="AA12" i="14"/>
  <c r="N28" i="14"/>
  <c r="O29" i="14"/>
  <c r="V28" i="14"/>
  <c r="AD29" i="14"/>
  <c r="Q48" i="14"/>
  <c r="R52" i="14" s="1"/>
  <c r="AD51" i="14"/>
  <c r="F51" i="14"/>
  <c r="G51" i="14" s="1"/>
  <c r="J12" i="14"/>
  <c r="T29" i="14"/>
  <c r="AA50" i="14"/>
  <c r="Y50" i="14"/>
  <c r="X8" i="14"/>
  <c r="AA8" i="14" s="1"/>
  <c r="AB8" i="14"/>
  <c r="AD10" i="14"/>
  <c r="Y29" i="14"/>
  <c r="AA31" i="14"/>
  <c r="Y31" i="14"/>
  <c r="W10" i="14"/>
  <c r="AD28" i="14"/>
  <c r="J29" i="14"/>
  <c r="F31" i="14"/>
  <c r="G31" i="14" s="1"/>
  <c r="AD31" i="14"/>
  <c r="AD49" i="14"/>
  <c r="AD52" i="14"/>
  <c r="L28" i="14"/>
  <c r="AA29" i="14"/>
  <c r="AD30" i="14"/>
  <c r="AA30" i="14"/>
  <c r="Y49" i="14"/>
  <c r="F50" i="14"/>
  <c r="G50" i="14" s="1"/>
  <c r="AD50" i="14"/>
  <c r="T32" i="14"/>
  <c r="O49" i="14"/>
  <c r="AA51" i="14"/>
  <c r="X48" i="14"/>
  <c r="AA48" i="14" s="1"/>
  <c r="F49" i="14"/>
  <c r="G49" i="14" s="1"/>
  <c r="W10" i="13"/>
  <c r="W11" i="13"/>
  <c r="Y8" i="13"/>
  <c r="O9" i="13"/>
  <c r="W9" i="13"/>
  <c r="AA9" i="13"/>
  <c r="AD10" i="13"/>
  <c r="Y11" i="13"/>
  <c r="AC11" i="13"/>
  <c r="T29" i="13"/>
  <c r="AA29" i="13"/>
  <c r="Y31" i="13"/>
  <c r="J49" i="13"/>
  <c r="T49" i="13"/>
  <c r="Y49" i="13"/>
  <c r="AA49" i="13"/>
  <c r="X48" i="13"/>
  <c r="AA48" i="13" s="1"/>
  <c r="AD9" i="13"/>
  <c r="AA10" i="13"/>
  <c r="AD11" i="13"/>
  <c r="X28" i="13"/>
  <c r="AA28" i="13" s="1"/>
  <c r="AD29" i="13"/>
  <c r="AD8" i="13"/>
  <c r="Y28" i="13"/>
  <c r="F29" i="13"/>
  <c r="G29" i="13" s="1"/>
  <c r="G31" i="13"/>
  <c r="L48" i="13"/>
  <c r="M51" i="13" s="1"/>
  <c r="F51" i="13"/>
  <c r="G51" i="13" s="1"/>
  <c r="AD51" i="13"/>
  <c r="N48" i="13"/>
  <c r="O49" i="13"/>
  <c r="F49" i="13"/>
  <c r="G49" i="13" s="1"/>
  <c r="AB48" i="13"/>
  <c r="AC49" i="13" s="1"/>
  <c r="AA51" i="13"/>
  <c r="Y51" i="13"/>
  <c r="V48" i="13"/>
  <c r="W51" i="13" s="1"/>
  <c r="AD49" i="13"/>
  <c r="AA50" i="13"/>
  <c r="O51" i="13"/>
  <c r="R15" i="12"/>
  <c r="R12" i="12"/>
  <c r="R16" i="12"/>
  <c r="R13" i="12"/>
  <c r="R9" i="12"/>
  <c r="R17" i="12"/>
  <c r="W16" i="12"/>
  <c r="W15" i="12"/>
  <c r="W11" i="12"/>
  <c r="W12" i="12"/>
  <c r="R10" i="12"/>
  <c r="R11" i="12"/>
  <c r="J9" i="12"/>
  <c r="AD9" i="12"/>
  <c r="J13" i="12"/>
  <c r="O9" i="12"/>
  <c r="W9" i="12"/>
  <c r="AA9" i="12"/>
  <c r="AD10" i="12"/>
  <c r="Y11" i="12"/>
  <c r="AC11" i="12"/>
  <c r="T12" i="12"/>
  <c r="O13" i="12"/>
  <c r="W13" i="12"/>
  <c r="AA13" i="12"/>
  <c r="F14" i="12"/>
  <c r="G14" i="12" s="1"/>
  <c r="R14" i="12"/>
  <c r="W14" i="12"/>
  <c r="AC14" i="12"/>
  <c r="AA15" i="12"/>
  <c r="AC17" i="12"/>
  <c r="F18" i="12"/>
  <c r="G18" i="12" s="1"/>
  <c r="AD18" i="12"/>
  <c r="AA30" i="12"/>
  <c r="Y30" i="12"/>
  <c r="T32" i="12"/>
  <c r="AD35" i="12"/>
  <c r="F35" i="12"/>
  <c r="G35" i="12" s="1"/>
  <c r="F55" i="12"/>
  <c r="G55" i="12" s="1"/>
  <c r="AD55" i="12"/>
  <c r="J14" i="12"/>
  <c r="W17" i="12"/>
  <c r="AA34" i="12"/>
  <c r="Y34" i="12"/>
  <c r="AD11" i="12"/>
  <c r="AC12" i="12"/>
  <c r="AD15" i="12"/>
  <c r="AC15" i="12"/>
  <c r="AA16" i="12"/>
  <c r="T17" i="12"/>
  <c r="Y17" i="12"/>
  <c r="AD17" i="12"/>
  <c r="R18" i="12"/>
  <c r="W18" i="12"/>
  <c r="AC18" i="12"/>
  <c r="V28" i="12"/>
  <c r="G29" i="12"/>
  <c r="T29" i="12"/>
  <c r="AD29" i="12"/>
  <c r="F30" i="12"/>
  <c r="G30" i="12" s="1"/>
  <c r="AD30" i="12"/>
  <c r="G32" i="12"/>
  <c r="O32" i="12"/>
  <c r="AD32" i="12"/>
  <c r="T40" i="12"/>
  <c r="AA40" i="12"/>
  <c r="V48" i="12"/>
  <c r="AA59" i="12"/>
  <c r="Y59" i="12"/>
  <c r="AD8" i="12"/>
  <c r="AC9" i="12"/>
  <c r="AC13" i="12"/>
  <c r="O14" i="12"/>
  <c r="T14" i="12"/>
  <c r="F15" i="12"/>
  <c r="G15" i="12" s="1"/>
  <c r="AC16" i="12"/>
  <c r="O17" i="12"/>
  <c r="O29" i="12"/>
  <c r="AA31" i="12"/>
  <c r="Y32" i="12"/>
  <c r="AD36" i="12"/>
  <c r="O49" i="12"/>
  <c r="N48" i="12"/>
  <c r="AA32" i="12"/>
  <c r="AD39" i="12"/>
  <c r="AA56" i="12"/>
  <c r="F59" i="12"/>
  <c r="G59" i="12" s="1"/>
  <c r="AD59" i="12"/>
  <c r="AA17" i="12"/>
  <c r="AA29" i="12"/>
  <c r="F34" i="12"/>
  <c r="G34" i="12" s="1"/>
  <c r="AD34" i="12"/>
  <c r="G36" i="12"/>
  <c r="Y36" i="12"/>
  <c r="Y38" i="12"/>
  <c r="F39" i="12"/>
  <c r="G39" i="12" s="1"/>
  <c r="AA51" i="12"/>
  <c r="Y51" i="12"/>
  <c r="Y53" i="12"/>
  <c r="G53" i="12"/>
  <c r="T53" i="12"/>
  <c r="AA60" i="12"/>
  <c r="G33" i="12"/>
  <c r="Y33" i="12"/>
  <c r="AD33" i="12"/>
  <c r="T35" i="12"/>
  <c r="T36" i="12"/>
  <c r="T37" i="12"/>
  <c r="G37" i="12"/>
  <c r="F38" i="12"/>
  <c r="G38" i="12" s="1"/>
  <c r="AD38" i="12"/>
  <c r="G40" i="12"/>
  <c r="Y40" i="12"/>
  <c r="Y49" i="12"/>
  <c r="T49" i="12"/>
  <c r="G49" i="12"/>
  <c r="F51" i="12"/>
  <c r="G51" i="12" s="1"/>
  <c r="AD51" i="12"/>
  <c r="AD53" i="12"/>
  <c r="AA55" i="12"/>
  <c r="Y55" i="12"/>
  <c r="T57" i="12"/>
  <c r="G57" i="12"/>
  <c r="AD50" i="12"/>
  <c r="AA57" i="12"/>
  <c r="G54" i="12"/>
  <c r="F58" i="12"/>
  <c r="G58" i="12" s="1"/>
  <c r="R10" i="11"/>
  <c r="R9" i="11"/>
  <c r="L8" i="11"/>
  <c r="M11" i="11" s="1"/>
  <c r="R11" i="11"/>
  <c r="AA30" i="11"/>
  <c r="N8" i="11"/>
  <c r="V8" i="11"/>
  <c r="Y9" i="11"/>
  <c r="T10" i="11"/>
  <c r="F11" i="11"/>
  <c r="G11" i="11" s="1"/>
  <c r="J31" i="11"/>
  <c r="AD9" i="11"/>
  <c r="O11" i="11"/>
  <c r="O8" i="11" s="1"/>
  <c r="L28" i="11"/>
  <c r="AA29" i="11"/>
  <c r="X28" i="11"/>
  <c r="AA28" i="11" s="1"/>
  <c r="Y29" i="11"/>
  <c r="T31" i="11"/>
  <c r="X8" i="11"/>
  <c r="AA8" i="11" s="1"/>
  <c r="AB8" i="11"/>
  <c r="AC9" i="11" s="1"/>
  <c r="Y11" i="11"/>
  <c r="F29" i="11"/>
  <c r="G29" i="11" s="1"/>
  <c r="AB28" i="11"/>
  <c r="AD29" i="11"/>
  <c r="G31" i="11"/>
  <c r="O31" i="11"/>
  <c r="AD31" i="11"/>
  <c r="AA31" i="11"/>
  <c r="T49" i="11"/>
  <c r="G49" i="11"/>
  <c r="N48" i="11"/>
  <c r="O49" i="11"/>
  <c r="V48" i="11"/>
  <c r="AD49" i="11"/>
  <c r="AA51" i="11"/>
  <c r="Y51" i="11"/>
  <c r="F51" i="11"/>
  <c r="G51" i="11" s="1"/>
  <c r="AD51" i="11"/>
  <c r="AA49" i="11"/>
  <c r="AD50" i="11"/>
  <c r="F50" i="11"/>
  <c r="G50" i="11" s="1"/>
  <c r="W15" i="10"/>
  <c r="W17" i="10"/>
  <c r="W12" i="10"/>
  <c r="W10" i="10"/>
  <c r="W11" i="10"/>
  <c r="AA12" i="10"/>
  <c r="AH13" i="10"/>
  <c r="O13" i="10"/>
  <c r="Y30" i="10"/>
  <c r="AA30" i="10"/>
  <c r="F32" i="10"/>
  <c r="G32" i="10" s="1"/>
  <c r="AD37" i="10"/>
  <c r="O9" i="10"/>
  <c r="W9" i="10"/>
  <c r="AA9" i="10"/>
  <c r="AD10" i="10"/>
  <c r="Y11" i="10"/>
  <c r="AC11" i="10"/>
  <c r="F13" i="10"/>
  <c r="G13" i="10" s="1"/>
  <c r="T13" i="10"/>
  <c r="Y13" i="10"/>
  <c r="W14" i="10"/>
  <c r="F14" i="10"/>
  <c r="G14" i="10" s="1"/>
  <c r="F15" i="10"/>
  <c r="G15" i="10" s="1"/>
  <c r="Y15" i="10"/>
  <c r="AA16" i="10"/>
  <c r="Y16" i="10"/>
  <c r="R17" i="10"/>
  <c r="O30" i="10"/>
  <c r="AD32" i="10"/>
  <c r="AA34" i="10"/>
  <c r="Y34" i="10"/>
  <c r="O57" i="10"/>
  <c r="AD57" i="10"/>
  <c r="AD9" i="10"/>
  <c r="W16" i="10"/>
  <c r="J29" i="10"/>
  <c r="I28" i="10"/>
  <c r="AA10" i="10"/>
  <c r="AD11" i="10"/>
  <c r="AC12" i="10"/>
  <c r="O14" i="10"/>
  <c r="AC14" i="10"/>
  <c r="R15" i="10"/>
  <c r="AC17" i="10"/>
  <c r="Q28" i="10"/>
  <c r="T30" i="10"/>
  <c r="F30" i="10"/>
  <c r="G30" i="10" s="1"/>
  <c r="AA32" i="10"/>
  <c r="Y32" i="10"/>
  <c r="F35" i="10"/>
  <c r="G35" i="10" s="1"/>
  <c r="AD35" i="10"/>
  <c r="Y49" i="10"/>
  <c r="T49" i="10"/>
  <c r="G49" i="10"/>
  <c r="J49" i="10"/>
  <c r="AA55" i="10"/>
  <c r="Y55" i="10"/>
  <c r="AD8" i="10"/>
  <c r="W13" i="10"/>
  <c r="Y14" i="10"/>
  <c r="AD14" i="10"/>
  <c r="F16" i="10"/>
  <c r="G16" i="10" s="1"/>
  <c r="AC16" i="10"/>
  <c r="S28" i="10"/>
  <c r="AA28" i="10" s="1"/>
  <c r="T29" i="10"/>
  <c r="AD30" i="10"/>
  <c r="AA31" i="10"/>
  <c r="O32" i="10"/>
  <c r="F51" i="10"/>
  <c r="G51" i="10" s="1"/>
  <c r="AD51" i="10"/>
  <c r="AA56" i="10"/>
  <c r="J57" i="10"/>
  <c r="AA35" i="10"/>
  <c r="Y35" i="10"/>
  <c r="Y37" i="10"/>
  <c r="T37" i="10"/>
  <c r="G37" i="10"/>
  <c r="N48" i="10"/>
  <c r="O49" i="10"/>
  <c r="V48" i="10"/>
  <c r="AD49" i="10"/>
  <c r="AA52" i="10"/>
  <c r="F55" i="10"/>
  <c r="G55" i="10" s="1"/>
  <c r="AD55" i="10"/>
  <c r="Y57" i="10"/>
  <c r="AA36" i="10"/>
  <c r="AA51" i="10"/>
  <c r="Y51" i="10"/>
  <c r="Y53" i="10"/>
  <c r="T53" i="10"/>
  <c r="O53" i="10"/>
  <c r="AD53" i="10"/>
  <c r="AD34" i="10"/>
  <c r="AD50" i="10"/>
  <c r="F53" i="10"/>
  <c r="G53" i="10" s="1"/>
  <c r="F57" i="10"/>
  <c r="G57" i="10" s="1"/>
  <c r="AA57" i="10"/>
  <c r="F54" i="10"/>
  <c r="G54" i="10" s="1"/>
  <c r="J55" i="10"/>
  <c r="W10" i="9"/>
  <c r="W12" i="9"/>
  <c r="J9" i="9"/>
  <c r="X8" i="9"/>
  <c r="AA8" i="9" s="1"/>
  <c r="AB8" i="9"/>
  <c r="O9" i="9"/>
  <c r="W9" i="9"/>
  <c r="T12" i="9"/>
  <c r="AC12" i="9"/>
  <c r="S28" i="9"/>
  <c r="T29" i="9"/>
  <c r="AA29" i="9"/>
  <c r="Y30" i="9"/>
  <c r="AA32" i="9"/>
  <c r="F32" i="9"/>
  <c r="G32" i="9" s="1"/>
  <c r="Y32" i="9"/>
  <c r="AD9" i="9"/>
  <c r="AD30" i="9"/>
  <c r="T9" i="9"/>
  <c r="F10" i="9"/>
  <c r="G10" i="9" s="1"/>
  <c r="R11" i="9"/>
  <c r="W11" i="9"/>
  <c r="F12" i="9"/>
  <c r="G12" i="9" s="1"/>
  <c r="V48" i="9"/>
  <c r="AA11" i="9"/>
  <c r="R12" i="9"/>
  <c r="AA28" i="9"/>
  <c r="O28" i="9"/>
  <c r="T30" i="9"/>
  <c r="N48" i="9"/>
  <c r="O49" i="9"/>
  <c r="AA30" i="9"/>
  <c r="AD31" i="9"/>
  <c r="AA31" i="9"/>
  <c r="AD32" i="9"/>
  <c r="AA51" i="9"/>
  <c r="Y51" i="9"/>
  <c r="Y49" i="9"/>
  <c r="G49" i="9"/>
  <c r="T49" i="9"/>
  <c r="F51" i="9"/>
  <c r="G51" i="9" s="1"/>
  <c r="AD51" i="9"/>
  <c r="AD50" i="9"/>
  <c r="AC11" i="8"/>
  <c r="AA13" i="8"/>
  <c r="T9" i="8"/>
  <c r="AA10" i="8"/>
  <c r="AD11" i="8"/>
  <c r="Y12" i="8"/>
  <c r="Y8" i="8" s="1"/>
  <c r="AC12" i="8"/>
  <c r="O53" i="8"/>
  <c r="AA9" i="8"/>
  <c r="AD30" i="8"/>
  <c r="AC9" i="8"/>
  <c r="AD12" i="8"/>
  <c r="AC13" i="8"/>
  <c r="F29" i="8"/>
  <c r="G29" i="8" s="1"/>
  <c r="AB28" i="8"/>
  <c r="AD29" i="8"/>
  <c r="G31" i="8"/>
  <c r="AA51" i="8"/>
  <c r="Y51" i="8"/>
  <c r="G53" i="8"/>
  <c r="AA29" i="8"/>
  <c r="X28" i="8"/>
  <c r="AA28" i="8" s="1"/>
  <c r="AD33" i="8"/>
  <c r="R13" i="8"/>
  <c r="I28" i="8"/>
  <c r="R28" i="8"/>
  <c r="T31" i="8"/>
  <c r="Y32" i="8"/>
  <c r="AD32" i="8"/>
  <c r="F51" i="8"/>
  <c r="G51" i="8" s="1"/>
  <c r="AD51" i="8"/>
  <c r="T53" i="8"/>
  <c r="AD53" i="8"/>
  <c r="T49" i="8"/>
  <c r="AA52" i="8"/>
  <c r="Y53" i="8"/>
  <c r="G49" i="8"/>
  <c r="N48" i="8"/>
  <c r="O49" i="8"/>
  <c r="V48" i="8"/>
  <c r="AD49" i="8"/>
  <c r="AA49" i="8"/>
  <c r="AD50" i="8"/>
  <c r="AA53" i="8"/>
  <c r="AA50" i="8"/>
  <c r="T8" i="7"/>
  <c r="U12" i="7" s="1"/>
  <c r="O8" i="7"/>
  <c r="P10" i="7" s="1"/>
  <c r="S8" i="7"/>
  <c r="AA8" i="7" s="1"/>
  <c r="R9" i="7"/>
  <c r="W9" i="7"/>
  <c r="AC9" i="7"/>
  <c r="W10" i="7"/>
  <c r="AA10" i="7"/>
  <c r="AC12" i="7"/>
  <c r="F29" i="7"/>
  <c r="G29" i="7" s="1"/>
  <c r="AB28" i="7"/>
  <c r="AD29" i="7"/>
  <c r="G31" i="7"/>
  <c r="AD31" i="7"/>
  <c r="V48" i="7"/>
  <c r="AD49" i="7"/>
  <c r="AA51" i="7"/>
  <c r="Y51" i="7"/>
  <c r="AD52" i="7"/>
  <c r="F52" i="7"/>
  <c r="G52" i="7" s="1"/>
  <c r="J9" i="7"/>
  <c r="Y9" i="7"/>
  <c r="Q28" i="7"/>
  <c r="AD50" i="7"/>
  <c r="F9" i="7"/>
  <c r="G9" i="7" s="1"/>
  <c r="AC11" i="7"/>
  <c r="AA29" i="7"/>
  <c r="X28" i="7"/>
  <c r="AD30" i="7"/>
  <c r="AA31" i="7"/>
  <c r="O32" i="7"/>
  <c r="Y32" i="7"/>
  <c r="AD8" i="7"/>
  <c r="AA9" i="7"/>
  <c r="G10" i="7"/>
  <c r="Y11" i="7"/>
  <c r="AD11" i="7"/>
  <c r="W12" i="7"/>
  <c r="Y29" i="7"/>
  <c r="F30" i="7"/>
  <c r="G30" i="7" s="1"/>
  <c r="G32" i="7"/>
  <c r="G49" i="7"/>
  <c r="T49" i="7"/>
  <c r="Y50" i="7"/>
  <c r="F51" i="7"/>
  <c r="G51" i="7" s="1"/>
  <c r="AD51" i="7"/>
  <c r="T8" i="6"/>
  <c r="U10" i="6" s="1"/>
  <c r="S8" i="6"/>
  <c r="Y9" i="6"/>
  <c r="X8" i="6"/>
  <c r="F9" i="6"/>
  <c r="G9" i="6" s="1"/>
  <c r="AC10" i="6"/>
  <c r="AC11" i="6"/>
  <c r="G30" i="6"/>
  <c r="O30" i="6"/>
  <c r="AD30" i="6"/>
  <c r="J9" i="6"/>
  <c r="T30" i="6"/>
  <c r="R51" i="6"/>
  <c r="AA9" i="6"/>
  <c r="AD10" i="6"/>
  <c r="AD11" i="6"/>
  <c r="AH13" i="6"/>
  <c r="S28" i="6"/>
  <c r="AA28" i="6" s="1"/>
  <c r="T29" i="6"/>
  <c r="AA29" i="6"/>
  <c r="Y30" i="6"/>
  <c r="F51" i="6"/>
  <c r="G51" i="6" s="1"/>
  <c r="AD51" i="6"/>
  <c r="O28" i="6"/>
  <c r="V8" i="6"/>
  <c r="W9" i="6" s="1"/>
  <c r="R9" i="6"/>
  <c r="R8" i="6" s="1"/>
  <c r="AC9" i="6"/>
  <c r="AC8" i="6" s="1"/>
  <c r="AA10" i="6"/>
  <c r="AA30" i="6"/>
  <c r="AD31" i="6"/>
  <c r="T48" i="6"/>
  <c r="N48" i="6"/>
  <c r="O49" i="6"/>
  <c r="V48" i="6"/>
  <c r="AD49" i="6"/>
  <c r="AA31" i="6"/>
  <c r="Y49" i="6"/>
  <c r="J49" i="6"/>
  <c r="AA51" i="6"/>
  <c r="Y51" i="6"/>
  <c r="L48" i="6"/>
  <c r="X48" i="6"/>
  <c r="AA48" i="6" s="1"/>
  <c r="AB48" i="6"/>
  <c r="F49" i="6"/>
  <c r="G49" i="6" s="1"/>
  <c r="AA49" i="6"/>
  <c r="AA50" i="6"/>
  <c r="J10" i="5"/>
  <c r="J8" i="5" s="1"/>
  <c r="AD30" i="5"/>
  <c r="I8" i="5"/>
  <c r="Q8" i="5"/>
  <c r="R9" i="5" s="1"/>
  <c r="Y8" i="5"/>
  <c r="T9" i="5"/>
  <c r="F10" i="5"/>
  <c r="G10" i="5" s="1"/>
  <c r="AA10" i="5"/>
  <c r="Y30" i="5"/>
  <c r="AA9" i="5"/>
  <c r="AC9" i="5"/>
  <c r="AC8" i="5" s="1"/>
  <c r="S28" i="5"/>
  <c r="AA28" i="5" s="1"/>
  <c r="T29" i="5"/>
  <c r="AA29" i="5"/>
  <c r="J30" i="5"/>
  <c r="V48" i="5"/>
  <c r="O30" i="5"/>
  <c r="G30" i="5"/>
  <c r="N48" i="5"/>
  <c r="O49" i="5"/>
  <c r="AA30" i="5"/>
  <c r="Y29" i="5"/>
  <c r="Y49" i="5"/>
  <c r="T49" i="5"/>
  <c r="G49" i="5"/>
  <c r="AD50" i="5"/>
  <c r="M48" i="4"/>
  <c r="P9" i="4"/>
  <c r="P8" i="4" s="1"/>
  <c r="R48" i="4"/>
  <c r="M9" i="4"/>
  <c r="M8" i="4" s="1"/>
  <c r="U9" i="4"/>
  <c r="U8" i="4" s="1"/>
  <c r="Y9" i="4"/>
  <c r="M28" i="4"/>
  <c r="T29" i="4"/>
  <c r="AD9" i="4"/>
  <c r="N28" i="4"/>
  <c r="O29" i="4"/>
  <c r="V28" i="4"/>
  <c r="AD29" i="4"/>
  <c r="V48" i="4"/>
  <c r="R28" i="4"/>
  <c r="X8" i="4"/>
  <c r="AA8" i="4" s="1"/>
  <c r="AB8" i="4"/>
  <c r="W9" i="4"/>
  <c r="W8" i="4" s="1"/>
  <c r="N48" i="4"/>
  <c r="O49" i="4"/>
  <c r="AA29" i="4"/>
  <c r="Y49" i="4"/>
  <c r="T49" i="4"/>
  <c r="G49" i="4"/>
  <c r="P9" i="3"/>
  <c r="U11" i="3"/>
  <c r="U10" i="3"/>
  <c r="AA10" i="3"/>
  <c r="AA29" i="3"/>
  <c r="G30" i="3"/>
  <c r="T30" i="3"/>
  <c r="R48" i="3"/>
  <c r="AD9" i="3"/>
  <c r="O30" i="3"/>
  <c r="T49" i="3"/>
  <c r="J11" i="3"/>
  <c r="J8" i="3" s="1"/>
  <c r="R11" i="3"/>
  <c r="F31" i="3"/>
  <c r="G31" i="3" s="1"/>
  <c r="AD31" i="3"/>
  <c r="U9" i="3"/>
  <c r="U8" i="3" s="1"/>
  <c r="Y9" i="3"/>
  <c r="AD11" i="3"/>
  <c r="T28" i="3"/>
  <c r="AD28" i="3"/>
  <c r="O29" i="3"/>
  <c r="X8" i="3"/>
  <c r="AA8" i="3" s="1"/>
  <c r="AB8" i="3"/>
  <c r="W9" i="3"/>
  <c r="R10" i="3"/>
  <c r="G29" i="3"/>
  <c r="Y29" i="3"/>
  <c r="AD29" i="3"/>
  <c r="Y31" i="3"/>
  <c r="AA30" i="3"/>
  <c r="N48" i="3"/>
  <c r="O49" i="3"/>
  <c r="V48" i="3"/>
  <c r="AD49" i="3"/>
  <c r="AA51" i="3"/>
  <c r="Y51" i="3"/>
  <c r="Y49" i="3"/>
  <c r="F51" i="3"/>
  <c r="G51" i="3" s="1"/>
  <c r="AD51" i="3"/>
  <c r="L48" i="3"/>
  <c r="AA49" i="3"/>
  <c r="F50" i="3"/>
  <c r="G50" i="3" s="1"/>
  <c r="V28" i="2"/>
  <c r="AD29" i="2"/>
  <c r="I8" i="2"/>
  <c r="Q8" i="2"/>
  <c r="P9" i="2"/>
  <c r="P8" i="2" s="1"/>
  <c r="T9" i="2"/>
  <c r="F10" i="2"/>
  <c r="G10" i="2" s="1"/>
  <c r="AC10" i="2"/>
  <c r="AA9" i="2"/>
  <c r="J10" i="2"/>
  <c r="AC9" i="2"/>
  <c r="AC8" i="2" s="1"/>
  <c r="J28" i="2"/>
  <c r="K30" i="2" s="1"/>
  <c r="N28" i="2"/>
  <c r="O29" i="2"/>
  <c r="AH13" i="2"/>
  <c r="T29" i="2"/>
  <c r="J48" i="2"/>
  <c r="AA29" i="2"/>
  <c r="AD30" i="2"/>
  <c r="Y49" i="2"/>
  <c r="T49" i="2"/>
  <c r="N48" i="2"/>
  <c r="O49" i="2"/>
  <c r="V48" i="2"/>
  <c r="AD49" i="2"/>
  <c r="X48" i="2"/>
  <c r="AA48" i="2" s="1"/>
  <c r="AB48" i="2"/>
  <c r="AD50" i="2"/>
  <c r="P50" i="18" l="1"/>
  <c r="P51" i="18"/>
  <c r="P52" i="18"/>
  <c r="P53" i="18"/>
  <c r="P49" i="18"/>
  <c r="K49" i="2"/>
  <c r="K50" i="2"/>
  <c r="O28" i="5"/>
  <c r="P30" i="5"/>
  <c r="AC50" i="6"/>
  <c r="AC51" i="6"/>
  <c r="AC49" i="6"/>
  <c r="AC48" i="6" s="1"/>
  <c r="Y28" i="6"/>
  <c r="P30" i="6"/>
  <c r="Y28" i="9"/>
  <c r="Z30" i="9"/>
  <c r="AD48" i="10"/>
  <c r="W57" i="10"/>
  <c r="W49" i="10"/>
  <c r="W51" i="10"/>
  <c r="W53" i="10"/>
  <c r="W55" i="10"/>
  <c r="W50" i="10"/>
  <c r="W52" i="10"/>
  <c r="W54" i="10"/>
  <c r="W56" i="10"/>
  <c r="O28" i="10"/>
  <c r="Y8" i="10"/>
  <c r="O28" i="11"/>
  <c r="W51" i="12"/>
  <c r="W53" i="12"/>
  <c r="W56" i="12"/>
  <c r="W60" i="12"/>
  <c r="W54" i="12"/>
  <c r="W50" i="12"/>
  <c r="W55" i="12"/>
  <c r="W57" i="12"/>
  <c r="W52" i="12"/>
  <c r="W49" i="12"/>
  <c r="W59" i="12"/>
  <c r="Y28" i="12"/>
  <c r="Z36" i="12" s="1"/>
  <c r="Z30" i="13"/>
  <c r="Z29" i="13"/>
  <c r="Z31" i="13"/>
  <c r="AD28" i="15"/>
  <c r="AC30" i="15"/>
  <c r="AC36" i="15"/>
  <c r="AC32" i="15"/>
  <c r="AC31" i="15"/>
  <c r="Y8" i="15"/>
  <c r="AD28" i="18"/>
  <c r="AC31" i="18"/>
  <c r="AC32" i="18"/>
  <c r="P34" i="18"/>
  <c r="O28" i="18"/>
  <c r="P31" i="18"/>
  <c r="R49" i="2"/>
  <c r="R50" i="2"/>
  <c r="AC30" i="2"/>
  <c r="AC29" i="2"/>
  <c r="AC28" i="2" s="1"/>
  <c r="J48" i="3"/>
  <c r="J48" i="5"/>
  <c r="K50" i="5" s="1"/>
  <c r="AD48" i="8"/>
  <c r="AC53" i="8"/>
  <c r="AC49" i="8"/>
  <c r="AC51" i="8"/>
  <c r="AC52" i="8"/>
  <c r="AC50" i="8"/>
  <c r="AC50" i="9"/>
  <c r="AC52" i="9"/>
  <c r="AC49" i="9"/>
  <c r="AC51" i="9"/>
  <c r="J48" i="9"/>
  <c r="K49" i="9" s="1"/>
  <c r="AD28" i="10"/>
  <c r="W30" i="10"/>
  <c r="W32" i="10"/>
  <c r="W35" i="10"/>
  <c r="W29" i="10"/>
  <c r="W31" i="10"/>
  <c r="W37" i="10"/>
  <c r="W33" i="10"/>
  <c r="W34" i="10"/>
  <c r="W36" i="10"/>
  <c r="T8" i="11"/>
  <c r="Y48" i="11"/>
  <c r="Z49" i="11" s="1"/>
  <c r="O28" i="13"/>
  <c r="P29" i="13"/>
  <c r="Y48" i="24"/>
  <c r="Z51" i="24" s="1"/>
  <c r="AD28" i="24"/>
  <c r="W32" i="24"/>
  <c r="U52" i="24"/>
  <c r="J48" i="20"/>
  <c r="K49" i="20"/>
  <c r="K31" i="7"/>
  <c r="K29" i="7"/>
  <c r="K30" i="7"/>
  <c r="K32" i="7"/>
  <c r="M30" i="18"/>
  <c r="M34" i="18"/>
  <c r="M51" i="7"/>
  <c r="M49" i="7"/>
  <c r="M50" i="7"/>
  <c r="M52" i="7"/>
  <c r="M29" i="3"/>
  <c r="M30" i="3"/>
  <c r="M31" i="3"/>
  <c r="M29" i="5"/>
  <c r="M30" i="5"/>
  <c r="M29" i="2"/>
  <c r="M30" i="2"/>
  <c r="R50" i="25"/>
  <c r="W32" i="25"/>
  <c r="W54" i="24"/>
  <c r="M30" i="24"/>
  <c r="U32" i="20"/>
  <c r="R30" i="20"/>
  <c r="M52" i="18"/>
  <c r="M50" i="18"/>
  <c r="M29" i="18"/>
  <c r="M55" i="15"/>
  <c r="M53" i="15"/>
  <c r="W50" i="15"/>
  <c r="M35" i="15"/>
  <c r="M33" i="15"/>
  <c r="R50" i="14"/>
  <c r="M49" i="13"/>
  <c r="M52" i="25"/>
  <c r="U32" i="25"/>
  <c r="W30" i="25"/>
  <c r="M54" i="24"/>
  <c r="M35" i="24"/>
  <c r="R32" i="24"/>
  <c r="W52" i="20"/>
  <c r="M49" i="20"/>
  <c r="K32" i="20"/>
  <c r="AC29" i="20"/>
  <c r="W29" i="18"/>
  <c r="W34" i="18"/>
  <c r="AC35" i="15"/>
  <c r="W31" i="15"/>
  <c r="AC29" i="15"/>
  <c r="R29" i="14"/>
  <c r="W49" i="25"/>
  <c r="U31" i="25"/>
  <c r="R31" i="24"/>
  <c r="R29" i="24"/>
  <c r="W51" i="20"/>
  <c r="AC31" i="20"/>
  <c r="M30" i="20"/>
  <c r="K29" i="2"/>
  <c r="R52" i="18"/>
  <c r="R55" i="15"/>
  <c r="R53" i="15"/>
  <c r="W51" i="15"/>
  <c r="R33" i="15"/>
  <c r="M49" i="3"/>
  <c r="M51" i="3"/>
  <c r="M50" i="3"/>
  <c r="AD48" i="3"/>
  <c r="W50" i="3"/>
  <c r="W49" i="3"/>
  <c r="W48" i="3" s="1"/>
  <c r="W51" i="3"/>
  <c r="AD48" i="5"/>
  <c r="W49" i="5"/>
  <c r="W50" i="5"/>
  <c r="U49" i="6"/>
  <c r="U51" i="6"/>
  <c r="U50" i="6"/>
  <c r="P29" i="6"/>
  <c r="P31" i="6"/>
  <c r="R30" i="7"/>
  <c r="R31" i="7"/>
  <c r="R32" i="7"/>
  <c r="R29" i="7"/>
  <c r="AD48" i="7"/>
  <c r="W50" i="7"/>
  <c r="W52" i="7"/>
  <c r="W49" i="7"/>
  <c r="W51" i="7"/>
  <c r="AD28" i="7"/>
  <c r="AC31" i="7"/>
  <c r="AC32" i="7"/>
  <c r="AC29" i="7"/>
  <c r="AC30" i="7"/>
  <c r="W49" i="8"/>
  <c r="W51" i="8"/>
  <c r="W52" i="8"/>
  <c r="W50" i="8"/>
  <c r="W53" i="8"/>
  <c r="P31" i="9"/>
  <c r="P30" i="9"/>
  <c r="P32" i="9"/>
  <c r="AD48" i="9"/>
  <c r="W50" i="9"/>
  <c r="W52" i="9"/>
  <c r="W49" i="9"/>
  <c r="W51" i="9"/>
  <c r="Z32" i="9"/>
  <c r="AD48" i="11"/>
  <c r="W50" i="11"/>
  <c r="W49" i="11"/>
  <c r="W51" i="11"/>
  <c r="M30" i="11"/>
  <c r="M31" i="11"/>
  <c r="M29" i="11"/>
  <c r="Z40" i="12"/>
  <c r="T8" i="12"/>
  <c r="W29" i="14"/>
  <c r="W31" i="14"/>
  <c r="W30" i="14"/>
  <c r="W32" i="14"/>
  <c r="AC8" i="15"/>
  <c r="R32" i="18"/>
  <c r="R31" i="18"/>
  <c r="R52" i="7"/>
  <c r="R50" i="7"/>
  <c r="R51" i="7"/>
  <c r="R49" i="7"/>
  <c r="O8" i="8"/>
  <c r="R8" i="9"/>
  <c r="M55" i="10"/>
  <c r="M50" i="10"/>
  <c r="M52" i="10"/>
  <c r="M54" i="10"/>
  <c r="M56" i="10"/>
  <c r="M57" i="10"/>
  <c r="M49" i="10"/>
  <c r="M51" i="10"/>
  <c r="M53" i="10"/>
  <c r="J48" i="11"/>
  <c r="K49" i="11"/>
  <c r="AC37" i="12"/>
  <c r="AC29" i="12"/>
  <c r="AC32" i="12"/>
  <c r="AC34" i="12"/>
  <c r="AC36" i="12"/>
  <c r="AC31" i="12"/>
  <c r="AC40" i="12"/>
  <c r="AC33" i="12"/>
  <c r="AC38" i="12"/>
  <c r="AC30" i="12"/>
  <c r="AC39" i="12"/>
  <c r="AC35" i="12"/>
  <c r="M50" i="12"/>
  <c r="M60" i="12"/>
  <c r="M52" i="12"/>
  <c r="M54" i="12"/>
  <c r="M55" i="12"/>
  <c r="M57" i="12"/>
  <c r="M49" i="12"/>
  <c r="M59" i="12"/>
  <c r="M51" i="12"/>
  <c r="M53" i="12"/>
  <c r="M56" i="12"/>
  <c r="W53" i="18"/>
  <c r="W52" i="18"/>
  <c r="W54" i="18"/>
  <c r="U50" i="20"/>
  <c r="Z55" i="24"/>
  <c r="M50" i="24"/>
  <c r="M49" i="24"/>
  <c r="U53" i="24"/>
  <c r="U54" i="24"/>
  <c r="U51" i="24"/>
  <c r="U50" i="24"/>
  <c r="Z50" i="24"/>
  <c r="K31" i="6"/>
  <c r="K29" i="6"/>
  <c r="K30" i="6"/>
  <c r="J48" i="16"/>
  <c r="K49" i="16" s="1"/>
  <c r="M29" i="12"/>
  <c r="M31" i="12"/>
  <c r="M34" i="12"/>
  <c r="M38" i="12"/>
  <c r="M40" i="12"/>
  <c r="M36" i="12"/>
  <c r="M30" i="12"/>
  <c r="M32" i="12"/>
  <c r="M33" i="12"/>
  <c r="M37" i="12"/>
  <c r="M39" i="12"/>
  <c r="M35" i="12"/>
  <c r="J48" i="14"/>
  <c r="W52" i="25"/>
  <c r="W31" i="24"/>
  <c r="W29" i="24"/>
  <c r="M32" i="20"/>
  <c r="P29" i="9"/>
  <c r="W51" i="18"/>
  <c r="AC30" i="18"/>
  <c r="W56" i="15"/>
  <c r="W54" i="15"/>
  <c r="M50" i="15"/>
  <c r="R36" i="15"/>
  <c r="W50" i="13"/>
  <c r="AC29" i="13"/>
  <c r="W58" i="12"/>
  <c r="W51" i="25"/>
  <c r="M30" i="25"/>
  <c r="W53" i="24"/>
  <c r="R53" i="24"/>
  <c r="R54" i="24"/>
  <c r="W34" i="24"/>
  <c r="AC32" i="20"/>
  <c r="U31" i="20"/>
  <c r="R29" i="20"/>
  <c r="R53" i="18"/>
  <c r="AC34" i="18"/>
  <c r="M31" i="18"/>
  <c r="R29" i="18"/>
  <c r="M52" i="15"/>
  <c r="R35" i="15"/>
  <c r="M31" i="15"/>
  <c r="R31" i="13"/>
  <c r="M51" i="25"/>
  <c r="M49" i="25"/>
  <c r="AC55" i="24"/>
  <c r="W52" i="24"/>
  <c r="M33" i="24"/>
  <c r="AC30" i="24"/>
  <c r="U49" i="20"/>
  <c r="K31" i="20"/>
  <c r="R50" i="18"/>
  <c r="AC33" i="18"/>
  <c r="W30" i="18"/>
  <c r="R49" i="15"/>
  <c r="AC34" i="15"/>
  <c r="R51" i="14"/>
  <c r="W49" i="2"/>
  <c r="W50" i="2"/>
  <c r="W30" i="2"/>
  <c r="W29" i="2"/>
  <c r="M51" i="6"/>
  <c r="M49" i="6"/>
  <c r="M50" i="6"/>
  <c r="W49" i="6"/>
  <c r="W50" i="6"/>
  <c r="W51" i="6"/>
  <c r="Y28" i="8"/>
  <c r="Z30" i="8" s="1"/>
  <c r="Z51" i="11"/>
  <c r="Z33" i="12"/>
  <c r="Z32" i="12"/>
  <c r="P54" i="18"/>
  <c r="Y28" i="2"/>
  <c r="Z30" i="2" s="1"/>
  <c r="J28" i="4"/>
  <c r="K29" i="4"/>
  <c r="K28" i="4" s="1"/>
  <c r="P29" i="5"/>
  <c r="Y48" i="7"/>
  <c r="Z52" i="7" s="1"/>
  <c r="K50" i="7"/>
  <c r="K51" i="7"/>
  <c r="K49" i="7"/>
  <c r="K52" i="7"/>
  <c r="R8" i="8"/>
  <c r="AD28" i="9"/>
  <c r="AC29" i="9"/>
  <c r="AC32" i="9"/>
  <c r="AC30" i="9"/>
  <c r="AC31" i="9"/>
  <c r="J28" i="9"/>
  <c r="K29" i="9" s="1"/>
  <c r="P34" i="10"/>
  <c r="Z37" i="12"/>
  <c r="AC53" i="12"/>
  <c r="AC55" i="12"/>
  <c r="AC60" i="12"/>
  <c r="AC51" i="12"/>
  <c r="AC57" i="12"/>
  <c r="AC52" i="12"/>
  <c r="AC49" i="12"/>
  <c r="AC59" i="12"/>
  <c r="AC54" i="12"/>
  <c r="AC50" i="12"/>
  <c r="AC58" i="12"/>
  <c r="R30" i="15"/>
  <c r="R28" i="15" s="1"/>
  <c r="R34" i="15"/>
  <c r="R31" i="15"/>
  <c r="R32" i="15"/>
  <c r="Y28" i="24"/>
  <c r="Z30" i="24" s="1"/>
  <c r="AD48" i="24"/>
  <c r="W49" i="24"/>
  <c r="O8" i="25"/>
  <c r="Y8" i="25"/>
  <c r="J48" i="25"/>
  <c r="K49" i="25" s="1"/>
  <c r="K30" i="13"/>
  <c r="K29" i="13"/>
  <c r="M53" i="18"/>
  <c r="M54" i="18"/>
  <c r="M32" i="9"/>
  <c r="M29" i="9"/>
  <c r="M31" i="9"/>
  <c r="M30" i="9"/>
  <c r="M29" i="6"/>
  <c r="M31" i="6"/>
  <c r="M30" i="6"/>
  <c r="M29" i="13"/>
  <c r="M31" i="13"/>
  <c r="M32" i="25"/>
  <c r="W55" i="24"/>
  <c r="M31" i="24"/>
  <c r="W31" i="20"/>
  <c r="K29" i="20"/>
  <c r="M51" i="18"/>
  <c r="M56" i="15"/>
  <c r="M54" i="15"/>
  <c r="W49" i="15"/>
  <c r="M34" i="15"/>
  <c r="M32" i="15"/>
  <c r="M52" i="14"/>
  <c r="R49" i="14"/>
  <c r="M50" i="13"/>
  <c r="K31" i="13"/>
  <c r="M58" i="12"/>
  <c r="U29" i="25"/>
  <c r="W31" i="25"/>
  <c r="U55" i="24"/>
  <c r="M53" i="24"/>
  <c r="U49" i="24"/>
  <c r="M29" i="24"/>
  <c r="M52" i="20"/>
  <c r="M50" i="20"/>
  <c r="M31" i="20"/>
  <c r="U29" i="20"/>
  <c r="R54" i="18"/>
  <c r="W49" i="18"/>
  <c r="R34" i="18"/>
  <c r="M32" i="18"/>
  <c r="R30" i="18"/>
  <c r="R51" i="15"/>
  <c r="M51" i="14"/>
  <c r="R30" i="14"/>
  <c r="AC30" i="13"/>
  <c r="R52" i="25"/>
  <c r="W50" i="25"/>
  <c r="R55" i="24"/>
  <c r="M52" i="24"/>
  <c r="M34" i="24"/>
  <c r="R30" i="24"/>
  <c r="U52" i="20"/>
  <c r="R51" i="18"/>
  <c r="R56" i="15"/>
  <c r="R54" i="15"/>
  <c r="R50" i="15"/>
  <c r="AC33" i="15"/>
  <c r="M50" i="14"/>
  <c r="R30" i="13"/>
  <c r="AC50" i="2"/>
  <c r="AC49" i="2"/>
  <c r="AD28" i="2"/>
  <c r="U29" i="3"/>
  <c r="U31" i="3"/>
  <c r="U30" i="3"/>
  <c r="Z50" i="7"/>
  <c r="Y48" i="8"/>
  <c r="Z51" i="8" s="1"/>
  <c r="AD28" i="8"/>
  <c r="AC33" i="8"/>
  <c r="AC30" i="8"/>
  <c r="AC29" i="8"/>
  <c r="AC31" i="8"/>
  <c r="AC32" i="8"/>
  <c r="AC8" i="8"/>
  <c r="Y28" i="10"/>
  <c r="Z34" i="10" s="1"/>
  <c r="Z32" i="10"/>
  <c r="R35" i="10"/>
  <c r="R29" i="10"/>
  <c r="R32" i="10"/>
  <c r="R33" i="10"/>
  <c r="R34" i="10"/>
  <c r="R31" i="10"/>
  <c r="R37" i="10"/>
  <c r="R36" i="10"/>
  <c r="R30" i="10"/>
  <c r="AD28" i="11"/>
  <c r="AC29" i="11"/>
  <c r="AC30" i="11"/>
  <c r="AC31" i="11"/>
  <c r="Z38" i="12"/>
  <c r="AD28" i="12"/>
  <c r="W39" i="12"/>
  <c r="W35" i="12"/>
  <c r="W29" i="12"/>
  <c r="W31" i="12"/>
  <c r="W36" i="12"/>
  <c r="W38" i="12"/>
  <c r="W40" i="12"/>
  <c r="W34" i="12"/>
  <c r="W30" i="12"/>
  <c r="W32" i="12"/>
  <c r="W33" i="12"/>
  <c r="W37" i="12"/>
  <c r="Z34" i="12"/>
  <c r="Y8" i="12"/>
  <c r="M30" i="14"/>
  <c r="M32" i="14"/>
  <c r="M29" i="14"/>
  <c r="M31" i="14"/>
  <c r="T28" i="15"/>
  <c r="U33" i="15" s="1"/>
  <c r="Y28" i="18"/>
  <c r="Z30" i="18" s="1"/>
  <c r="Z34" i="18"/>
  <c r="Z32" i="18"/>
  <c r="M49" i="2"/>
  <c r="M50" i="2"/>
  <c r="J48" i="4"/>
  <c r="K49" i="4" s="1"/>
  <c r="K48" i="4" s="1"/>
  <c r="AD28" i="6"/>
  <c r="AC29" i="6"/>
  <c r="AC28" i="6" s="1"/>
  <c r="AC30" i="6"/>
  <c r="AC31" i="6"/>
  <c r="T28" i="7"/>
  <c r="U29" i="7" s="1"/>
  <c r="M32" i="7"/>
  <c r="M29" i="7"/>
  <c r="M31" i="7"/>
  <c r="M30" i="7"/>
  <c r="P51" i="7"/>
  <c r="P49" i="7"/>
  <c r="P52" i="7"/>
  <c r="P50" i="7"/>
  <c r="AC51" i="7"/>
  <c r="AC49" i="7"/>
  <c r="AC52" i="7"/>
  <c r="AC50" i="7"/>
  <c r="M50" i="9"/>
  <c r="M52" i="9"/>
  <c r="M49" i="9"/>
  <c r="M51" i="9"/>
  <c r="R8" i="10"/>
  <c r="Z29" i="10"/>
  <c r="R51" i="10"/>
  <c r="R56" i="10"/>
  <c r="R53" i="10"/>
  <c r="R50" i="10"/>
  <c r="R52" i="10"/>
  <c r="R55" i="10"/>
  <c r="R57" i="10"/>
  <c r="R49" i="10"/>
  <c r="R54" i="10"/>
  <c r="R33" i="12"/>
  <c r="R38" i="12"/>
  <c r="R30" i="12"/>
  <c r="R35" i="12"/>
  <c r="R37" i="12"/>
  <c r="R32" i="12"/>
  <c r="R34" i="12"/>
  <c r="R36" i="12"/>
  <c r="R39" i="12"/>
  <c r="R29" i="12"/>
  <c r="R31" i="12"/>
  <c r="R40" i="12"/>
  <c r="J48" i="12"/>
  <c r="K49" i="12" s="1"/>
  <c r="R51" i="12"/>
  <c r="R59" i="12"/>
  <c r="R54" i="12"/>
  <c r="R50" i="12"/>
  <c r="R60" i="12"/>
  <c r="R57" i="12"/>
  <c r="R52" i="12"/>
  <c r="R58" i="12"/>
  <c r="R49" i="12"/>
  <c r="R53" i="12"/>
  <c r="R55" i="12"/>
  <c r="W32" i="20"/>
  <c r="W29" i="20"/>
  <c r="Y8" i="18"/>
  <c r="O28" i="24"/>
  <c r="P33" i="24" s="1"/>
  <c r="Z34" i="24"/>
  <c r="Z54" i="24"/>
  <c r="AD28" i="25"/>
  <c r="AC30" i="25"/>
  <c r="AC29" i="25"/>
  <c r="AC31" i="25"/>
  <c r="AD8" i="25"/>
  <c r="K29" i="12"/>
  <c r="K29" i="3"/>
  <c r="K31" i="3"/>
  <c r="K30" i="3"/>
  <c r="J28" i="8"/>
  <c r="K30" i="8" s="1"/>
  <c r="M30" i="8"/>
  <c r="M32" i="8"/>
  <c r="M29" i="8"/>
  <c r="M33" i="8"/>
  <c r="M31" i="8"/>
  <c r="M49" i="8"/>
  <c r="M51" i="8"/>
  <c r="M52" i="8"/>
  <c r="M50" i="8"/>
  <c r="M53" i="8"/>
  <c r="M35" i="10"/>
  <c r="M29" i="10"/>
  <c r="M31" i="10"/>
  <c r="M37" i="10"/>
  <c r="M33" i="10"/>
  <c r="M36" i="10"/>
  <c r="M30" i="10"/>
  <c r="M32" i="10"/>
  <c r="M34" i="10"/>
  <c r="M55" i="24"/>
  <c r="W30" i="24"/>
  <c r="AC35" i="24"/>
  <c r="AC34" i="24"/>
  <c r="Z31" i="18"/>
  <c r="W50" i="20"/>
  <c r="W50" i="18"/>
  <c r="M33" i="18"/>
  <c r="W55" i="15"/>
  <c r="W53" i="15"/>
  <c r="M49" i="15"/>
  <c r="AC51" i="13"/>
  <c r="W49" i="13"/>
  <c r="AC56" i="12"/>
  <c r="AC32" i="25"/>
  <c r="M31" i="25"/>
  <c r="W35" i="24"/>
  <c r="AC32" i="24"/>
  <c r="W49" i="20"/>
  <c r="R32" i="20"/>
  <c r="U31" i="15"/>
  <c r="W31" i="18"/>
  <c r="AC29" i="18"/>
  <c r="W52" i="15"/>
  <c r="W29" i="15"/>
  <c r="W35" i="15"/>
  <c r="AC50" i="13"/>
  <c r="AC31" i="13"/>
  <c r="AC54" i="24"/>
  <c r="W51" i="24"/>
  <c r="W48" i="24" s="1"/>
  <c r="W33" i="24"/>
  <c r="AC29" i="24"/>
  <c r="R33" i="18"/>
  <c r="M36" i="15"/>
  <c r="M30" i="15"/>
  <c r="W52" i="14"/>
  <c r="W49" i="14"/>
  <c r="W29" i="13"/>
  <c r="AC34" i="10"/>
  <c r="P32" i="8"/>
  <c r="W30" i="8"/>
  <c r="P29" i="8"/>
  <c r="M50" i="11"/>
  <c r="M48" i="11" s="1"/>
  <c r="R29" i="11"/>
  <c r="R28" i="11" s="1"/>
  <c r="AC50" i="10"/>
  <c r="W32" i="9"/>
  <c r="R53" i="8"/>
  <c r="R49" i="8"/>
  <c r="W31" i="7"/>
  <c r="W32" i="8"/>
  <c r="Z31" i="8"/>
  <c r="W29" i="7"/>
  <c r="W31" i="6"/>
  <c r="R9" i="10"/>
  <c r="P31" i="8"/>
  <c r="P33" i="8"/>
  <c r="AC49" i="3"/>
  <c r="W32" i="7"/>
  <c r="AC35" i="10"/>
  <c r="M51" i="11"/>
  <c r="AC51" i="10"/>
  <c r="R52" i="8"/>
  <c r="AD28" i="5"/>
  <c r="AC36" i="10"/>
  <c r="AD48" i="22"/>
  <c r="W49" i="22"/>
  <c r="W48" i="22" s="1"/>
  <c r="AD28" i="17"/>
  <c r="W29" i="17"/>
  <c r="W28" i="17" s="1"/>
  <c r="AD48" i="17"/>
  <c r="U48" i="16"/>
  <c r="AA48" i="16"/>
  <c r="AD48" i="4"/>
  <c r="W49" i="4"/>
  <c r="W48" i="4" s="1"/>
  <c r="AD28" i="4"/>
  <c r="W29" i="4"/>
  <c r="W28" i="4" s="1"/>
  <c r="M12" i="12"/>
  <c r="M12" i="20"/>
  <c r="M9" i="14"/>
  <c r="J28" i="18"/>
  <c r="M11" i="13"/>
  <c r="M15" i="12"/>
  <c r="M9" i="9"/>
  <c r="J28" i="12"/>
  <c r="J8" i="11"/>
  <c r="K11" i="11" s="1"/>
  <c r="M16" i="10"/>
  <c r="M9" i="25"/>
  <c r="M11" i="25"/>
  <c r="M13" i="18"/>
  <c r="M10" i="7"/>
  <c r="M9" i="7"/>
  <c r="M9" i="13"/>
  <c r="M48" i="7"/>
  <c r="M12" i="7"/>
  <c r="M9" i="2"/>
  <c r="M8" i="2" s="1"/>
  <c r="M12" i="14"/>
  <c r="M10" i="14"/>
  <c r="M48" i="5"/>
  <c r="M11" i="14"/>
  <c r="M12" i="9"/>
  <c r="M11" i="9"/>
  <c r="M9" i="12"/>
  <c r="M10" i="12"/>
  <c r="M18" i="12"/>
  <c r="M13" i="12"/>
  <c r="M14" i="15"/>
  <c r="M48" i="16"/>
  <c r="M16" i="12"/>
  <c r="M11" i="12"/>
  <c r="M10" i="25"/>
  <c r="M12" i="25"/>
  <c r="M17" i="12"/>
  <c r="J48" i="15"/>
  <c r="K49" i="15" s="1"/>
  <c r="M10" i="5"/>
  <c r="M9" i="3"/>
  <c r="M9" i="5"/>
  <c r="M11" i="8"/>
  <c r="M17" i="10"/>
  <c r="J48" i="8"/>
  <c r="J8" i="10"/>
  <c r="M12" i="8"/>
  <c r="M13" i="8"/>
  <c r="M10" i="8"/>
  <c r="M15" i="10"/>
  <c r="M10" i="3"/>
  <c r="M11" i="15"/>
  <c r="M10" i="18"/>
  <c r="M11" i="18"/>
  <c r="J28" i="24"/>
  <c r="M16" i="15"/>
  <c r="M14" i="18"/>
  <c r="M9" i="18"/>
  <c r="M15" i="15"/>
  <c r="M12" i="18"/>
  <c r="J8" i="20"/>
  <c r="K12" i="20" s="1"/>
  <c r="J8" i="24"/>
  <c r="K14" i="24" s="1"/>
  <c r="J8" i="25"/>
  <c r="AC28" i="25"/>
  <c r="W8" i="25"/>
  <c r="R28" i="25"/>
  <c r="AC8" i="25"/>
  <c r="W28" i="25"/>
  <c r="AC48" i="25"/>
  <c r="W48" i="25"/>
  <c r="R48" i="25"/>
  <c r="R8" i="25"/>
  <c r="P11" i="25"/>
  <c r="P10" i="25"/>
  <c r="P9" i="25"/>
  <c r="Z11" i="25"/>
  <c r="Z9" i="25"/>
  <c r="AA8" i="25"/>
  <c r="P12" i="25"/>
  <c r="Z12" i="25"/>
  <c r="Z10" i="25"/>
  <c r="Y48" i="25"/>
  <c r="Z52" i="25" s="1"/>
  <c r="O48" i="25"/>
  <c r="P49" i="25" s="1"/>
  <c r="O28" i="25"/>
  <c r="T8" i="25"/>
  <c r="J28" i="25"/>
  <c r="K29" i="25" s="1"/>
  <c r="T48" i="25"/>
  <c r="Y28" i="25"/>
  <c r="Z29" i="25" s="1"/>
  <c r="M10" i="24"/>
  <c r="AD8" i="24"/>
  <c r="R48" i="24"/>
  <c r="AC8" i="24"/>
  <c r="M11" i="24"/>
  <c r="W8" i="24"/>
  <c r="W28" i="24"/>
  <c r="R28" i="24"/>
  <c r="AC48" i="24"/>
  <c r="R8" i="24"/>
  <c r="AC28" i="24"/>
  <c r="AA28" i="24"/>
  <c r="M13" i="24"/>
  <c r="M15" i="24"/>
  <c r="Y8" i="24"/>
  <c r="M12" i="24"/>
  <c r="M9" i="24"/>
  <c r="M14" i="24"/>
  <c r="O48" i="24"/>
  <c r="O8" i="24"/>
  <c r="J48" i="24"/>
  <c r="K49" i="24" s="1"/>
  <c r="T28" i="24"/>
  <c r="U29" i="24" s="1"/>
  <c r="T8" i="24"/>
  <c r="AD8" i="22"/>
  <c r="R9" i="22"/>
  <c r="R8" i="22" s="1"/>
  <c r="Y48" i="22"/>
  <c r="Z49" i="22" s="1"/>
  <c r="Z48" i="22" s="1"/>
  <c r="P9" i="22"/>
  <c r="P8" i="22" s="1"/>
  <c r="R48" i="22"/>
  <c r="R28" i="22"/>
  <c r="Z9" i="22"/>
  <c r="Z8" i="22" s="1"/>
  <c r="O48" i="22"/>
  <c r="P49" i="22" s="1"/>
  <c r="P48" i="22" s="1"/>
  <c r="J48" i="22"/>
  <c r="K49" i="22" s="1"/>
  <c r="T28" i="22"/>
  <c r="U29" i="22" s="1"/>
  <c r="U28" i="22" s="1"/>
  <c r="Y28" i="22"/>
  <c r="Z29" i="22" s="1"/>
  <c r="Z28" i="22" s="1"/>
  <c r="T48" i="22"/>
  <c r="U49" i="22" s="1"/>
  <c r="U48" i="22" s="1"/>
  <c r="J8" i="22"/>
  <c r="K9" i="22" s="1"/>
  <c r="W8" i="20"/>
  <c r="R8" i="20"/>
  <c r="W48" i="20"/>
  <c r="R48" i="20"/>
  <c r="W28" i="20"/>
  <c r="Z12" i="20"/>
  <c r="Z9" i="20"/>
  <c r="W11" i="18"/>
  <c r="AD8" i="18"/>
  <c r="AC28" i="18"/>
  <c r="AC48" i="18"/>
  <c r="AC8" i="18"/>
  <c r="R28" i="18"/>
  <c r="R13" i="18"/>
  <c r="Z10" i="18"/>
  <c r="Z14" i="18"/>
  <c r="P10" i="18"/>
  <c r="W13" i="18"/>
  <c r="P13" i="18"/>
  <c r="P14" i="18"/>
  <c r="R48" i="18"/>
  <c r="R10" i="18"/>
  <c r="R8" i="18" s="1"/>
  <c r="W14" i="18"/>
  <c r="P12" i="18"/>
  <c r="AA8" i="18"/>
  <c r="J8" i="18"/>
  <c r="K12" i="18" s="1"/>
  <c r="W10" i="18"/>
  <c r="W9" i="18"/>
  <c r="O28" i="20"/>
  <c r="P29" i="20" s="1"/>
  <c r="Z11" i="20"/>
  <c r="Y28" i="20"/>
  <c r="AD8" i="20"/>
  <c r="AC11" i="20"/>
  <c r="AC10" i="20"/>
  <c r="Z10" i="20"/>
  <c r="Y48" i="20"/>
  <c r="Z50" i="20" s="1"/>
  <c r="O8" i="20"/>
  <c r="P11" i="20" s="1"/>
  <c r="M10" i="20"/>
  <c r="M11" i="20"/>
  <c r="O48" i="20"/>
  <c r="AD28" i="20"/>
  <c r="T8" i="20"/>
  <c r="AC9" i="20"/>
  <c r="U9" i="16"/>
  <c r="U8" i="16" s="1"/>
  <c r="M9" i="16"/>
  <c r="M8" i="16" s="1"/>
  <c r="AC28" i="15"/>
  <c r="W48" i="15"/>
  <c r="AC48" i="15"/>
  <c r="R8" i="15"/>
  <c r="R48" i="15"/>
  <c r="Z16" i="15"/>
  <c r="J8" i="15"/>
  <c r="K15" i="15" s="1"/>
  <c r="O8" i="15"/>
  <c r="P16" i="15" s="1"/>
  <c r="Z12" i="15"/>
  <c r="Z10" i="15"/>
  <c r="Z13" i="15"/>
  <c r="Z14" i="15"/>
  <c r="Z15" i="15"/>
  <c r="W28" i="15"/>
  <c r="M9" i="15"/>
  <c r="M12" i="15"/>
  <c r="M13" i="15"/>
  <c r="M10" i="15"/>
  <c r="W9" i="15"/>
  <c r="W8" i="15" s="1"/>
  <c r="R48" i="14"/>
  <c r="W28" i="14"/>
  <c r="R8" i="14"/>
  <c r="R28" i="14"/>
  <c r="W48" i="14"/>
  <c r="P12" i="14"/>
  <c r="P9" i="14"/>
  <c r="P11" i="14"/>
  <c r="U11" i="14"/>
  <c r="Y8" i="14"/>
  <c r="U12" i="14"/>
  <c r="U10" i="14"/>
  <c r="W9" i="14"/>
  <c r="W8" i="14" s="1"/>
  <c r="AC48" i="13"/>
  <c r="R48" i="13"/>
  <c r="R28" i="13"/>
  <c r="W28" i="13"/>
  <c r="R8" i="13"/>
  <c r="W48" i="13"/>
  <c r="W8" i="13"/>
  <c r="Z10" i="13"/>
  <c r="AC28" i="13"/>
  <c r="AC10" i="13"/>
  <c r="AC9" i="13"/>
  <c r="AC8" i="13" s="1"/>
  <c r="AD48" i="12"/>
  <c r="W28" i="12"/>
  <c r="AC28" i="12"/>
  <c r="R28" i="12"/>
  <c r="U16" i="12"/>
  <c r="Z13" i="12"/>
  <c r="Z9" i="12"/>
  <c r="Z16" i="12"/>
  <c r="Z14" i="12"/>
  <c r="Z18" i="12"/>
  <c r="Z12" i="12"/>
  <c r="Z15" i="12"/>
  <c r="AC8" i="12"/>
  <c r="Z17" i="12"/>
  <c r="W8" i="12"/>
  <c r="R8" i="12"/>
  <c r="Z11" i="12"/>
  <c r="R48" i="11"/>
  <c r="R8" i="11"/>
  <c r="T28" i="11"/>
  <c r="J28" i="11"/>
  <c r="P9" i="11"/>
  <c r="U10" i="11"/>
  <c r="U11" i="11"/>
  <c r="W11" i="11"/>
  <c r="W48" i="11"/>
  <c r="U9" i="11"/>
  <c r="W8" i="10"/>
  <c r="AC48" i="10"/>
  <c r="R48" i="10"/>
  <c r="W28" i="10"/>
  <c r="W48" i="10"/>
  <c r="R28" i="10"/>
  <c r="Z9" i="10"/>
  <c r="Z17" i="10"/>
  <c r="Z14" i="10"/>
  <c r="AC9" i="10"/>
  <c r="M12" i="10"/>
  <c r="M13" i="10"/>
  <c r="M9" i="10"/>
  <c r="T8" i="10"/>
  <c r="AC28" i="10"/>
  <c r="AC10" i="10"/>
  <c r="AC15" i="10"/>
  <c r="M11" i="10"/>
  <c r="M10" i="10"/>
  <c r="R48" i="9"/>
  <c r="W28" i="9"/>
  <c r="R28" i="9"/>
  <c r="W48" i="9"/>
  <c r="W8" i="9"/>
  <c r="Z10" i="9"/>
  <c r="Z12" i="9"/>
  <c r="Z11" i="9"/>
  <c r="Z9" i="9"/>
  <c r="Z8" i="9" s="1"/>
  <c r="AC28" i="8"/>
  <c r="R48" i="8"/>
  <c r="T28" i="8"/>
  <c r="U29" i="8" s="1"/>
  <c r="P28" i="8"/>
  <c r="P9" i="8"/>
  <c r="P12" i="8"/>
  <c r="P13" i="8"/>
  <c r="W28" i="8"/>
  <c r="W12" i="8"/>
  <c r="W11" i="8"/>
  <c r="W48" i="8"/>
  <c r="W10" i="8"/>
  <c r="P11" i="8"/>
  <c r="P10" i="8"/>
  <c r="AD8" i="8"/>
  <c r="J8" i="8"/>
  <c r="W9" i="8"/>
  <c r="R48" i="7"/>
  <c r="R8" i="7"/>
  <c r="W8" i="7"/>
  <c r="U11" i="7"/>
  <c r="AC28" i="7"/>
  <c r="W28" i="7"/>
  <c r="W48" i="7"/>
  <c r="AC8" i="7"/>
  <c r="R28" i="7"/>
  <c r="AA28" i="7"/>
  <c r="O28" i="7"/>
  <c r="U10" i="7"/>
  <c r="R48" i="6"/>
  <c r="R28" i="6"/>
  <c r="AD48" i="6"/>
  <c r="P28" i="6"/>
  <c r="P9" i="6"/>
  <c r="M11" i="6"/>
  <c r="M9" i="6"/>
  <c r="AA8" i="6"/>
  <c r="W10" i="6"/>
  <c r="M10" i="6"/>
  <c r="AC48" i="5"/>
  <c r="AC28" i="5"/>
  <c r="W10" i="5"/>
  <c r="J28" i="5"/>
  <c r="K29" i="5" s="1"/>
  <c r="K9" i="5"/>
  <c r="P9" i="5"/>
  <c r="P8" i="5" s="1"/>
  <c r="P10" i="5"/>
  <c r="W48" i="5"/>
  <c r="AD8" i="5"/>
  <c r="K10" i="5"/>
  <c r="W28" i="5"/>
  <c r="W9" i="5"/>
  <c r="W8" i="5" s="1"/>
  <c r="K9" i="4"/>
  <c r="K8" i="4" s="1"/>
  <c r="R28" i="3"/>
  <c r="W28" i="3"/>
  <c r="P10" i="3"/>
  <c r="P8" i="3" s="1"/>
  <c r="R8" i="3"/>
  <c r="K10" i="3"/>
  <c r="K11" i="3"/>
  <c r="W10" i="3"/>
  <c r="W8" i="3" s="1"/>
  <c r="AC48" i="2"/>
  <c r="W9" i="2"/>
  <c r="AD8" i="2"/>
  <c r="Y8" i="2"/>
  <c r="W10" i="2"/>
  <c r="W48" i="2"/>
  <c r="R10" i="2"/>
  <c r="J8" i="2"/>
  <c r="AD48" i="2"/>
  <c r="J48" i="18"/>
  <c r="T28" i="18"/>
  <c r="U31" i="18" s="1"/>
  <c r="T8" i="18"/>
  <c r="U14" i="18" s="1"/>
  <c r="Y48" i="18"/>
  <c r="Z51" i="18" s="1"/>
  <c r="Z9" i="18"/>
  <c r="Z13" i="18"/>
  <c r="P11" i="18"/>
  <c r="T48" i="18"/>
  <c r="Z12" i="18"/>
  <c r="U10" i="18"/>
  <c r="Z11" i="18"/>
  <c r="T48" i="17"/>
  <c r="U49" i="17" s="1"/>
  <c r="U48" i="17" s="1"/>
  <c r="O28" i="17"/>
  <c r="P29" i="17" s="1"/>
  <c r="P28" i="17" s="1"/>
  <c r="T28" i="17"/>
  <c r="U29" i="17" s="1"/>
  <c r="U28" i="17" s="1"/>
  <c r="O48" i="17"/>
  <c r="P49" i="17" s="1"/>
  <c r="P48" i="17" s="1"/>
  <c r="J8" i="17"/>
  <c r="U9" i="17"/>
  <c r="U8" i="17" s="1"/>
  <c r="O8" i="16"/>
  <c r="AD48" i="16"/>
  <c r="O48" i="16"/>
  <c r="P49" i="16" s="1"/>
  <c r="T28" i="16"/>
  <c r="U29" i="16" s="1"/>
  <c r="U28" i="16" s="1"/>
  <c r="J8" i="16"/>
  <c r="K9" i="16" s="1"/>
  <c r="K8" i="16" s="1"/>
  <c r="Y48" i="15"/>
  <c r="Z54" i="15" s="1"/>
  <c r="O48" i="15"/>
  <c r="J28" i="15"/>
  <c r="K29" i="15" s="1"/>
  <c r="O28" i="15"/>
  <c r="P33" i="15" s="1"/>
  <c r="T8" i="15"/>
  <c r="T48" i="15"/>
  <c r="Y28" i="15"/>
  <c r="Z30" i="15" s="1"/>
  <c r="Z11" i="15"/>
  <c r="Z9" i="15"/>
  <c r="AC12" i="14"/>
  <c r="AC9" i="14"/>
  <c r="AD8" i="14"/>
  <c r="J8" i="14"/>
  <c r="K12" i="14" s="1"/>
  <c r="Y48" i="14"/>
  <c r="Z51" i="14" s="1"/>
  <c r="J28" i="14"/>
  <c r="Y28" i="14"/>
  <c r="Z30" i="14" s="1"/>
  <c r="T28" i="14"/>
  <c r="U32" i="14" s="1"/>
  <c r="O28" i="14"/>
  <c r="P29" i="14" s="1"/>
  <c r="O48" i="14"/>
  <c r="AC11" i="14"/>
  <c r="AC10" i="14"/>
  <c r="P10" i="14"/>
  <c r="U31" i="13"/>
  <c r="O48" i="13"/>
  <c r="P50" i="13" s="1"/>
  <c r="Y48" i="13"/>
  <c r="Z50" i="13" s="1"/>
  <c r="T28" i="13"/>
  <c r="U30" i="13" s="1"/>
  <c r="Z11" i="13"/>
  <c r="O8" i="13"/>
  <c r="K10" i="13"/>
  <c r="U11" i="13"/>
  <c r="U9" i="13"/>
  <c r="T48" i="13"/>
  <c r="Z9" i="13"/>
  <c r="U10" i="13"/>
  <c r="K9" i="13"/>
  <c r="K8" i="13" s="1"/>
  <c r="AD48" i="13"/>
  <c r="J48" i="13"/>
  <c r="O48" i="12"/>
  <c r="U14" i="12"/>
  <c r="U12" i="12"/>
  <c r="J8" i="12"/>
  <c r="K9" i="12" s="1"/>
  <c r="Z10" i="12"/>
  <c r="U9" i="12"/>
  <c r="T48" i="12"/>
  <c r="U57" i="12" s="1"/>
  <c r="O28" i="12"/>
  <c r="T28" i="12"/>
  <c r="U35" i="12" s="1"/>
  <c r="U18" i="12"/>
  <c r="U15" i="12"/>
  <c r="U11" i="12"/>
  <c r="Y48" i="12"/>
  <c r="Z57" i="12" s="1"/>
  <c r="U17" i="12"/>
  <c r="O8" i="12"/>
  <c r="U13" i="12"/>
  <c r="U10" i="12"/>
  <c r="Y28" i="11"/>
  <c r="Z29" i="11" s="1"/>
  <c r="W28" i="11"/>
  <c r="W10" i="11"/>
  <c r="P11" i="11"/>
  <c r="P10" i="11"/>
  <c r="M10" i="11"/>
  <c r="O48" i="11"/>
  <c r="T48" i="11"/>
  <c r="AC11" i="11"/>
  <c r="AC10" i="11"/>
  <c r="AC8" i="11" s="1"/>
  <c r="AD8" i="11"/>
  <c r="Y8" i="11"/>
  <c r="M9" i="11"/>
  <c r="W9" i="11"/>
  <c r="T28" i="10"/>
  <c r="J48" i="10"/>
  <c r="T48" i="10"/>
  <c r="J28" i="10"/>
  <c r="K30" i="10" s="1"/>
  <c r="Z15" i="10"/>
  <c r="Z13" i="10"/>
  <c r="Z11" i="10"/>
  <c r="O8" i="10"/>
  <c r="P9" i="10" s="1"/>
  <c r="Z12" i="10"/>
  <c r="Z10" i="10"/>
  <c r="O48" i="10"/>
  <c r="P53" i="10" s="1"/>
  <c r="Y48" i="10"/>
  <c r="Z16" i="10"/>
  <c r="U14" i="10"/>
  <c r="T48" i="9"/>
  <c r="U49" i="9" s="1"/>
  <c r="T28" i="9"/>
  <c r="U29" i="9" s="1"/>
  <c r="O8" i="9"/>
  <c r="P9" i="9" s="1"/>
  <c r="J8" i="9"/>
  <c r="K9" i="9" s="1"/>
  <c r="Y48" i="9"/>
  <c r="Z52" i="9" s="1"/>
  <c r="O48" i="9"/>
  <c r="T8" i="9"/>
  <c r="AC48" i="9"/>
  <c r="AC11" i="9"/>
  <c r="AC9" i="9"/>
  <c r="AC8" i="9" s="1"/>
  <c r="AD8" i="9"/>
  <c r="AC28" i="9"/>
  <c r="AC10" i="9"/>
  <c r="Z12" i="8"/>
  <c r="T8" i="8"/>
  <c r="U9" i="8" s="1"/>
  <c r="Z9" i="8"/>
  <c r="Z10" i="8"/>
  <c r="Z11" i="8"/>
  <c r="T48" i="8"/>
  <c r="O48" i="8"/>
  <c r="Z13" i="8"/>
  <c r="T48" i="7"/>
  <c r="U49" i="7" s="1"/>
  <c r="P48" i="7"/>
  <c r="Y8" i="7"/>
  <c r="P11" i="7"/>
  <c r="Y28" i="7"/>
  <c r="Z29" i="7" s="1"/>
  <c r="J8" i="7"/>
  <c r="P12" i="7"/>
  <c r="P9" i="7"/>
  <c r="P8" i="7" s="1"/>
  <c r="U9" i="7"/>
  <c r="T28" i="6"/>
  <c r="U31" i="6" s="1"/>
  <c r="J8" i="6"/>
  <c r="K9" i="6" s="1"/>
  <c r="P51" i="6"/>
  <c r="P11" i="6"/>
  <c r="U11" i="6"/>
  <c r="Y48" i="6"/>
  <c r="Z50" i="6" s="1"/>
  <c r="AD8" i="6"/>
  <c r="U9" i="6"/>
  <c r="Y8" i="6"/>
  <c r="J48" i="6"/>
  <c r="O48" i="6"/>
  <c r="P50" i="6" s="1"/>
  <c r="W28" i="6"/>
  <c r="W11" i="6"/>
  <c r="P10" i="6"/>
  <c r="Y28" i="5"/>
  <c r="Z29" i="5" s="1"/>
  <c r="T28" i="5"/>
  <c r="U30" i="5" s="1"/>
  <c r="R28" i="5"/>
  <c r="R48" i="5"/>
  <c r="R10" i="5"/>
  <c r="R8" i="5" s="1"/>
  <c r="Z10" i="5"/>
  <c r="Y48" i="5"/>
  <c r="Z50" i="5" s="1"/>
  <c r="T48" i="5"/>
  <c r="U50" i="5" s="1"/>
  <c r="O48" i="5"/>
  <c r="P50" i="5" s="1"/>
  <c r="T8" i="5"/>
  <c r="Z9" i="5"/>
  <c r="Y48" i="4"/>
  <c r="Z49" i="4" s="1"/>
  <c r="O28" i="4"/>
  <c r="P29" i="4" s="1"/>
  <c r="P28" i="4" s="1"/>
  <c r="Y8" i="4"/>
  <c r="O48" i="4"/>
  <c r="P49" i="4" s="1"/>
  <c r="P48" i="4" s="1"/>
  <c r="T28" i="4"/>
  <c r="U29" i="4" s="1"/>
  <c r="U28" i="4" s="1"/>
  <c r="T48" i="4"/>
  <c r="U49" i="4" s="1"/>
  <c r="U48" i="4" s="1"/>
  <c r="AC48" i="4"/>
  <c r="AC28" i="4"/>
  <c r="AD8" i="4"/>
  <c r="AC9" i="4"/>
  <c r="AC8" i="4" s="1"/>
  <c r="AD8" i="3"/>
  <c r="O28" i="3"/>
  <c r="P31" i="3" s="1"/>
  <c r="O48" i="3"/>
  <c r="Y28" i="3"/>
  <c r="Z30" i="3" s="1"/>
  <c r="Y8" i="3"/>
  <c r="Y48" i="3"/>
  <c r="Z50" i="3" s="1"/>
  <c r="AC9" i="3"/>
  <c r="T48" i="3"/>
  <c r="U49" i="3" s="1"/>
  <c r="AC10" i="3"/>
  <c r="AC11" i="3"/>
  <c r="K9" i="3"/>
  <c r="Z10" i="2"/>
  <c r="T48" i="2"/>
  <c r="U50" i="2" s="1"/>
  <c r="R48" i="2"/>
  <c r="R28" i="2"/>
  <c r="R9" i="2"/>
  <c r="R8" i="2" s="1"/>
  <c r="Y48" i="2"/>
  <c r="Z50" i="2" s="1"/>
  <c r="T8" i="2"/>
  <c r="O48" i="2"/>
  <c r="P50" i="2" s="1"/>
  <c r="T28" i="2"/>
  <c r="U30" i="2" s="1"/>
  <c r="O28" i="2"/>
  <c r="P30" i="2" s="1"/>
  <c r="Z9" i="2"/>
  <c r="Z8" i="2" s="1"/>
  <c r="U8" i="6" l="1"/>
  <c r="P50" i="8"/>
  <c r="P52" i="8"/>
  <c r="P51" i="8"/>
  <c r="P51" i="9"/>
  <c r="P52" i="9"/>
  <c r="P50" i="9"/>
  <c r="Z52" i="10"/>
  <c r="Z56" i="10"/>
  <c r="U32" i="10"/>
  <c r="U34" i="10"/>
  <c r="U35" i="10"/>
  <c r="U31" i="10"/>
  <c r="U33" i="10"/>
  <c r="U36" i="10"/>
  <c r="P50" i="11"/>
  <c r="P51" i="11"/>
  <c r="P51" i="3"/>
  <c r="P50" i="3"/>
  <c r="Z48" i="4"/>
  <c r="K50" i="6"/>
  <c r="K51" i="6"/>
  <c r="U51" i="8"/>
  <c r="U52" i="8"/>
  <c r="U51" i="10"/>
  <c r="U54" i="10"/>
  <c r="U57" i="10"/>
  <c r="U56" i="10"/>
  <c r="U50" i="10"/>
  <c r="U52" i="10"/>
  <c r="U55" i="10"/>
  <c r="P36" i="12"/>
  <c r="P31" i="12"/>
  <c r="P40" i="12"/>
  <c r="P34" i="12"/>
  <c r="P38" i="12"/>
  <c r="P39" i="12"/>
  <c r="P30" i="12"/>
  <c r="P35" i="12"/>
  <c r="K50" i="13"/>
  <c r="K51" i="13"/>
  <c r="Z8" i="13"/>
  <c r="U51" i="15"/>
  <c r="U52" i="15"/>
  <c r="U55" i="15"/>
  <c r="U54" i="15"/>
  <c r="U56" i="15"/>
  <c r="P54" i="15"/>
  <c r="P50" i="15"/>
  <c r="P55" i="15"/>
  <c r="P56" i="15"/>
  <c r="P52" i="15"/>
  <c r="P51" i="15"/>
  <c r="U52" i="18"/>
  <c r="U53" i="18"/>
  <c r="U50" i="18"/>
  <c r="K52" i="18"/>
  <c r="K53" i="18"/>
  <c r="K50" i="18"/>
  <c r="W8" i="6"/>
  <c r="Z30" i="20"/>
  <c r="Z32" i="20"/>
  <c r="P55" i="24"/>
  <c r="P51" i="24"/>
  <c r="P53" i="24"/>
  <c r="P50" i="24"/>
  <c r="P54" i="24"/>
  <c r="K52" i="8"/>
  <c r="K53" i="8"/>
  <c r="K51" i="8"/>
  <c r="Z32" i="14"/>
  <c r="K51" i="18"/>
  <c r="Z52" i="14"/>
  <c r="K50" i="8"/>
  <c r="K54" i="18"/>
  <c r="U29" i="14"/>
  <c r="K49" i="13"/>
  <c r="U49" i="12"/>
  <c r="U49" i="10"/>
  <c r="Z53" i="10"/>
  <c r="Z29" i="3"/>
  <c r="Z31" i="25"/>
  <c r="AC48" i="12"/>
  <c r="U51" i="9"/>
  <c r="K49" i="8"/>
  <c r="U29" i="18"/>
  <c r="P29" i="15"/>
  <c r="U53" i="15"/>
  <c r="U40" i="12"/>
  <c r="P49" i="11"/>
  <c r="P48" i="11" s="1"/>
  <c r="U53" i="10"/>
  <c r="Z32" i="8"/>
  <c r="Z51" i="7"/>
  <c r="K51" i="14"/>
  <c r="K50" i="14"/>
  <c r="K52" i="14"/>
  <c r="Z49" i="25"/>
  <c r="Z29" i="20"/>
  <c r="U54" i="18"/>
  <c r="Z29" i="15"/>
  <c r="Z49" i="15"/>
  <c r="P49" i="13"/>
  <c r="U29" i="12"/>
  <c r="Z55" i="12"/>
  <c r="Z37" i="10"/>
  <c r="Z31" i="3"/>
  <c r="Z52" i="24"/>
  <c r="Z31" i="20"/>
  <c r="Z54" i="12"/>
  <c r="K50" i="3"/>
  <c r="K51" i="3"/>
  <c r="Z30" i="12"/>
  <c r="W48" i="12"/>
  <c r="P29" i="11"/>
  <c r="P30" i="11"/>
  <c r="P57" i="10"/>
  <c r="P37" i="10"/>
  <c r="P35" i="10"/>
  <c r="P29" i="10"/>
  <c r="P33" i="10"/>
  <c r="P36" i="10"/>
  <c r="P31" i="10"/>
  <c r="U30" i="9"/>
  <c r="Z29" i="6"/>
  <c r="Z31" i="6"/>
  <c r="Z30" i="5"/>
  <c r="Z28" i="5" s="1"/>
  <c r="P30" i="3"/>
  <c r="U49" i="2"/>
  <c r="K56" i="10"/>
  <c r="K52" i="10"/>
  <c r="K51" i="10"/>
  <c r="K53" i="10"/>
  <c r="U51" i="11"/>
  <c r="U50" i="11"/>
  <c r="Z31" i="11"/>
  <c r="Z30" i="11"/>
  <c r="U51" i="12"/>
  <c r="U55" i="12"/>
  <c r="U50" i="12"/>
  <c r="U52" i="12"/>
  <c r="U54" i="12"/>
  <c r="U56" i="12"/>
  <c r="U58" i="12"/>
  <c r="U59" i="12"/>
  <c r="U60" i="12"/>
  <c r="U51" i="13"/>
  <c r="U50" i="13"/>
  <c r="U31" i="14"/>
  <c r="U30" i="14"/>
  <c r="Z56" i="15"/>
  <c r="Z50" i="15"/>
  <c r="Z52" i="15"/>
  <c r="K29" i="11"/>
  <c r="K30" i="11"/>
  <c r="U8" i="14"/>
  <c r="U31" i="24"/>
  <c r="U34" i="24"/>
  <c r="U30" i="24"/>
  <c r="U35" i="24"/>
  <c r="Z32" i="25"/>
  <c r="Z30" i="25"/>
  <c r="Z28" i="25" s="1"/>
  <c r="P32" i="25"/>
  <c r="P31" i="25"/>
  <c r="P30" i="25"/>
  <c r="K33" i="8"/>
  <c r="K31" i="8"/>
  <c r="K29" i="8"/>
  <c r="K32" i="8"/>
  <c r="U51" i="18"/>
  <c r="K53" i="12"/>
  <c r="K52" i="12"/>
  <c r="K54" i="12"/>
  <c r="K56" i="12"/>
  <c r="K58" i="12"/>
  <c r="K57" i="12"/>
  <c r="K50" i="12"/>
  <c r="K55" i="12"/>
  <c r="K51" i="12"/>
  <c r="K60" i="12"/>
  <c r="K59" i="12"/>
  <c r="K34" i="10"/>
  <c r="U49" i="18"/>
  <c r="Z31" i="14"/>
  <c r="Z55" i="10"/>
  <c r="Z49" i="9"/>
  <c r="P49" i="6"/>
  <c r="Z49" i="2"/>
  <c r="K50" i="25"/>
  <c r="K51" i="25"/>
  <c r="K52" i="25"/>
  <c r="Z29" i="24"/>
  <c r="Z31" i="24"/>
  <c r="Z33" i="24"/>
  <c r="U50" i="15"/>
  <c r="Z50" i="10"/>
  <c r="U50" i="8"/>
  <c r="Z29" i="2"/>
  <c r="Z29" i="8"/>
  <c r="Z28" i="8" s="1"/>
  <c r="Z33" i="8"/>
  <c r="U29" i="6"/>
  <c r="Z49" i="6"/>
  <c r="K30" i="5"/>
  <c r="Z54" i="10"/>
  <c r="Z34" i="15"/>
  <c r="Z50" i="14"/>
  <c r="Z51" i="13"/>
  <c r="Z59" i="12"/>
  <c r="U49" i="11"/>
  <c r="P49" i="10"/>
  <c r="K49" i="6"/>
  <c r="P49" i="5"/>
  <c r="Z51" i="3"/>
  <c r="U29" i="2"/>
  <c r="P52" i="24"/>
  <c r="Z32" i="24"/>
  <c r="P37" i="12"/>
  <c r="K50" i="9"/>
  <c r="K52" i="9"/>
  <c r="K51" i="9"/>
  <c r="AC48" i="8"/>
  <c r="K49" i="5"/>
  <c r="Z50" i="18"/>
  <c r="Z53" i="15"/>
  <c r="Z39" i="12"/>
  <c r="Z35" i="12"/>
  <c r="Z31" i="12"/>
  <c r="Z29" i="12"/>
  <c r="Z51" i="12"/>
  <c r="K31" i="11"/>
  <c r="Z30" i="10"/>
  <c r="K29" i="10"/>
  <c r="K57" i="10"/>
  <c r="Z51" i="10"/>
  <c r="Z51" i="9"/>
  <c r="U29" i="5"/>
  <c r="Z49" i="3"/>
  <c r="P49" i="2"/>
  <c r="P48" i="2" s="1"/>
  <c r="U50" i="3"/>
  <c r="U48" i="3" s="1"/>
  <c r="U51" i="3"/>
  <c r="P30" i="7"/>
  <c r="P31" i="7"/>
  <c r="U30" i="11"/>
  <c r="U29" i="11"/>
  <c r="P50" i="20"/>
  <c r="P51" i="20"/>
  <c r="P52" i="20"/>
  <c r="P32" i="20"/>
  <c r="P30" i="20"/>
  <c r="P31" i="20"/>
  <c r="P8" i="18"/>
  <c r="K51" i="24"/>
  <c r="K52" i="24"/>
  <c r="K55" i="24"/>
  <c r="K50" i="24"/>
  <c r="K54" i="24"/>
  <c r="U50" i="25"/>
  <c r="U52" i="25"/>
  <c r="U51" i="25"/>
  <c r="P52" i="25"/>
  <c r="P51" i="25"/>
  <c r="P50" i="25"/>
  <c r="K34" i="24"/>
  <c r="K33" i="24"/>
  <c r="K29" i="24"/>
  <c r="K31" i="24"/>
  <c r="K32" i="24"/>
  <c r="K52" i="15"/>
  <c r="K55" i="15"/>
  <c r="K53" i="15"/>
  <c r="K50" i="15"/>
  <c r="K54" i="15"/>
  <c r="K56" i="15"/>
  <c r="P29" i="7"/>
  <c r="K30" i="24"/>
  <c r="P29" i="25"/>
  <c r="P29" i="24"/>
  <c r="P31" i="24"/>
  <c r="P30" i="24"/>
  <c r="P35" i="24"/>
  <c r="P32" i="24"/>
  <c r="P34" i="24"/>
  <c r="Z52" i="20"/>
  <c r="K50" i="10"/>
  <c r="U31" i="7"/>
  <c r="U32" i="7"/>
  <c r="Z53" i="18"/>
  <c r="U36" i="15"/>
  <c r="U30" i="15"/>
  <c r="U34" i="15"/>
  <c r="U35" i="15"/>
  <c r="U32" i="15"/>
  <c r="U29" i="15"/>
  <c r="Z49" i="14"/>
  <c r="U32" i="12"/>
  <c r="Z53" i="12"/>
  <c r="U29" i="10"/>
  <c r="Z50" i="8"/>
  <c r="Z52" i="8"/>
  <c r="Z49" i="8"/>
  <c r="Z51" i="6"/>
  <c r="P29" i="2"/>
  <c r="P28" i="2" s="1"/>
  <c r="Z35" i="24"/>
  <c r="K51" i="15"/>
  <c r="K54" i="10"/>
  <c r="K32" i="9"/>
  <c r="K31" i="9"/>
  <c r="K30" i="9"/>
  <c r="P49" i="15"/>
  <c r="U29" i="13"/>
  <c r="U30" i="10"/>
  <c r="P49" i="9"/>
  <c r="U53" i="8"/>
  <c r="Z49" i="5"/>
  <c r="Z48" i="5" s="1"/>
  <c r="U32" i="24"/>
  <c r="K53" i="24"/>
  <c r="P50" i="10"/>
  <c r="U30" i="7"/>
  <c r="U28" i="7" s="1"/>
  <c r="Z29" i="14"/>
  <c r="P51" i="13"/>
  <c r="U53" i="12"/>
  <c r="Z53" i="8"/>
  <c r="P32" i="7"/>
  <c r="U49" i="5"/>
  <c r="U33" i="12"/>
  <c r="U49" i="25"/>
  <c r="Z49" i="24"/>
  <c r="Z53" i="24"/>
  <c r="P49" i="20"/>
  <c r="P33" i="12"/>
  <c r="K49" i="18"/>
  <c r="P53" i="15"/>
  <c r="P32" i="12"/>
  <c r="P29" i="12"/>
  <c r="U31" i="11"/>
  <c r="Z49" i="10"/>
  <c r="U37" i="10"/>
  <c r="U49" i="8"/>
  <c r="Z30" i="7"/>
  <c r="Z31" i="7"/>
  <c r="U32" i="9"/>
  <c r="U31" i="9"/>
  <c r="P51" i="14"/>
  <c r="P52" i="14"/>
  <c r="P50" i="14"/>
  <c r="P30" i="15"/>
  <c r="P32" i="15"/>
  <c r="P34" i="15"/>
  <c r="P35" i="15"/>
  <c r="P36" i="15"/>
  <c r="U52" i="7"/>
  <c r="U50" i="7"/>
  <c r="U48" i="7" s="1"/>
  <c r="U51" i="7"/>
  <c r="U50" i="9"/>
  <c r="U52" i="9"/>
  <c r="P56" i="10"/>
  <c r="P55" i="10"/>
  <c r="P51" i="10"/>
  <c r="P54" i="10"/>
  <c r="P52" i="10"/>
  <c r="K37" i="10"/>
  <c r="K35" i="10"/>
  <c r="K31" i="10"/>
  <c r="K33" i="10"/>
  <c r="K36" i="10"/>
  <c r="K32" i="10"/>
  <c r="Z50" i="12"/>
  <c r="Z56" i="12"/>
  <c r="Z58" i="12"/>
  <c r="Z60" i="12"/>
  <c r="Z52" i="12"/>
  <c r="U38" i="12"/>
  <c r="U31" i="12"/>
  <c r="U34" i="12"/>
  <c r="U39" i="12"/>
  <c r="U30" i="12"/>
  <c r="P56" i="12"/>
  <c r="P60" i="12"/>
  <c r="P52" i="12"/>
  <c r="P50" i="12"/>
  <c r="P58" i="12"/>
  <c r="P53" i="12"/>
  <c r="P55" i="12"/>
  <c r="P51" i="12"/>
  <c r="P54" i="12"/>
  <c r="P59" i="12"/>
  <c r="P30" i="14"/>
  <c r="P28" i="14" s="1"/>
  <c r="P31" i="14"/>
  <c r="P32" i="14"/>
  <c r="K32" i="14"/>
  <c r="K31" i="14"/>
  <c r="K30" i="14"/>
  <c r="Z32" i="15"/>
  <c r="Z36" i="15"/>
  <c r="Z35" i="15"/>
  <c r="K30" i="15"/>
  <c r="K36" i="15"/>
  <c r="K32" i="15"/>
  <c r="K31" i="15"/>
  <c r="K35" i="15"/>
  <c r="K33" i="15"/>
  <c r="K34" i="15"/>
  <c r="Z8" i="18"/>
  <c r="U30" i="18"/>
  <c r="U34" i="18"/>
  <c r="U32" i="18"/>
  <c r="U33" i="18"/>
  <c r="U33" i="8"/>
  <c r="U30" i="8"/>
  <c r="U32" i="8"/>
  <c r="U8" i="11"/>
  <c r="AC8" i="20"/>
  <c r="W8" i="18"/>
  <c r="K48" i="22"/>
  <c r="K30" i="25"/>
  <c r="K31" i="25"/>
  <c r="K32" i="25"/>
  <c r="K34" i="12"/>
  <c r="K31" i="12"/>
  <c r="K35" i="12"/>
  <c r="K39" i="12"/>
  <c r="K36" i="12"/>
  <c r="K37" i="12"/>
  <c r="K30" i="12"/>
  <c r="K32" i="12"/>
  <c r="K38" i="12"/>
  <c r="K40" i="12"/>
  <c r="K32" i="18"/>
  <c r="K34" i="18"/>
  <c r="K33" i="18"/>
  <c r="K29" i="18"/>
  <c r="K30" i="18"/>
  <c r="K31" i="18"/>
  <c r="Z51" i="25"/>
  <c r="K35" i="24"/>
  <c r="Z51" i="20"/>
  <c r="P31" i="15"/>
  <c r="R48" i="12"/>
  <c r="Z50" i="9"/>
  <c r="AC48" i="7"/>
  <c r="Z33" i="18"/>
  <c r="Z29" i="18"/>
  <c r="Z28" i="18" s="1"/>
  <c r="Z31" i="15"/>
  <c r="U49" i="15"/>
  <c r="P49" i="14"/>
  <c r="U36" i="12"/>
  <c r="Z36" i="10"/>
  <c r="Z31" i="10"/>
  <c r="Z33" i="10"/>
  <c r="Z57" i="10"/>
  <c r="U31" i="8"/>
  <c r="U28" i="3"/>
  <c r="U33" i="24"/>
  <c r="P49" i="24"/>
  <c r="P57" i="12"/>
  <c r="K33" i="12"/>
  <c r="Z49" i="7"/>
  <c r="Z49" i="18"/>
  <c r="Z33" i="15"/>
  <c r="Z55" i="15"/>
  <c r="U49" i="13"/>
  <c r="U37" i="12"/>
  <c r="Z35" i="10"/>
  <c r="P53" i="8"/>
  <c r="P49" i="8"/>
  <c r="P48" i="8" s="1"/>
  <c r="P49" i="3"/>
  <c r="P48" i="3" s="1"/>
  <c r="R28" i="20"/>
  <c r="K49" i="14"/>
  <c r="Z50" i="25"/>
  <c r="Z54" i="18"/>
  <c r="K50" i="11"/>
  <c r="K51" i="11"/>
  <c r="Z52" i="18"/>
  <c r="Z51" i="15"/>
  <c r="Z49" i="13"/>
  <c r="K49" i="10"/>
  <c r="K55" i="10"/>
  <c r="U30" i="6"/>
  <c r="P29" i="3"/>
  <c r="K52" i="20"/>
  <c r="K51" i="20"/>
  <c r="K50" i="20"/>
  <c r="Z49" i="20"/>
  <c r="P30" i="13"/>
  <c r="P31" i="13"/>
  <c r="Z50" i="11"/>
  <c r="K49" i="3"/>
  <c r="P33" i="18"/>
  <c r="P29" i="18"/>
  <c r="P30" i="18"/>
  <c r="P32" i="18"/>
  <c r="K29" i="14"/>
  <c r="P49" i="12"/>
  <c r="Z49" i="12"/>
  <c r="Z48" i="12" s="1"/>
  <c r="P31" i="11"/>
  <c r="P30" i="10"/>
  <c r="P32" i="10"/>
  <c r="Z29" i="9"/>
  <c r="Z31" i="9"/>
  <c r="Z32" i="7"/>
  <c r="Z30" i="6"/>
  <c r="M8" i="13"/>
  <c r="M8" i="9"/>
  <c r="K9" i="11"/>
  <c r="K10" i="11"/>
  <c r="M28" i="7"/>
  <c r="M48" i="13"/>
  <c r="M8" i="7"/>
  <c r="M28" i="14"/>
  <c r="M8" i="14"/>
  <c r="M28" i="13"/>
  <c r="M48" i="12"/>
  <c r="K10" i="8"/>
  <c r="K12" i="25"/>
  <c r="M8" i="5"/>
  <c r="M48" i="14"/>
  <c r="M48" i="3"/>
  <c r="M28" i="5"/>
  <c r="M48" i="9"/>
  <c r="K13" i="24"/>
  <c r="M8" i="12"/>
  <c r="K10" i="25"/>
  <c r="K28" i="13"/>
  <c r="M8" i="20"/>
  <c r="K9" i="20"/>
  <c r="K10" i="24"/>
  <c r="M8" i="3"/>
  <c r="M28" i="9"/>
  <c r="K16" i="10"/>
  <c r="K11" i="10"/>
  <c r="K16" i="15"/>
  <c r="M48" i="10"/>
  <c r="M48" i="8"/>
  <c r="M28" i="8"/>
  <c r="M48" i="25"/>
  <c r="M8" i="25"/>
  <c r="M28" i="25"/>
  <c r="M28" i="12"/>
  <c r="K48" i="13"/>
  <c r="M8" i="18"/>
  <c r="M8" i="8"/>
  <c r="M48" i="18"/>
  <c r="M28" i="10"/>
  <c r="K17" i="10"/>
  <c r="K13" i="10"/>
  <c r="K12" i="24"/>
  <c r="K11" i="24"/>
  <c r="K9" i="10"/>
  <c r="K11" i="25"/>
  <c r="M28" i="15"/>
  <c r="M48" i="15"/>
  <c r="K28" i="5"/>
  <c r="K15" i="10"/>
  <c r="K13" i="12"/>
  <c r="K14" i="12"/>
  <c r="K14" i="15"/>
  <c r="M48" i="6"/>
  <c r="K14" i="10"/>
  <c r="K12" i="10"/>
  <c r="K9" i="25"/>
  <c r="M28" i="18"/>
  <c r="K10" i="10"/>
  <c r="K48" i="5"/>
  <c r="M8" i="15"/>
  <c r="K9" i="24"/>
  <c r="M8" i="6"/>
  <c r="K11" i="20"/>
  <c r="M48" i="24"/>
  <c r="K8" i="3"/>
  <c r="M8" i="11"/>
  <c r="K10" i="20"/>
  <c r="K15" i="24"/>
  <c r="M28" i="3"/>
  <c r="K48" i="3"/>
  <c r="K8" i="22"/>
  <c r="M8" i="10"/>
  <c r="M48" i="20"/>
  <c r="Z48" i="25"/>
  <c r="P48" i="25"/>
  <c r="P8" i="25"/>
  <c r="P28" i="25"/>
  <c r="Z8" i="25"/>
  <c r="U12" i="25"/>
  <c r="U10" i="25"/>
  <c r="U11" i="25"/>
  <c r="U9" i="25"/>
  <c r="P13" i="24"/>
  <c r="M8" i="24"/>
  <c r="M28" i="24"/>
  <c r="Z9" i="24"/>
  <c r="Z15" i="24"/>
  <c r="Z12" i="24"/>
  <c r="Z13" i="24"/>
  <c r="Z14" i="24"/>
  <c r="Z10" i="24"/>
  <c r="Z11" i="24"/>
  <c r="U15" i="24"/>
  <c r="U10" i="24"/>
  <c r="U11" i="24"/>
  <c r="U28" i="24"/>
  <c r="U14" i="24"/>
  <c r="U13" i="24"/>
  <c r="P9" i="24"/>
  <c r="U9" i="24"/>
  <c r="U12" i="24"/>
  <c r="P11" i="24"/>
  <c r="P10" i="24"/>
  <c r="P14" i="24"/>
  <c r="P15" i="24"/>
  <c r="P12" i="24"/>
  <c r="K28" i="22"/>
  <c r="Z8" i="20"/>
  <c r="AC28" i="20"/>
  <c r="Z48" i="20"/>
  <c r="AC48" i="20"/>
  <c r="M28" i="20"/>
  <c r="Z48" i="18"/>
  <c r="W28" i="18"/>
  <c r="W48" i="18"/>
  <c r="P48" i="18"/>
  <c r="P28" i="18"/>
  <c r="K13" i="18"/>
  <c r="K9" i="18"/>
  <c r="K10" i="18"/>
  <c r="K14" i="18"/>
  <c r="K11" i="18"/>
  <c r="P10" i="20"/>
  <c r="P12" i="20"/>
  <c r="U10" i="20"/>
  <c r="U11" i="20"/>
  <c r="U12" i="20"/>
  <c r="U28" i="20"/>
  <c r="P9" i="20"/>
  <c r="P8" i="20" s="1"/>
  <c r="U9" i="20"/>
  <c r="Z28" i="15"/>
  <c r="Z8" i="15"/>
  <c r="Z48" i="15"/>
  <c r="K9" i="15"/>
  <c r="K10" i="15"/>
  <c r="K12" i="15"/>
  <c r="K13" i="15"/>
  <c r="K11" i="15"/>
  <c r="P11" i="15"/>
  <c r="P9" i="15"/>
  <c r="P10" i="15"/>
  <c r="P12" i="15"/>
  <c r="P14" i="15"/>
  <c r="P15" i="15"/>
  <c r="P13" i="15"/>
  <c r="U9" i="15"/>
  <c r="AC28" i="14"/>
  <c r="U48" i="14"/>
  <c r="Z48" i="14"/>
  <c r="AC48" i="14"/>
  <c r="P48" i="14"/>
  <c r="AC8" i="14"/>
  <c r="U28" i="14"/>
  <c r="P8" i="14"/>
  <c r="Z28" i="14"/>
  <c r="Z9" i="14"/>
  <c r="Z12" i="14"/>
  <c r="Z11" i="14"/>
  <c r="Z10" i="14"/>
  <c r="U8" i="13"/>
  <c r="Z28" i="13"/>
  <c r="Z48" i="13"/>
  <c r="U48" i="13"/>
  <c r="U28" i="13"/>
  <c r="U48" i="12"/>
  <c r="Z28" i="12"/>
  <c r="U28" i="12"/>
  <c r="U8" i="12"/>
  <c r="Z8" i="12"/>
  <c r="P8" i="11"/>
  <c r="AC48" i="11"/>
  <c r="M28" i="11"/>
  <c r="W8" i="11"/>
  <c r="U48" i="11"/>
  <c r="AC28" i="11"/>
  <c r="Z8" i="10"/>
  <c r="Z48" i="10"/>
  <c r="Z28" i="10"/>
  <c r="P48" i="10"/>
  <c r="AC8" i="10"/>
  <c r="U9" i="10"/>
  <c r="U17" i="10"/>
  <c r="U10" i="10"/>
  <c r="U16" i="10"/>
  <c r="U12" i="10"/>
  <c r="U11" i="10"/>
  <c r="U48" i="10"/>
  <c r="U15" i="10"/>
  <c r="U13" i="10"/>
  <c r="P13" i="10"/>
  <c r="P14" i="10"/>
  <c r="U28" i="10"/>
  <c r="U9" i="9"/>
  <c r="Z48" i="9"/>
  <c r="Z28" i="9"/>
  <c r="U12" i="9"/>
  <c r="W8" i="8"/>
  <c r="P8" i="8"/>
  <c r="Z48" i="8"/>
  <c r="Z8" i="8"/>
  <c r="K13" i="8"/>
  <c r="K12" i="8"/>
  <c r="K9" i="8"/>
  <c r="K11" i="8"/>
  <c r="Z11" i="7"/>
  <c r="U8" i="7"/>
  <c r="P28" i="7"/>
  <c r="Z9" i="7"/>
  <c r="U28" i="6"/>
  <c r="M28" i="6"/>
  <c r="P8" i="6"/>
  <c r="W48" i="6"/>
  <c r="P48" i="6"/>
  <c r="U48" i="6"/>
  <c r="Z9" i="6"/>
  <c r="P48" i="5"/>
  <c r="K8" i="5"/>
  <c r="Z8" i="5"/>
  <c r="P28" i="5"/>
  <c r="U9" i="5"/>
  <c r="Z9" i="4"/>
  <c r="Z8" i="4" s="1"/>
  <c r="AC8" i="3"/>
  <c r="P28" i="3"/>
  <c r="AC48" i="3"/>
  <c r="K28" i="3"/>
  <c r="AC28" i="3"/>
  <c r="Z48" i="2"/>
  <c r="W8" i="2"/>
  <c r="M48" i="2"/>
  <c r="W28" i="2"/>
  <c r="M28" i="2"/>
  <c r="Z28" i="2"/>
  <c r="K48" i="2"/>
  <c r="K10" i="2"/>
  <c r="K9" i="2"/>
  <c r="U9" i="2"/>
  <c r="U12" i="18"/>
  <c r="U11" i="18"/>
  <c r="U13" i="18"/>
  <c r="U48" i="18"/>
  <c r="U9" i="18"/>
  <c r="U28" i="18"/>
  <c r="K48" i="17"/>
  <c r="K28" i="17"/>
  <c r="K9" i="17"/>
  <c r="K8" i="17" s="1"/>
  <c r="P9" i="16"/>
  <c r="P8" i="16" s="1"/>
  <c r="P48" i="16"/>
  <c r="K28" i="16"/>
  <c r="K48" i="16"/>
  <c r="P28" i="16"/>
  <c r="U10" i="15"/>
  <c r="U15" i="15"/>
  <c r="U14" i="15"/>
  <c r="U12" i="15"/>
  <c r="U11" i="15"/>
  <c r="U28" i="15"/>
  <c r="U13" i="15"/>
  <c r="U16" i="15"/>
  <c r="K10" i="14"/>
  <c r="K11" i="14"/>
  <c r="K9" i="14"/>
  <c r="P28" i="13"/>
  <c r="P11" i="13"/>
  <c r="P10" i="13"/>
  <c r="P9" i="13"/>
  <c r="P8" i="13" s="1"/>
  <c r="P11" i="12"/>
  <c r="P18" i="12"/>
  <c r="P10" i="12"/>
  <c r="P12" i="12"/>
  <c r="P15" i="12"/>
  <c r="P16" i="12"/>
  <c r="P9" i="12"/>
  <c r="K10" i="12"/>
  <c r="K18" i="12"/>
  <c r="K15" i="12"/>
  <c r="K16" i="12"/>
  <c r="K17" i="12"/>
  <c r="K12" i="12"/>
  <c r="K11" i="12"/>
  <c r="P13" i="12"/>
  <c r="P14" i="12"/>
  <c r="P17" i="12"/>
  <c r="Z10" i="11"/>
  <c r="Z9" i="11"/>
  <c r="Z11" i="11"/>
  <c r="Z28" i="11"/>
  <c r="P12" i="10"/>
  <c r="P17" i="10"/>
  <c r="P16" i="10"/>
  <c r="P10" i="10"/>
  <c r="P8" i="10" s="1"/>
  <c r="P11" i="10"/>
  <c r="P15" i="10"/>
  <c r="K10" i="9"/>
  <c r="K11" i="9"/>
  <c r="K12" i="9"/>
  <c r="U10" i="9"/>
  <c r="U11" i="9"/>
  <c r="P10" i="9"/>
  <c r="P8" i="9" s="1"/>
  <c r="P12" i="9"/>
  <c r="P11" i="9"/>
  <c r="P48" i="9"/>
  <c r="U28" i="9"/>
  <c r="U11" i="8"/>
  <c r="U13" i="8"/>
  <c r="U12" i="8"/>
  <c r="U10" i="8"/>
  <c r="U8" i="8" s="1"/>
  <c r="K9" i="7"/>
  <c r="K12" i="7"/>
  <c r="K10" i="7"/>
  <c r="K11" i="7"/>
  <c r="Z10" i="7"/>
  <c r="Z28" i="7"/>
  <c r="Z12" i="7"/>
  <c r="Z11" i="6"/>
  <c r="Z10" i="6"/>
  <c r="Z28" i="6"/>
  <c r="K10" i="6"/>
  <c r="K11" i="6"/>
  <c r="U10" i="5"/>
  <c r="Z28" i="4"/>
  <c r="Z9" i="3"/>
  <c r="Z11" i="3"/>
  <c r="Z10" i="3"/>
  <c r="Z28" i="3"/>
  <c r="U10" i="2"/>
  <c r="U48" i="2"/>
  <c r="P8" i="24" l="1"/>
  <c r="P28" i="11"/>
  <c r="Z28" i="20"/>
  <c r="U28" i="11"/>
  <c r="K48" i="11"/>
  <c r="K8" i="11"/>
  <c r="K28" i="11"/>
  <c r="K8" i="20"/>
  <c r="K48" i="20"/>
  <c r="K28" i="25"/>
  <c r="K48" i="8"/>
  <c r="K8" i="25"/>
  <c r="K48" i="10"/>
  <c r="K48" i="25"/>
  <c r="K28" i="10"/>
  <c r="K48" i="24"/>
  <c r="K8" i="10"/>
  <c r="K8" i="24"/>
  <c r="K28" i="24"/>
  <c r="K28" i="20"/>
  <c r="K28" i="14"/>
  <c r="K48" i="18"/>
  <c r="K48" i="6"/>
  <c r="K28" i="6"/>
  <c r="K8" i="6"/>
  <c r="K28" i="18"/>
  <c r="K8" i="12"/>
  <c r="K28" i="8"/>
  <c r="K8" i="9"/>
  <c r="K48" i="14"/>
  <c r="U28" i="25"/>
  <c r="U8" i="25"/>
  <c r="U48" i="25"/>
  <c r="P28" i="24"/>
  <c r="Z48" i="24"/>
  <c r="P48" i="24"/>
  <c r="U48" i="24"/>
  <c r="Z28" i="24"/>
  <c r="Z8" i="24"/>
  <c r="U8" i="24"/>
  <c r="P48" i="20"/>
  <c r="U8" i="20"/>
  <c r="U48" i="20"/>
  <c r="P28" i="20"/>
  <c r="U8" i="18"/>
  <c r="K8" i="18"/>
  <c r="P8" i="15"/>
  <c r="K28" i="15"/>
  <c r="K8" i="15"/>
  <c r="P28" i="15"/>
  <c r="U48" i="15"/>
  <c r="P48" i="15"/>
  <c r="U8" i="15"/>
  <c r="K48" i="15"/>
  <c r="Z8" i="14"/>
  <c r="K8" i="14"/>
  <c r="P48" i="13"/>
  <c r="P48" i="12"/>
  <c r="K48" i="12"/>
  <c r="K28" i="12"/>
  <c r="P28" i="12"/>
  <c r="P8" i="12"/>
  <c r="Z8" i="11"/>
  <c r="Z48" i="11"/>
  <c r="U8" i="10"/>
  <c r="P28" i="10"/>
  <c r="U8" i="9"/>
  <c r="P28" i="9"/>
  <c r="K48" i="9"/>
  <c r="U48" i="9"/>
  <c r="K28" i="9"/>
  <c r="U48" i="8"/>
  <c r="U28" i="8"/>
  <c r="K8" i="8"/>
  <c r="Z8" i="7"/>
  <c r="Z48" i="7"/>
  <c r="K48" i="7"/>
  <c r="K8" i="7"/>
  <c r="K28" i="7"/>
  <c r="Z48" i="6"/>
  <c r="Z8" i="6"/>
  <c r="U28" i="5"/>
  <c r="U48" i="5"/>
  <c r="U8" i="5"/>
  <c r="Z48" i="3"/>
  <c r="Z8" i="3"/>
  <c r="U8" i="2"/>
  <c r="U28" i="2"/>
  <c r="K28" i="2"/>
  <c r="K8" i="2"/>
</calcChain>
</file>

<file path=xl/sharedStrings.xml><?xml version="1.0" encoding="utf-8"?>
<sst xmlns="http://schemas.openxmlformats.org/spreadsheetml/2006/main" count="2789" uniqueCount="177">
  <si>
    <t>UN LANSIER</t>
  </si>
  <si>
    <t>VALOR PROM. IMS</t>
  </si>
  <si>
    <t>VALOR U./CTA PROM. IMS</t>
  </si>
  <si>
    <t>MES</t>
  </si>
  <si>
    <t>YTD (Acumulado del año)</t>
  </si>
  <si>
    <t>MAT (año anterior)</t>
  </si>
  <si>
    <t>MAT (año actual)</t>
  </si>
  <si>
    <t>PPTO. 2021</t>
  </si>
  <si>
    <t>IMS MAR-21</t>
  </si>
  <si>
    <t>UN</t>
  </si>
  <si>
    <t>% Acum YTD Mar-20</t>
  </si>
  <si>
    <t>CANAL TOTAL</t>
  </si>
  <si>
    <t>TOTAL UN CTA</t>
  </si>
  <si>
    <t>PART. % UNID</t>
  </si>
  <si>
    <t>VAL S/</t>
  </si>
  <si>
    <t>PART. % S/</t>
  </si>
  <si>
    <t>CREC 2021/20</t>
  </si>
  <si>
    <t>PRODUCTO</t>
  </si>
  <si>
    <t>LAB</t>
  </si>
  <si>
    <t>FEC</t>
  </si>
  <si>
    <t>PRES</t>
  </si>
  <si>
    <t>CANAL CADENA</t>
  </si>
  <si>
    <t>CANAL INDEPENDIENTE</t>
  </si>
  <si>
    <t>ACICLOVIR-LNR UNGT  OFTAL 3% 3.5 G X 1</t>
  </si>
  <si>
    <t>UNICLOVYR UNGT  OFTAL 3% 3.5 G X 1</t>
  </si>
  <si>
    <t>LANSIER</t>
  </si>
  <si>
    <t>ROSTER</t>
  </si>
  <si>
    <t>ACICLOVIR</t>
  </si>
  <si>
    <t>ALCAINE SOLN  OFTAL 0.5% 15 ML X 1</t>
  </si>
  <si>
    <t>UNIGESE SOLN  OFTAL 0.5% 15 ML X 1</t>
  </si>
  <si>
    <t>ANESTEARS SOLN  OFTAL 0.5% 15 ML X 1</t>
  </si>
  <si>
    <t>ALCON</t>
  </si>
  <si>
    <t>ANESTEARS</t>
  </si>
  <si>
    <t>PROPARACAINA</t>
  </si>
  <si>
    <t>S01H0</t>
  </si>
  <si>
    <t>ATROPINA-LNR GOTAS OFTAL 1% 5 ML X 1</t>
  </si>
  <si>
    <t>ATROPINA</t>
  </si>
  <si>
    <t>ATROPINA SULFATO</t>
  </si>
  <si>
    <t>S01F0</t>
  </si>
  <si>
    <t>UNICLOR SOLN  OFTAL 0.5% 10 ML X 1</t>
  </si>
  <si>
    <t>CLORIN SOLN  OFTAL 0.5% 10 ML X 1</t>
  </si>
  <si>
    <t>CLORIN SOL</t>
  </si>
  <si>
    <t>CLORANFENICOL</t>
  </si>
  <si>
    <t>UNICLOR UNGT  OFTAL 1% 3.5 G X 1</t>
  </si>
  <si>
    <t>CLORIN UNGT  OFTAL 1% 3.5 G X 1</t>
  </si>
  <si>
    <t>CLORANFENICOL-SVL UNGT  OFTAL 1% 3.5 G X 1</t>
  </si>
  <si>
    <t>SAVAL</t>
  </si>
  <si>
    <t>CLORIN UNG</t>
  </si>
  <si>
    <t>CLORINCORT-P UNGT  OFTAL  3.5 G X 1</t>
  </si>
  <si>
    <t>CLOCORT H NF UNGT OFTAL  3 G X 1</t>
  </si>
  <si>
    <t>UNIXINE S UNGT  OFTAL  3.5 G X 1</t>
  </si>
  <si>
    <t>CLOCORT H UNGT  OFTAL  4 G X 1</t>
  </si>
  <si>
    <t>PHARMAVISION</t>
  </si>
  <si>
    <t>CLORINCORT-P</t>
  </si>
  <si>
    <t>CLORANFENICOL+POLIMIXINA</t>
  </si>
  <si>
    <t>DICLOPTIC SOLN  OFTAL 0.1% 5 ML X 1</t>
  </si>
  <si>
    <t>UNIFEN GOTAS OFTAL 0.1% 5 ML X 1</t>
  </si>
  <si>
    <t>DIFENAK SOLN  OFTAL 0.1% 5 ML X 1</t>
  </si>
  <si>
    <t>3-A OFTENO SOLN  OFTAL 0.1% 5 ML X 1</t>
  </si>
  <si>
    <t>NADIF GOTAS OFTAL 0.1% 5 ML X 1</t>
  </si>
  <si>
    <t>MEDIFARMA</t>
  </si>
  <si>
    <t>SOPHIA</t>
  </si>
  <si>
    <t>DICLOPTIC</t>
  </si>
  <si>
    <t>DICLOFENACO</t>
  </si>
  <si>
    <t>S01R0</t>
  </si>
  <si>
    <t>AKA-NEFRIN SOLN  OFTAL 0.12% 15 ML X 1</t>
  </si>
  <si>
    <t>FENILEFRINA-LNR GOTAS OFTAL 10% 5 ML X 1</t>
  </si>
  <si>
    <t>AKA-DILATE GOTAS OFTAL 10% 5 ML X 1</t>
  </si>
  <si>
    <t>AKA-DILATE GOTAS OFTAL 2.5% 15 ML X 1</t>
  </si>
  <si>
    <t>FENILEFRINA</t>
  </si>
  <si>
    <t>GENTAMICINA-LNR SOLN  OFTAL 0.3% 5 ML X 1</t>
  </si>
  <si>
    <t>GENTILE GOTAS OFTAL 0.3% 5 ML X 1</t>
  </si>
  <si>
    <t>GENTAOFTAL GOTAS OFTAL 3% 10 ML X 1</t>
  </si>
  <si>
    <t>GENTAGRAM GOTAS OFTAL 0.3% 8 ML X 1</t>
  </si>
  <si>
    <t>EYEMICIN SOLN OFTAL 0.3% 10 ML X 1</t>
  </si>
  <si>
    <t>GENTAMICINA-LUS SOLN  OFTAL 0.3% 5 ML X 1</t>
  </si>
  <si>
    <t>GENTAMICINA-NDC SOLN  OFTAL 0.3% 5 ML X 1</t>
  </si>
  <si>
    <t>OFTAGEN COLIRIO 0.3% 5 ML X 1</t>
  </si>
  <si>
    <t>OPTIGEN SOLN  OFTAL 0.3% 10 ML X 1</t>
  </si>
  <si>
    <t>INDUFAR</t>
  </si>
  <si>
    <t>LUSA</t>
  </si>
  <si>
    <t>SHERFARMA S.A</t>
  </si>
  <si>
    <t>NORDIC</t>
  </si>
  <si>
    <t>TERBOL</t>
  </si>
  <si>
    <t>GENTAMICINA SOL</t>
  </si>
  <si>
    <t>GENTAMICINA</t>
  </si>
  <si>
    <t>CLEAR EYES SOLN  OFTAL 1.4% 15 ML X 1</t>
  </si>
  <si>
    <t>LAGRIMAS ISOTONICA COLIRIO 1.4% 15 ML X 1</t>
  </si>
  <si>
    <t>AKWA-TEARS SOLN  OFTAL 1.4% 15 ML X 1</t>
  </si>
  <si>
    <t>LAG. ISOTONICAS</t>
  </si>
  <si>
    <t>S01K1</t>
  </si>
  <si>
    <t>ALCOHOL POLIVINILICO</t>
  </si>
  <si>
    <t>CIPROVAL GOTAS OFTAL 0.3% 5 ML X 1</t>
  </si>
  <si>
    <t>LANCIPROX SOLN  OFTAL 0.3% 5 ML X 1</t>
  </si>
  <si>
    <t>UNIFLOX SOLN  OFTAL 0.3% 5 ML X 1</t>
  </si>
  <si>
    <t>CIPROLAK SOLN  OFTAL 0.3% 2.5 ML X 1</t>
  </si>
  <si>
    <t>CIPROLAK SOLN  OFTAL 0.3% 5 ML X 1</t>
  </si>
  <si>
    <t>CIPROGRAM SOLN  OFTAL 0.3% 2.5 ML X 1</t>
  </si>
  <si>
    <t>OCUCIP SOLN  OFTAL 0.3% 5 ML X 1</t>
  </si>
  <si>
    <t>CIPROVAL UNGT  OFTAL 0.3% 3.5 G X 1</t>
  </si>
  <si>
    <t>CIPROFTA GOTAS OFTAL 0.3% 5 ML X 1</t>
  </si>
  <si>
    <t>CIPROFLOXACINO-JPS SOLN  OFTAL 0.03% 5 ML X 1</t>
  </si>
  <si>
    <t>FLOBACT SOLN  OFTAL 0.03% 5 ML X 1</t>
  </si>
  <si>
    <t>SOPHIXIN OFTENO SOLN  OFTAL 0.3% 5 ML X 1</t>
  </si>
  <si>
    <t>GLOBAL PHARMA</t>
  </si>
  <si>
    <t>AC FARMA</t>
  </si>
  <si>
    <t>JPS</t>
  </si>
  <si>
    <t>OPHTHA</t>
  </si>
  <si>
    <t>LANCIPROX</t>
  </si>
  <si>
    <t>CIPROFLOXACINO</t>
  </si>
  <si>
    <t>NAPHACEL OFTENO SOLN  OFTAL  15 ML X 1</t>
  </si>
  <si>
    <t>NAPHAVIT GOTAS OFTAL 0.1% 15 ML X 1</t>
  </si>
  <si>
    <t>NAZIL OFTENO SOLN  OFTAL 0.1% 15 ML X 1</t>
  </si>
  <si>
    <t>NAPHAVIT</t>
  </si>
  <si>
    <t>NAFAZOLINA</t>
  </si>
  <si>
    <t>S01G5</t>
  </si>
  <si>
    <t>AK TROL GOTAS OFTAL  5 ML X 1</t>
  </si>
  <si>
    <t>NEOTROL GOTAS OFTAL  5 ML X 1</t>
  </si>
  <si>
    <t>MAXITROL SOLN  OFTAL  5 ML X 1</t>
  </si>
  <si>
    <t>MAXITROL UNGT  OFTAL  3.5 G X 1</t>
  </si>
  <si>
    <t>NOVARTIS</t>
  </si>
  <si>
    <t>NEOTROL</t>
  </si>
  <si>
    <t>NEOMICINA+DEXAMETASONA</t>
  </si>
  <si>
    <t>PRED FORTE GOTAS OFTAL 1% 5 ML X 1 (FORT)</t>
  </si>
  <si>
    <t>UNIPRED-F GOTAS OFTAL 1% 5 ML X 1</t>
  </si>
  <si>
    <t>PREDSO SUSP OFTAL 1% 5 ML X 1</t>
  </si>
  <si>
    <t>SOPHIPREN OFTENO SUSP OFTAL 1% 5 ML X 1</t>
  </si>
  <si>
    <t>AKA-PRED SOLN OFTA AC 10MG 5 ML X 1 (/ML)</t>
  </si>
  <si>
    <t>AKA-PRED SOLN  OFTAL 1% 5 ML X 1</t>
  </si>
  <si>
    <t>PREDNISOLONA-LNR SUSP OFTAL 1% 5 ML X 1</t>
  </si>
  <si>
    <t>PROXTEN PLUS SOLN OFTAL 1% 5 ML X 1 (/ML)</t>
  </si>
  <si>
    <t>ALLERGAN</t>
  </si>
  <si>
    <t>PREDSO</t>
  </si>
  <si>
    <t>PREDNISOLONA</t>
  </si>
  <si>
    <t>TERRACORSOL UNGT O/OFT  3.5 G X 1</t>
  </si>
  <si>
    <t>TERRACORSOL</t>
  </si>
  <si>
    <t>OXITETRACICLINA+POLIMIXINA B+HIDROCORTISONA</t>
  </si>
  <si>
    <t>TETRALAN UNGT  OFTAL 1% 6 G X 1</t>
  </si>
  <si>
    <t>TETRALAN</t>
  </si>
  <si>
    <t>TETRACICLINA</t>
  </si>
  <si>
    <t>TIMOLOL-LNR SOLN  OFTAL 0.5% 5 ML X 1</t>
  </si>
  <si>
    <t>TIMOX COLIRIO 0.5% 5 ML X 1</t>
  </si>
  <si>
    <t>OPTIMOL SOLN  OFTAL 0.5% 5 ML X 1</t>
  </si>
  <si>
    <t>TIOF COLIRIO 0.5% 10 ML X 1</t>
  </si>
  <si>
    <t>IMOT OFTENO SOLN  OFTAL 0.5% 15 ML X 1</t>
  </si>
  <si>
    <t>TIMOFTA GOTAS OFTAL 0.5% 5 ML X 1</t>
  </si>
  <si>
    <t>TIMOX-TIMOLOL</t>
  </si>
  <si>
    <t>TIMOLOL</t>
  </si>
  <si>
    <t>S01E2</t>
  </si>
  <si>
    <t>GOTABIOTIC SOLN  OFTAL 0.3% 5 ML X 1</t>
  </si>
  <si>
    <t>UNITOB GOTAS OFTAL 0.3% 5 ML X 1</t>
  </si>
  <si>
    <t>TOBRAZOL SOLN  OFTAL 0.3% 5 ML X 1</t>
  </si>
  <si>
    <t>TOBREX SOLN  OFTAL 0.3% 5 ML X 1</t>
  </si>
  <si>
    <t>MEGALABS</t>
  </si>
  <si>
    <t>TOBRAZOL</t>
  </si>
  <si>
    <t>TOBRAMICINA</t>
  </si>
  <si>
    <t>S-10 SOLN  OFTAL  15 ML X 1</t>
  </si>
  <si>
    <t>S-10</t>
  </si>
  <si>
    <t>GOTABIOTIC PLUS SOLN  OFTAL  5 ML X 1</t>
  </si>
  <si>
    <t>UNITOB-S SUSP OFTAL  5 ML X 1</t>
  </si>
  <si>
    <t>TOBRADEX SUSP OFTAL  5 ML X 1</t>
  </si>
  <si>
    <t>TRAZIDEX OFTENO SUSP OFTAL  5 ML X 1</t>
  </si>
  <si>
    <t>TOBRACORT COLIRIO  6 ML X 1</t>
  </si>
  <si>
    <t>TOBRAZOL DX SUSP OFTAL  5 ML X 1</t>
  </si>
  <si>
    <t>TOBRAXONA SUSP OFTAL  5 ML X 1</t>
  </si>
  <si>
    <t>UNIMED</t>
  </si>
  <si>
    <t>TOBRAZOL DX</t>
  </si>
  <si>
    <t>TOBRAMICINA+DEXAMETASONA</t>
  </si>
  <si>
    <t>TROPICACYL SOLN  OFTAL 1% 15 ML X 1</t>
  </si>
  <si>
    <t>MIDILAR T SOLN  OFTAL 1% 15 ML X 1</t>
  </si>
  <si>
    <t>MYDRIACYL SOLN  OFTAL 1% 15 ML X 1</t>
  </si>
  <si>
    <t>TROPICAMIDA GOTAS OFTAL 1% 15 ML X 1</t>
  </si>
  <si>
    <t>TROPICAMIDA</t>
  </si>
  <si>
    <t>S01D0</t>
  </si>
  <si>
    <t>S01A0</t>
  </si>
  <si>
    <t>S01C0</t>
  </si>
  <si>
    <t>S01C1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</si>
</sst>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2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0" xfId="0" applyFont="1" applyAlignment="1">
      <alignment vertical="center"/>
    </xf>
    <xf numFmtId="3" fontId="4" fillId="0" borderId="8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10" fontId="4" fillId="0" borderId="0" xfId="1" applyNumberFormat="1" applyFont="1" applyBorder="1" applyAlignment="1">
      <alignment vertical="center"/>
    </xf>
    <xf numFmtId="3" fontId="4" fillId="0" borderId="16" xfId="0" applyNumberFormat="1" applyFont="1" applyBorder="1" applyAlignment="1">
      <alignment vertical="center"/>
    </xf>
    <xf numFmtId="10" fontId="4" fillId="0" borderId="9" xfId="1" applyNumberFormat="1" applyFont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164" fontId="4" fillId="0" borderId="9" xfId="1" applyNumberFormat="1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8" xfId="0" applyFont="1" applyFill="1" applyBorder="1" applyAlignment="1">
      <alignment vertical="center"/>
    </xf>
    <xf numFmtId="2" fontId="2" fillId="0" borderId="8" xfId="0" applyNumberFormat="1" applyFont="1" applyBorder="1" applyAlignment="1">
      <alignment vertical="center"/>
    </xf>
    <xf numFmtId="2" fontId="2" fillId="0" borderId="9" xfId="0" applyNumberFormat="1" applyFont="1" applyBorder="1" applyAlignment="1">
      <alignment vertical="center"/>
    </xf>
    <xf numFmtId="3" fontId="2" fillId="0" borderId="8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10" fontId="2" fillId="0" borderId="0" xfId="1" applyNumberFormat="1" applyFont="1" applyBorder="1" applyAlignment="1">
      <alignment vertical="center"/>
    </xf>
    <xf numFmtId="3" fontId="2" fillId="0" borderId="16" xfId="0" applyNumberFormat="1" applyFont="1" applyBorder="1" applyAlignment="1">
      <alignment vertical="center"/>
    </xf>
    <xf numFmtId="10" fontId="2" fillId="0" borderId="9" xfId="1" applyNumberFormat="1" applyFont="1" applyBorder="1" applyAlignment="1">
      <alignment vertical="center"/>
    </xf>
    <xf numFmtId="164" fontId="2" fillId="0" borderId="0" xfId="1" applyNumberFormat="1" applyFont="1" applyBorder="1" applyAlignment="1">
      <alignment vertical="center"/>
    </xf>
    <xf numFmtId="164" fontId="2" fillId="0" borderId="9" xfId="1" applyNumberFormat="1" applyFont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2" fontId="2" fillId="0" borderId="8" xfId="0" applyNumberFormat="1" applyFont="1" applyFill="1" applyBorder="1" applyAlignment="1">
      <alignment vertical="center"/>
    </xf>
    <xf numFmtId="2" fontId="2" fillId="0" borderId="9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3" fontId="2" fillId="0" borderId="8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0" fontId="2" fillId="0" borderId="0" xfId="1" applyNumberFormat="1" applyFont="1" applyFill="1" applyBorder="1" applyAlignment="1">
      <alignment vertical="center"/>
    </xf>
    <xf numFmtId="3" fontId="2" fillId="0" borderId="16" xfId="0" applyNumberFormat="1" applyFont="1" applyFill="1" applyBorder="1" applyAlignment="1">
      <alignment vertical="center"/>
    </xf>
    <xf numFmtId="10" fontId="2" fillId="0" borderId="9" xfId="1" applyNumberFormat="1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vertical="center"/>
    </xf>
    <xf numFmtId="164" fontId="2" fillId="0" borderId="9" xfId="1" applyNumberFormat="1" applyFont="1" applyFill="1" applyBorder="1" applyAlignment="1">
      <alignment vertical="center"/>
    </xf>
    <xf numFmtId="0" fontId="0" fillId="0" borderId="0" xfId="0" applyFill="1"/>
    <xf numFmtId="3" fontId="2" fillId="0" borderId="0" xfId="0" applyNumberFormat="1" applyFont="1" applyFill="1" applyAlignment="1">
      <alignment vertical="center" wrapText="1"/>
    </xf>
    <xf numFmtId="9" fontId="2" fillId="0" borderId="0" xfId="1" applyFont="1" applyFill="1" applyAlignment="1">
      <alignment vertical="center" wrapText="1"/>
    </xf>
    <xf numFmtId="0" fontId="2" fillId="0" borderId="9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17" fontId="2" fillId="0" borderId="6" xfId="0" applyNumberFormat="1" applyFont="1" applyBorder="1" applyAlignment="1">
      <alignment horizontal="center" vertical="center" textRotation="90" wrapText="1"/>
    </xf>
    <xf numFmtId="17" fontId="2" fillId="0" borderId="9" xfId="0" applyNumberFormat="1" applyFont="1" applyBorder="1" applyAlignment="1">
      <alignment horizontal="center" vertical="center" textRotation="90" wrapText="1"/>
    </xf>
    <xf numFmtId="17" fontId="2" fillId="0" borderId="13" xfId="0" applyNumberFormat="1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0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Barrios/OneDrive%20-%20Laboratorios%20Lansier/lansier/PERFORMANCE%202021%20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Barrios/OneDrive%20-%20Laboratorios%20Lansier/lansier/Plantilla%20mercado%20MAT%20Mar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"/>
      <sheetName val="Performance MAT"/>
      <sheetName val="Performance"/>
    </sheetNames>
    <sheetDataSet>
      <sheetData sheetId="0"/>
      <sheetData sheetId="1">
        <row r="14">
          <cell r="F14" t="str">
            <v>KRYTANTEK OFTENO SOLN  OFTAL  5 ML X 1</v>
          </cell>
          <cell r="G14" t="str">
            <v>082008</v>
          </cell>
        </row>
        <row r="15">
          <cell r="F15" t="str">
            <v>REDOXON TOTAL TAB.EFE 3X10   X 30</v>
          </cell>
          <cell r="G15" t="str">
            <v>032020</v>
          </cell>
        </row>
        <row r="16">
          <cell r="F16" t="str">
            <v>AB BRONCOL NF V.IM+SOLV 1200MG 5 ML X 1</v>
          </cell>
          <cell r="G16" t="str">
            <v>052009</v>
          </cell>
        </row>
        <row r="17">
          <cell r="F17" t="str">
            <v>SIMILAC 3 PO PR SE HMO  850 G X 1</v>
          </cell>
          <cell r="G17" t="str">
            <v>022018</v>
          </cell>
        </row>
        <row r="18">
          <cell r="F18" t="str">
            <v>FLUIMUCIL TABL  EFERV 600MG  X 20</v>
          </cell>
          <cell r="G18" t="str">
            <v>092004</v>
          </cell>
        </row>
        <row r="19">
          <cell r="F19" t="str">
            <v>ENFAGROW PREMIUM PO VA P M CA  2200 G X 1</v>
          </cell>
          <cell r="G19" t="str">
            <v>062019</v>
          </cell>
        </row>
        <row r="20">
          <cell r="F20" t="str">
            <v>JANUMET TA.REC 50MG/ 1000MG  X 28</v>
          </cell>
          <cell r="G20" t="str">
            <v>082007</v>
          </cell>
        </row>
        <row r="21">
          <cell r="F21" t="str">
            <v>NOXAL SOLN ORAL 6MG 5 ML X 1</v>
          </cell>
          <cell r="G21" t="str">
            <v>062020</v>
          </cell>
        </row>
        <row r="22">
          <cell r="F22" t="str">
            <v>ENFAGROW PREMIUM PO PRO ME CA  2200 G X 1</v>
          </cell>
          <cell r="G22" t="str">
            <v>062019</v>
          </cell>
        </row>
        <row r="23">
          <cell r="F23" t="str">
            <v>CEFALOGEN V.IM + SOLV 1G  X 1</v>
          </cell>
          <cell r="G23" t="str">
            <v>061993</v>
          </cell>
        </row>
        <row r="24">
          <cell r="F24" t="str">
            <v>PEDIASURE POLVO VAINI  1600 G X 1</v>
          </cell>
          <cell r="G24" t="str">
            <v>062020</v>
          </cell>
        </row>
        <row r="25">
          <cell r="F25" t="str">
            <v>HEPABIONTA GRAG   X 200</v>
          </cell>
          <cell r="G25" t="str">
            <v>042017</v>
          </cell>
        </row>
        <row r="26">
          <cell r="F26" t="str">
            <v>NEUROBION GRAG.   X 60</v>
          </cell>
          <cell r="G26" t="str">
            <v>022018</v>
          </cell>
        </row>
        <row r="27">
          <cell r="F27" t="str">
            <v>REDEX TABL.RECUBIE 250MG  X 140 (/50) /50</v>
          </cell>
          <cell r="G27" t="str">
            <v>022010</v>
          </cell>
        </row>
        <row r="28">
          <cell r="F28" t="str">
            <v>VICK VAPORUB UNGT POTE  100 G X 1</v>
          </cell>
          <cell r="G28" t="str">
            <v>042009</v>
          </cell>
        </row>
        <row r="29">
          <cell r="F29" t="str">
            <v>MAGNESOL PO EF.NARANJ  5 G X 33</v>
          </cell>
          <cell r="G29" t="str">
            <v>012016</v>
          </cell>
        </row>
        <row r="30">
          <cell r="F30" t="str">
            <v>ELECTRORAL SOLN NF FRES  1000 ML X 1</v>
          </cell>
          <cell r="G30" t="str">
            <v>101992</v>
          </cell>
        </row>
        <row r="31">
          <cell r="F31" t="str">
            <v>MAGNESOL SACHET  2 G X 33</v>
          </cell>
          <cell r="G31" t="str">
            <v>032011</v>
          </cell>
        </row>
        <row r="32">
          <cell r="F32" t="str">
            <v>CLUVAX CAP.VAG.BLAN 132MG  X 3 (/100) /100</v>
          </cell>
          <cell r="G32" t="str">
            <v>012007</v>
          </cell>
        </row>
        <row r="33">
          <cell r="F33" t="str">
            <v>NEUROBION AMP DC  3 ML X 3</v>
          </cell>
          <cell r="G33" t="str">
            <v>022008</v>
          </cell>
        </row>
        <row r="34">
          <cell r="F34" t="str">
            <v>PANADOL ADULTOS TAB REC FORT 500MG  X 52 (/65) /65</v>
          </cell>
          <cell r="G34" t="str">
            <v>022020</v>
          </cell>
        </row>
        <row r="35">
          <cell r="F35" t="str">
            <v>SIMILAC TOTAL CONF POLVO  820 G X 1</v>
          </cell>
          <cell r="G35" t="str">
            <v>112013</v>
          </cell>
        </row>
        <row r="36">
          <cell r="F36" t="str">
            <v>PEDIASURE POLVO CHOCO  900 G X 1</v>
          </cell>
          <cell r="G36" t="str">
            <v>062008</v>
          </cell>
        </row>
        <row r="37">
          <cell r="F37" t="str">
            <v>ENFAGROW PREMIUM PO VA P M LA  850 G X 1</v>
          </cell>
          <cell r="G37" t="str">
            <v>062019</v>
          </cell>
        </row>
        <row r="38">
          <cell r="F38" t="str">
            <v>VICK VAPORUB UNGT LATA  12 G X 12</v>
          </cell>
          <cell r="G38" t="str">
            <v>042009</v>
          </cell>
        </row>
        <row r="39">
          <cell r="F39" t="str">
            <v>MESIGYNA J.INSTAYECT  1 ML X 1</v>
          </cell>
          <cell r="G39" t="str">
            <v>071997</v>
          </cell>
        </row>
        <row r="40">
          <cell r="F40" t="str">
            <v>KITADOL MIGRANA TABL REC . 500MG  X 80 (/65) /65</v>
          </cell>
          <cell r="G40" t="str">
            <v>122012</v>
          </cell>
        </row>
        <row r="41">
          <cell r="F41" t="str">
            <v>MEDICASP SHAMPOO 1% 130 ML X 1</v>
          </cell>
          <cell r="G41" t="str">
            <v>072011</v>
          </cell>
        </row>
        <row r="42">
          <cell r="F42" t="str">
            <v>PULMOCARE LIQD VAINIL  237 ML X 1</v>
          </cell>
          <cell r="G42" t="str">
            <v>101995</v>
          </cell>
        </row>
        <row r="43">
          <cell r="F43" t="str">
            <v>NIKZON TABL  MAST   X 90</v>
          </cell>
          <cell r="G43" t="str">
            <v>062009</v>
          </cell>
        </row>
        <row r="44">
          <cell r="F44" t="str">
            <v>CEFACROL V.IM POLVO 1000MG  X 1</v>
          </cell>
          <cell r="G44" t="str">
            <v>112006</v>
          </cell>
        </row>
        <row r="45">
          <cell r="F45" t="str">
            <v>ASPIRINA ULTRA TABL.RECUBIE 500MG  X 100</v>
          </cell>
          <cell r="G45" t="str">
            <v>012019</v>
          </cell>
        </row>
        <row r="46">
          <cell r="F46" t="str">
            <v>AVAMYS SPRAY NASAL 27.5Y  X 120 (/DOS)</v>
          </cell>
          <cell r="G46" t="str">
            <v>032009</v>
          </cell>
        </row>
        <row r="47">
          <cell r="F47" t="str">
            <v>ENDOVIT SOLN  INY 5% 1000 ML X 1</v>
          </cell>
          <cell r="G47" t="str">
            <v>031982</v>
          </cell>
        </row>
        <row r="48">
          <cell r="F48" t="str">
            <v>XARELTO TABL RECUBIE 15MG  X 14</v>
          </cell>
          <cell r="G48" t="str">
            <v>012013</v>
          </cell>
        </row>
        <row r="49">
          <cell r="F49" t="str">
            <v>ACI-TIP SUSP ORAL  200 ML X 1</v>
          </cell>
          <cell r="G49" t="str">
            <v>101993</v>
          </cell>
        </row>
        <row r="50">
          <cell r="F50" t="str">
            <v>CARAMELOS MULTIBIO CAR.M/E 50X4   X 200</v>
          </cell>
          <cell r="G50" t="str">
            <v>012008</v>
          </cell>
        </row>
        <row r="51">
          <cell r="F51" t="str">
            <v>BEPANTHEN CREMA EVANES 5% 30 G X 1</v>
          </cell>
          <cell r="G51" t="str">
            <v>012008</v>
          </cell>
        </row>
        <row r="52">
          <cell r="F52" t="str">
            <v>VITAPYRENA FORTE GRAN  SOBRES  5 G X 50</v>
          </cell>
          <cell r="G52" t="str">
            <v>052005</v>
          </cell>
        </row>
        <row r="53">
          <cell r="F53" t="str">
            <v>RAQUIFEROL D3 A.BB 600K 10 ML X 1</v>
          </cell>
          <cell r="G53" t="str">
            <v>111993</v>
          </cell>
        </row>
        <row r="54">
          <cell r="F54" t="str">
            <v>SIMILAC 3 KIDS PO PR SEN CA  2.1 KG X 1</v>
          </cell>
          <cell r="G54" t="str">
            <v>082019</v>
          </cell>
        </row>
        <row r="55">
          <cell r="F55" t="str">
            <v>PANADOL NINOS GOT.ORAL INF 100MG 15 ML X 1 (/ML)</v>
          </cell>
          <cell r="G55" t="str">
            <v>062004</v>
          </cell>
        </row>
        <row r="56">
          <cell r="F56" t="str">
            <v>COLNATUR COMPLEX POLVO  330 G X 1</v>
          </cell>
          <cell r="G56" t="str">
            <v>092018</v>
          </cell>
        </row>
        <row r="57">
          <cell r="F57" t="str">
            <v>ENFAMIL PREMIUM 1 PO MFGM LATA  850 G X 1</v>
          </cell>
          <cell r="G57" t="str">
            <v>072015</v>
          </cell>
        </row>
        <row r="58">
          <cell r="F58" t="str">
            <v>LANTUS SOLOSTAR 100IU 3 ML X 1 (/ML)</v>
          </cell>
          <cell r="G58" t="str">
            <v>072008</v>
          </cell>
        </row>
        <row r="59">
          <cell r="F59" t="str">
            <v>NAN 1 L COMFORTIS LATA FORM XR  900 G X 1 (INF)</v>
          </cell>
          <cell r="G59" t="str">
            <v>112010</v>
          </cell>
        </row>
        <row r="60">
          <cell r="F60" t="str">
            <v>VICK VAPORUB UNGT POTE  50 G X 1</v>
          </cell>
          <cell r="G60" t="str">
            <v>042009</v>
          </cell>
        </row>
        <row r="61">
          <cell r="F61" t="str">
            <v>PANADOL NINOS JBE 160MG 60 ML X 1 (/5ML)</v>
          </cell>
          <cell r="G61" t="str">
            <v>061980</v>
          </cell>
        </row>
        <row r="62">
          <cell r="F62" t="str">
            <v>ABRILAR JBE 35MG 100 ML X 1 (/5ML)</v>
          </cell>
          <cell r="G62" t="str">
            <v>052001</v>
          </cell>
        </row>
        <row r="63">
          <cell r="F63" t="str">
            <v>PLIDAN CPTO NF TABL.RECUBIE   X 100</v>
          </cell>
          <cell r="G63" t="str">
            <v>081997</v>
          </cell>
        </row>
        <row r="64">
          <cell r="F64" t="str">
            <v>ENSURE ADV POL CHOC  850 G X 1</v>
          </cell>
          <cell r="G64" t="str">
            <v>032019</v>
          </cell>
        </row>
        <row r="65">
          <cell r="F65" t="str">
            <v>FLUIDASA GRAN/SOL.SOB 600MG 3 G X 20</v>
          </cell>
          <cell r="G65" t="str">
            <v>102009</v>
          </cell>
        </row>
        <row r="66">
          <cell r="F66" t="str">
            <v>ENSURE ADV POL VAIN  400 G X 1</v>
          </cell>
          <cell r="G66" t="str">
            <v>082011</v>
          </cell>
        </row>
        <row r="67">
          <cell r="F67" t="str">
            <v>QUANOX GOTAS ORAL 0.6% 5 ML X 1</v>
          </cell>
          <cell r="G67" t="str">
            <v>052003</v>
          </cell>
        </row>
        <row r="68">
          <cell r="F68" t="str">
            <v>YASMIN TABL.RECUBIE 0.03MG  X 21 (/3) /3</v>
          </cell>
          <cell r="G68" t="str">
            <v>062003</v>
          </cell>
        </row>
        <row r="69">
          <cell r="F69" t="str">
            <v>IVERMECTINA-PTG SOLN ORAL 6MG 5 ML X 1</v>
          </cell>
          <cell r="G69" t="str">
            <v>072020</v>
          </cell>
        </row>
        <row r="70">
          <cell r="F70" t="str">
            <v>DEXA-NEUROBION JER.PRELL DC  3 ML X 3</v>
          </cell>
          <cell r="G70" t="str">
            <v>012017</v>
          </cell>
        </row>
        <row r="71">
          <cell r="F71" t="str">
            <v>ZALDIAR TABL.RECUBIE 325MG  X 60 (/37.) /37.</v>
          </cell>
          <cell r="G71" t="str">
            <v>112006</v>
          </cell>
        </row>
        <row r="72">
          <cell r="F72" t="str">
            <v>EUTIROX TABL 100Y  X 50</v>
          </cell>
          <cell r="G72" t="str">
            <v>081996</v>
          </cell>
        </row>
        <row r="73">
          <cell r="F73" t="str">
            <v>BACTRIM FORTE TABL 800MG  X 100 (/160) /160</v>
          </cell>
          <cell r="G73" t="str">
            <v>071983</v>
          </cell>
        </row>
        <row r="74">
          <cell r="F74" t="str">
            <v>XARELTO TABL RECUBIE 20MG  X 14</v>
          </cell>
          <cell r="G74" t="str">
            <v>012013</v>
          </cell>
        </row>
        <row r="75">
          <cell r="F75" t="str">
            <v>ENFAGROW PREMIUM PO PRO ME LA  850 G X 1</v>
          </cell>
          <cell r="G75" t="str">
            <v>062019</v>
          </cell>
        </row>
        <row r="76">
          <cell r="F76" t="str">
            <v>GINGISONA B SPRAY BUCAL 0.3% 15 ML X 1</v>
          </cell>
          <cell r="G76" t="str">
            <v>042004</v>
          </cell>
        </row>
        <row r="77">
          <cell r="F77" t="str">
            <v>NOFERTYL A.IM 50MG 5 ML X 1</v>
          </cell>
          <cell r="G77" t="str">
            <v>102005</v>
          </cell>
        </row>
        <row r="78">
          <cell r="F78" t="str">
            <v>ENOXAPARINA-MIF JERING.PRELL 60MG 0.6 ML X 10</v>
          </cell>
          <cell r="G78" t="str">
            <v>062020</v>
          </cell>
        </row>
        <row r="79">
          <cell r="F79" t="str">
            <v>ANEURIN A.IM 25K+JER  3 ML X 1</v>
          </cell>
          <cell r="G79" t="str">
            <v>042009</v>
          </cell>
        </row>
        <row r="80">
          <cell r="F80" t="str">
            <v>REDEX PLUS AMP 1+1  5 ML X 1</v>
          </cell>
          <cell r="G80" t="str">
            <v>062004</v>
          </cell>
        </row>
        <row r="81">
          <cell r="F81" t="str">
            <v>GLUCOPHAGE TABL XR 1000MG  X 30</v>
          </cell>
          <cell r="G81" t="str">
            <v>072010</v>
          </cell>
        </row>
        <row r="82">
          <cell r="F82" t="str">
            <v>SERETIDE EVOHALER 250Y  X 120 (/25Y)</v>
          </cell>
          <cell r="G82" t="str">
            <v>042001</v>
          </cell>
        </row>
        <row r="83">
          <cell r="F83" t="str">
            <v>SIMILAC 2 PO PR SE HMO  850 G X 1</v>
          </cell>
          <cell r="G83" t="str">
            <v>032018</v>
          </cell>
        </row>
        <row r="84">
          <cell r="F84" t="str">
            <v>PREVENCEL CAPS BLANDA   X 30</v>
          </cell>
          <cell r="G84" t="str">
            <v>052001</v>
          </cell>
        </row>
        <row r="85">
          <cell r="F85" t="str">
            <v>TRAYENTA TABL RECUBIE 5MG  X 30</v>
          </cell>
          <cell r="G85" t="str">
            <v>032013</v>
          </cell>
        </row>
        <row r="86">
          <cell r="F86" t="str">
            <v>BUSCAPINA COMPOS.N GRAG. 500MG  X 100 (/10) /10</v>
          </cell>
          <cell r="G86" t="str">
            <v>021989</v>
          </cell>
        </row>
        <row r="87">
          <cell r="F87" t="str">
            <v>SIMILAC 1 PO PR SE HMO  850 G X 1</v>
          </cell>
          <cell r="G87" t="str">
            <v>032018</v>
          </cell>
        </row>
        <row r="88">
          <cell r="F88" t="str">
            <v>SORBAMIN NF 30 C/E SOLN  INY  1000 ML X 1</v>
          </cell>
          <cell r="G88" t="str">
            <v>011995</v>
          </cell>
        </row>
        <row r="89">
          <cell r="F89" t="str">
            <v>SYSTANE ULTRA SOL.OFT LUBR  10 ML X 1</v>
          </cell>
          <cell r="G89" t="str">
            <v>022010</v>
          </cell>
        </row>
        <row r="90">
          <cell r="F90" t="str">
            <v>PROGRESS GOLD ALUL POLVO LATA  900 G X 1</v>
          </cell>
          <cell r="G90" t="str">
            <v>062016</v>
          </cell>
        </row>
        <row r="91">
          <cell r="F91" t="str">
            <v>MUCOASMAT SOB.GRANULOS 600MG 5 G X 30</v>
          </cell>
          <cell r="G91" t="str">
            <v>092014</v>
          </cell>
        </row>
        <row r="92">
          <cell r="F92" t="str">
            <v>NAPROXENO SOD-FTR TABL 550MG  X 100</v>
          </cell>
          <cell r="G92" t="str">
            <v>032003</v>
          </cell>
        </row>
        <row r="93">
          <cell r="F93" t="str">
            <v>NEUROBION GRAG DISPLAY   X 100 (FORT)</v>
          </cell>
          <cell r="G93" t="str">
            <v>062008</v>
          </cell>
        </row>
        <row r="94">
          <cell r="F94" t="str">
            <v>NASTIZOL COMPOSIT. TABL FORTE   X 150</v>
          </cell>
          <cell r="G94" t="str">
            <v>092013</v>
          </cell>
        </row>
        <row r="95">
          <cell r="F95" t="str">
            <v>ENFAMIL CONFO PREM POLVO  800 G X 1</v>
          </cell>
          <cell r="G95" t="str">
            <v>062018</v>
          </cell>
        </row>
        <row r="96">
          <cell r="F96" t="str">
            <v>BISMUTOL TABL  MAST 262MG  X 160</v>
          </cell>
          <cell r="G96" t="str">
            <v>012001</v>
          </cell>
        </row>
        <row r="97">
          <cell r="F97" t="str">
            <v>PEDIASURE POLVO VAINI  400 G X 1</v>
          </cell>
          <cell r="G97" t="str">
            <v>051995</v>
          </cell>
        </row>
        <row r="98">
          <cell r="F98" t="str">
            <v>TUSILEXIL JBE  120 ML X 1</v>
          </cell>
          <cell r="G98" t="str">
            <v>082003</v>
          </cell>
        </row>
        <row r="99">
          <cell r="F99" t="str">
            <v>GAAP OFTENO SOLN  OFTAL 0.005% 3 ML X 1</v>
          </cell>
          <cell r="G99" t="str">
            <v>072007</v>
          </cell>
        </row>
        <row r="100">
          <cell r="F100" t="str">
            <v>LIMONADA PURGANTE LIQD  200 ML X 1</v>
          </cell>
          <cell r="G100" t="str">
            <v>042009</v>
          </cell>
        </row>
        <row r="101">
          <cell r="F101" t="str">
            <v>UROPOL FORTE TABL.RECUBIE 500MG  X 100</v>
          </cell>
          <cell r="G101" t="str">
            <v>032016</v>
          </cell>
        </row>
        <row r="102">
          <cell r="F102" t="str">
            <v>GASEOVET TABL  MAST 80MG  X 120</v>
          </cell>
          <cell r="G102" t="str">
            <v>072003</v>
          </cell>
        </row>
        <row r="103">
          <cell r="F103" t="str">
            <v>FRUTENZIMA CAPS   X 120</v>
          </cell>
          <cell r="G103" t="str">
            <v>062012</v>
          </cell>
        </row>
        <row r="104">
          <cell r="F104" t="str">
            <v>GASEOVET GOT.ORA FRES 80MG 15 ML X 1 (/ML)</v>
          </cell>
          <cell r="G104" t="str">
            <v>061999</v>
          </cell>
        </row>
        <row r="105">
          <cell r="F105" t="str">
            <v>NAN 2 L COMFORTIS LATA FORM XR  900 G X 1 (INF)</v>
          </cell>
          <cell r="G105" t="str">
            <v>112010</v>
          </cell>
        </row>
        <row r="106">
          <cell r="F106" t="str">
            <v>JANUVIA TABL F.COATE 100MG  X 14</v>
          </cell>
          <cell r="G106" t="str">
            <v>122006</v>
          </cell>
        </row>
        <row r="107">
          <cell r="F107" t="str">
            <v>HEPABIONTA AMP. JERINGA  2 ML X 3</v>
          </cell>
          <cell r="G107" t="str">
            <v>022007</v>
          </cell>
        </row>
        <row r="108">
          <cell r="F108" t="str">
            <v>REAGE VIAL LIOF 100IU  X 1</v>
          </cell>
          <cell r="G108" t="str">
            <v>012012</v>
          </cell>
        </row>
        <row r="109">
          <cell r="F109" t="str">
            <v>ENFAMIL PREMIUM 2 PO MFGM  1650 G X 1</v>
          </cell>
          <cell r="G109" t="str">
            <v>022019</v>
          </cell>
        </row>
        <row r="110">
          <cell r="F110" t="str">
            <v>TOUJEO SOLOSTAR 300IU 1.5 ML X 1 (/ML)</v>
          </cell>
          <cell r="G110" t="str">
            <v>062016</v>
          </cell>
        </row>
        <row r="111">
          <cell r="F111" t="str">
            <v>TRANSAMIN CAPS 250MG  X 12</v>
          </cell>
          <cell r="G111" t="str">
            <v>081980</v>
          </cell>
        </row>
        <row r="112">
          <cell r="F112" t="str">
            <v>PANADOL ADULTOS TABL 500MG  X 100</v>
          </cell>
          <cell r="G112" t="str">
            <v>071980</v>
          </cell>
        </row>
        <row r="113">
          <cell r="F113" t="str">
            <v>S-26 GOLD ALULA POLVO LATA  900 G X 1</v>
          </cell>
          <cell r="G113" t="str">
            <v>062016</v>
          </cell>
        </row>
        <row r="114">
          <cell r="F114" t="str">
            <v>ENFAMIL CONFO PREM POLVO  1100 G X 1</v>
          </cell>
          <cell r="G114" t="str">
            <v>072018</v>
          </cell>
        </row>
        <row r="115">
          <cell r="F115" t="str">
            <v>NUCLEO CMP CAPS   X 20 (FORT)</v>
          </cell>
          <cell r="G115" t="str">
            <v>061990</v>
          </cell>
        </row>
        <row r="116">
          <cell r="F116" t="str">
            <v>SILDENAFILO-TEV TABL 100MG  X 1</v>
          </cell>
          <cell r="G116" t="str">
            <v>042015</v>
          </cell>
        </row>
        <row r="117">
          <cell r="F117" t="str">
            <v>VENTOLIN INHAL.N/CFC 100Y  X 200 (/DOS)</v>
          </cell>
          <cell r="G117" t="str">
            <v>051981</v>
          </cell>
        </row>
        <row r="118">
          <cell r="F118" t="str">
            <v>YASMINIQ TABL.RECUBIE   X 28</v>
          </cell>
          <cell r="G118" t="str">
            <v>032008</v>
          </cell>
        </row>
        <row r="119">
          <cell r="F119" t="str">
            <v>BISMUTOL SUSP ORAL 87.3MG 340 ML X 1 (/5ML)</v>
          </cell>
          <cell r="G119" t="str">
            <v>081994</v>
          </cell>
        </row>
        <row r="120">
          <cell r="F120" t="str">
            <v>PRADAXA CAPS 110MG  X 30</v>
          </cell>
          <cell r="G120" t="str">
            <v>022009</v>
          </cell>
        </row>
        <row r="121">
          <cell r="F121" t="str">
            <v>DIANE-35 GRAG. 0.03MG  X 21 (/2) /2</v>
          </cell>
          <cell r="G121" t="str">
            <v>011989</v>
          </cell>
        </row>
        <row r="122">
          <cell r="F122" t="str">
            <v>PROSTASIL PLUS CAPS   X 30</v>
          </cell>
          <cell r="G122" t="str">
            <v>072016</v>
          </cell>
        </row>
        <row r="123">
          <cell r="F123" t="str">
            <v>JANUMET TA.REC 50MG/ 850MG  X 28</v>
          </cell>
          <cell r="G123" t="str">
            <v>072012</v>
          </cell>
        </row>
        <row r="124">
          <cell r="F124" t="str">
            <v>ARCOXIA TABL.RECUBIE 120MG  X 7</v>
          </cell>
          <cell r="G124" t="str">
            <v>022002</v>
          </cell>
        </row>
        <row r="125">
          <cell r="F125" t="str">
            <v>NOTIL NF CREMA  10 G X 1</v>
          </cell>
          <cell r="G125" t="str">
            <v>012014</v>
          </cell>
        </row>
        <row r="126">
          <cell r="F126" t="str">
            <v>FLUIBRONCOL GRAN/SOL.SOB 600MG 3 G X 20</v>
          </cell>
          <cell r="G126" t="str">
            <v>052009</v>
          </cell>
        </row>
        <row r="127">
          <cell r="F127" t="str">
            <v>ENFAGROW PREMIUM PO VA P M PR  1.1 KG X 1</v>
          </cell>
          <cell r="G127" t="str">
            <v>062019</v>
          </cell>
        </row>
        <row r="128">
          <cell r="F128" t="str">
            <v>SUERO FISIOLOG-MIF SOLN  INY 9% 1000 ML X 1</v>
          </cell>
          <cell r="G128" t="str">
            <v>042008</v>
          </cell>
        </row>
        <row r="129">
          <cell r="F129" t="str">
            <v>DIXI 35 TABL 0.02Y  X 21 (/35) /35</v>
          </cell>
          <cell r="G129" t="str">
            <v>072003</v>
          </cell>
        </row>
        <row r="130">
          <cell r="F130" t="str">
            <v>ENFAMIL PREMIUM 2 PO MFGM LATA  850 G X 1</v>
          </cell>
          <cell r="G130" t="str">
            <v>072015</v>
          </cell>
        </row>
        <row r="131">
          <cell r="F131" t="str">
            <v>QUADRIDERM EXTR.SP CREMA  10 G X 1</v>
          </cell>
          <cell r="G131" t="str">
            <v>081998</v>
          </cell>
        </row>
        <row r="132">
          <cell r="F132" t="str">
            <v>SPASMOMEN TABL.RECUBIE 40MG  X 30</v>
          </cell>
          <cell r="G132" t="str">
            <v>012008</v>
          </cell>
        </row>
        <row r="133">
          <cell r="F133" t="str">
            <v>ASSA-81 TABL 81MG  X 100</v>
          </cell>
          <cell r="G133" t="str">
            <v>112007</v>
          </cell>
        </row>
        <row r="134">
          <cell r="F134" t="str">
            <v>FLUIMUCIL AMP. 300MG 3 ML X 5</v>
          </cell>
          <cell r="G134" t="str">
            <v>061967</v>
          </cell>
        </row>
        <row r="135">
          <cell r="F135" t="str">
            <v>BEDOYECTA A.IM+JER 50MG 2 ML X 1</v>
          </cell>
          <cell r="G135" t="str">
            <v>022002</v>
          </cell>
        </row>
        <row r="136">
          <cell r="F136" t="str">
            <v>NASTIZOL COMPOSIT. TABL JR   X 150</v>
          </cell>
          <cell r="G136" t="str">
            <v>042006</v>
          </cell>
        </row>
        <row r="137">
          <cell r="F137" t="str">
            <v>FRUTTI FLEX SOL ORAL FRE 50% 1000 ML X 1</v>
          </cell>
          <cell r="G137" t="str">
            <v>031989</v>
          </cell>
        </row>
        <row r="138">
          <cell r="F138" t="str">
            <v>LAGRICEL OFTENO SOL.OFT UD 0.4% 0.5 ML X 20</v>
          </cell>
          <cell r="G138" t="str">
            <v>072007</v>
          </cell>
        </row>
        <row r="139">
          <cell r="F139" t="str">
            <v>ANTALGINA TABL 500MG  X 100</v>
          </cell>
          <cell r="G139" t="str">
            <v>012008</v>
          </cell>
        </row>
        <row r="140">
          <cell r="F140" t="str">
            <v>GLUCOPHAGE TABL XR 750MG  X 30</v>
          </cell>
          <cell r="G140" t="str">
            <v>112008</v>
          </cell>
        </row>
        <row r="141">
          <cell r="F141" t="str">
            <v>MIGRA DORIXINA TABL   X 100</v>
          </cell>
          <cell r="G141" t="str">
            <v>111999</v>
          </cell>
        </row>
        <row r="142">
          <cell r="F142" t="str">
            <v>PIASCLEDINE CAPS BLANDA 300MG  X 30</v>
          </cell>
          <cell r="G142" t="str">
            <v>102012</v>
          </cell>
        </row>
        <row r="143">
          <cell r="F143" t="str">
            <v>JARDIANCE DUO TA.REC 12.5/ 1000MG  X 60</v>
          </cell>
          <cell r="G143" t="str">
            <v>112016</v>
          </cell>
        </row>
        <row r="144">
          <cell r="F144" t="str">
            <v>NOTIL CREMA  10 G X 1</v>
          </cell>
          <cell r="G144" t="str">
            <v>011986</v>
          </cell>
        </row>
        <row r="145">
          <cell r="F145" t="str">
            <v>NAN 3 OPTIPRO POLVO LATA  800 G X 1</v>
          </cell>
          <cell r="G145" t="str">
            <v>062016</v>
          </cell>
        </row>
        <row r="146">
          <cell r="F146" t="str">
            <v>FERANIN GOT.ORA FORT 50MG 20 ML X 1 (/ML)</v>
          </cell>
          <cell r="G146" t="str">
            <v>012008</v>
          </cell>
        </row>
        <row r="147">
          <cell r="F147" t="str">
            <v>GINGISONA LNF TOQUES  30 ML X 1</v>
          </cell>
          <cell r="G147" t="str">
            <v>052006</v>
          </cell>
        </row>
        <row r="148">
          <cell r="F148" t="str">
            <v>DOLO DINAFLEX GRAN  SOBRES  4 G X 30</v>
          </cell>
          <cell r="G148" t="str">
            <v>042009</v>
          </cell>
        </row>
        <row r="149">
          <cell r="F149" t="str">
            <v>LECHE MAG.PHILLIPS SUSP ORAL 425MG 120 ML X 1 (/5ML)</v>
          </cell>
          <cell r="G149" t="str">
            <v>012008</v>
          </cell>
        </row>
        <row r="150">
          <cell r="F150" t="str">
            <v>GRAVOL TABL 50MG  X 100</v>
          </cell>
          <cell r="G150" t="str">
            <v>042009</v>
          </cell>
        </row>
        <row r="151">
          <cell r="F151" t="str">
            <v>ZOLTUM TAB.ENT.COAT 40MG  X 14</v>
          </cell>
          <cell r="G151" t="str">
            <v>061999</v>
          </cell>
        </row>
        <row r="152">
          <cell r="F152" t="str">
            <v>SAL ANDREWS POLVO SOBRES  5 G X 100</v>
          </cell>
          <cell r="G152" t="str">
            <v>042009</v>
          </cell>
        </row>
        <row r="153">
          <cell r="F153" t="str">
            <v>SIMILAC 1 PO PR SE HMO  400 G X 1</v>
          </cell>
          <cell r="G153" t="str">
            <v>032018</v>
          </cell>
        </row>
        <row r="154">
          <cell r="F154" t="str">
            <v>CARDIOASPIRINA TAB.ENT.COAT 100MG  X 20</v>
          </cell>
          <cell r="G154" t="str">
            <v>111998</v>
          </cell>
        </row>
        <row r="155">
          <cell r="F155" t="str">
            <v>DIOXAFLEX CB PLUS A.IM 2.2MG 3 ML X 3</v>
          </cell>
          <cell r="G155" t="str">
            <v>042011</v>
          </cell>
        </row>
        <row r="156">
          <cell r="F156" t="str">
            <v>ELECTRORAL SOLN PED FRE  1000 ML X 1</v>
          </cell>
          <cell r="G156" t="str">
            <v>012003</v>
          </cell>
        </row>
        <row r="157">
          <cell r="F157" t="str">
            <v>MICARDIS PLUS TABL 12.5MG  X 28 (/80) /80</v>
          </cell>
          <cell r="G157" t="str">
            <v>112002</v>
          </cell>
        </row>
        <row r="158">
          <cell r="F158" t="str">
            <v>S-26 COMFORT GOLD POLVO  900 G X 1</v>
          </cell>
          <cell r="G158" t="str">
            <v>032016</v>
          </cell>
        </row>
        <row r="159">
          <cell r="F159" t="str">
            <v>GLUCOVANCE TABL.RECUBIE 5MG  X 30 (/500) /500</v>
          </cell>
          <cell r="G159" t="str">
            <v>102001</v>
          </cell>
        </row>
        <row r="160">
          <cell r="F160" t="str">
            <v>AMARYL M TABL F.COATE 1000MG  X 16 (/4) /4</v>
          </cell>
          <cell r="G160" t="str">
            <v>042010</v>
          </cell>
        </row>
        <row r="161">
          <cell r="F161" t="str">
            <v>MIOPRESS FORTE TABL RECUBIE   X 100</v>
          </cell>
          <cell r="G161" t="str">
            <v>092012</v>
          </cell>
        </row>
        <row r="162">
          <cell r="F162" t="str">
            <v>CARDIOTON R TAB.RECU L.P 100MG  X 100</v>
          </cell>
          <cell r="G162" t="str">
            <v>092014</v>
          </cell>
        </row>
        <row r="163">
          <cell r="F163" t="str">
            <v>NEXIUM TABL GASTROR 40MG  X 14</v>
          </cell>
          <cell r="G163" t="str">
            <v>112001</v>
          </cell>
        </row>
        <row r="164">
          <cell r="F164" t="str">
            <v>ALERCET-D CAPS 120MG  X 100 (/5) /5</v>
          </cell>
          <cell r="G164" t="str">
            <v>091997</v>
          </cell>
        </row>
        <row r="165">
          <cell r="F165" t="str">
            <v>ASEPXIA JAB CARB DET  100 G X 1</v>
          </cell>
          <cell r="G165" t="str">
            <v>102017</v>
          </cell>
        </row>
        <row r="166">
          <cell r="F166" t="str">
            <v>TAMSULON DUO CAPS L.P.   X 30</v>
          </cell>
          <cell r="G166" t="str">
            <v>102015</v>
          </cell>
        </row>
        <row r="167">
          <cell r="F167" t="str">
            <v>CIRUELAX FORTE CAPS 125MG  X 100</v>
          </cell>
          <cell r="G167" t="str">
            <v>052015</v>
          </cell>
        </row>
        <row r="168">
          <cell r="F168" t="str">
            <v>GINGISONA B PAST  SOBRES 3MG  X 4 X60</v>
          </cell>
          <cell r="G168" t="str">
            <v>082014</v>
          </cell>
        </row>
        <row r="169">
          <cell r="F169" t="str">
            <v>BIOGAIA GOT PROTECTI 19MG 5 ML X 1</v>
          </cell>
          <cell r="G169" t="str">
            <v>072013</v>
          </cell>
        </row>
        <row r="170">
          <cell r="F170" t="str">
            <v>IRRIGOR PLUS TABL.RECUBIE 100MG  X 30 (/30) /30</v>
          </cell>
          <cell r="G170" t="str">
            <v>032000</v>
          </cell>
        </row>
        <row r="171">
          <cell r="F171" t="str">
            <v>CEFALOGEN V.IV + SOLV 1G  X 1</v>
          </cell>
          <cell r="G171" t="str">
            <v>061993</v>
          </cell>
        </row>
        <row r="172">
          <cell r="F172" t="str">
            <v>DOLOMELOXIC TABL RECUBIE 500MG  X 120 (/15) /15</v>
          </cell>
          <cell r="G172" t="str">
            <v>032017</v>
          </cell>
        </row>
        <row r="173">
          <cell r="F173" t="str">
            <v>CLINFOL DUO OVULOS 119MG  X 7 (/400) /400</v>
          </cell>
          <cell r="G173" t="str">
            <v>022007</v>
          </cell>
        </row>
        <row r="174">
          <cell r="F174" t="str">
            <v>PROLIA JERING.PRELL 60MG 1 ML X 1</v>
          </cell>
          <cell r="G174" t="str">
            <v>102011</v>
          </cell>
        </row>
        <row r="175">
          <cell r="F175" t="str">
            <v>MIGRALIVIA TABL   X 100</v>
          </cell>
          <cell r="G175" t="str">
            <v>052012</v>
          </cell>
        </row>
        <row r="176">
          <cell r="F176" t="str">
            <v>JANUMET TA.REC 50MG/ 500MG  X 28</v>
          </cell>
          <cell r="G176" t="str">
            <v>082007</v>
          </cell>
        </row>
        <row r="177">
          <cell r="F177" t="str">
            <v>GAMALATE B6 GRAG.   X 60</v>
          </cell>
          <cell r="G177" t="str">
            <v>011979</v>
          </cell>
        </row>
        <row r="178">
          <cell r="F178" t="str">
            <v>IVERMECTINA-PTG SOLN ORAL 6MG 10 ML X 1 (/ML)</v>
          </cell>
          <cell r="G178" t="str">
            <v>082020</v>
          </cell>
        </row>
        <row r="179">
          <cell r="F179" t="str">
            <v>ENFAMIL PREMIUM 1 PO MFGM  375 G X 1</v>
          </cell>
          <cell r="G179" t="str">
            <v>012017</v>
          </cell>
        </row>
        <row r="180">
          <cell r="F180" t="str">
            <v>ENFAMIL PREMIUM 1 PO MFGM  1650 G X 1</v>
          </cell>
          <cell r="G180" t="str">
            <v>022019</v>
          </cell>
        </row>
        <row r="181">
          <cell r="F181" t="str">
            <v>GASTRORAL SUSP ORAL  200 ML X 1</v>
          </cell>
          <cell r="G181" t="str">
            <v>022010</v>
          </cell>
        </row>
        <row r="182">
          <cell r="F182" t="str">
            <v>MAXICEF TABL 400MG  X 8</v>
          </cell>
          <cell r="G182" t="str">
            <v>012008</v>
          </cell>
        </row>
        <row r="183">
          <cell r="F183" t="str">
            <v>LOSARTAN POTAS-GEF TABL 50MG  X 30</v>
          </cell>
          <cell r="G183" t="str">
            <v>072003</v>
          </cell>
        </row>
        <row r="184">
          <cell r="F184" t="str">
            <v>CARBAMAZEPINA-MRC TABL 200MG  X 100</v>
          </cell>
          <cell r="G184" t="str">
            <v>092012</v>
          </cell>
        </row>
        <row r="185">
          <cell r="F185" t="str">
            <v>DOLONEUROPRESS TABL RECUBIE 50MG  X 60 (FORT)</v>
          </cell>
          <cell r="G185" t="str">
            <v>092012</v>
          </cell>
        </row>
        <row r="186">
          <cell r="F186" t="str">
            <v>PROMIL GOLD ALULA POLVO LATA  900 G X 1</v>
          </cell>
          <cell r="G186" t="str">
            <v>062016</v>
          </cell>
        </row>
        <row r="187">
          <cell r="F187" t="str">
            <v>ENOXAPARINA-MIF JERING.PRELL 40MG 0.4 ML X 10</v>
          </cell>
          <cell r="G187" t="str">
            <v>062020</v>
          </cell>
        </row>
        <row r="188">
          <cell r="F188" t="str">
            <v>DOLNIX FORTE CAPS 10MG  X 10 (/25) /25</v>
          </cell>
          <cell r="G188" t="str">
            <v>022008</v>
          </cell>
        </row>
        <row r="189">
          <cell r="F189" t="str">
            <v>HIDROLAGENO Q10 PO.SOB.NARAN  10 G X 30</v>
          </cell>
          <cell r="G189" t="str">
            <v>032019</v>
          </cell>
        </row>
        <row r="190">
          <cell r="F190" t="str">
            <v>MICROGYNON GRAG. 150Y  X 21 (/30) /30</v>
          </cell>
          <cell r="G190" t="str">
            <v>101975</v>
          </cell>
        </row>
        <row r="191">
          <cell r="F191" t="str">
            <v>ACTEMRA VIAL 200MG 10 ML X 1</v>
          </cell>
          <cell r="G191" t="str">
            <v>032010</v>
          </cell>
        </row>
        <row r="192">
          <cell r="F192" t="str">
            <v>ELITON CIP AP JBE  340 ML X 1</v>
          </cell>
          <cell r="G192" t="str">
            <v>052000</v>
          </cell>
        </row>
        <row r="193">
          <cell r="F193" t="str">
            <v>CADITAR MIO TABL.RECUBIE 200MG  X 50 (/35) /35</v>
          </cell>
          <cell r="G193" t="str">
            <v>032019</v>
          </cell>
        </row>
        <row r="194">
          <cell r="F194" t="str">
            <v>COLMIBE TA.REC 10MG/ 20MG  X 30</v>
          </cell>
          <cell r="G194" t="str">
            <v>042008</v>
          </cell>
        </row>
        <row r="195">
          <cell r="F195" t="str">
            <v>GALVUS MET TABL.RECUBIE 1000MG  X 60 (/50) /50</v>
          </cell>
          <cell r="G195" t="str">
            <v>032010</v>
          </cell>
        </row>
        <row r="196">
          <cell r="F196" t="str">
            <v>ALBISEC CAPS 167MG  X 12 (/33) /33</v>
          </cell>
          <cell r="G196" t="str">
            <v>082005</v>
          </cell>
        </row>
        <row r="197">
          <cell r="F197" t="str">
            <v>CALCIBONE D TABL 1500MG  X 30 (/800) /800</v>
          </cell>
          <cell r="G197" t="str">
            <v>032016</v>
          </cell>
        </row>
        <row r="198">
          <cell r="F198" t="str">
            <v>DOLO-QUIMAGESICO CAPS 500MG  X 120 (/50) /50</v>
          </cell>
          <cell r="G198" t="str">
            <v>081997</v>
          </cell>
        </row>
        <row r="199">
          <cell r="F199" t="str">
            <v>DOXIUM CAPS 500MG  X 100</v>
          </cell>
          <cell r="G199" t="str">
            <v>051999</v>
          </cell>
        </row>
        <row r="200">
          <cell r="F200" t="str">
            <v>SOLUTRES A.IM S/JER 150MG 1 ML X 1</v>
          </cell>
          <cell r="G200" t="str">
            <v>022014</v>
          </cell>
        </row>
        <row r="201">
          <cell r="F201" t="str">
            <v>SUSTAGEN PRO POL VAI  900 G X 1</v>
          </cell>
          <cell r="G201" t="str">
            <v>082013</v>
          </cell>
        </row>
        <row r="202">
          <cell r="F202" t="str">
            <v>GRIPACHECK CAPS   X 100</v>
          </cell>
          <cell r="G202" t="str">
            <v>062019</v>
          </cell>
        </row>
        <row r="203">
          <cell r="F203" t="str">
            <v>MADDRE PVO VAIN DHA  400 G X 1</v>
          </cell>
          <cell r="G203" t="str">
            <v>052015</v>
          </cell>
        </row>
        <row r="204">
          <cell r="F204" t="str">
            <v>FARMA D CAPS BLANDA 2000IU  X 60</v>
          </cell>
          <cell r="G204" t="str">
            <v>102016</v>
          </cell>
        </row>
        <row r="205">
          <cell r="F205" t="str">
            <v>ANEURIN A.IM 10K+JER  3 ML X 1</v>
          </cell>
          <cell r="G205" t="str">
            <v>042009</v>
          </cell>
        </row>
        <row r="206">
          <cell r="F206" t="str">
            <v>AIRUM J.A.T. JBE  120 ML X 1</v>
          </cell>
          <cell r="G206" t="str">
            <v>051995</v>
          </cell>
        </row>
        <row r="207">
          <cell r="F207" t="str">
            <v>RYTMONORM TABL 150MG  X 30</v>
          </cell>
          <cell r="G207" t="str">
            <v>061999</v>
          </cell>
        </row>
        <row r="208">
          <cell r="F208" t="str">
            <v>CARAMELOS MULTIBIO CAR.NAR 50X4   X 200</v>
          </cell>
          <cell r="G208" t="str">
            <v>022008</v>
          </cell>
        </row>
        <row r="209">
          <cell r="F209" t="str">
            <v>BELLAFACE TAB. REC 2MG  X 21 (/.03) /.03</v>
          </cell>
          <cell r="G209" t="str">
            <v>052013</v>
          </cell>
        </row>
        <row r="210">
          <cell r="F210" t="str">
            <v>GASEOVET GOT.ORA ANIS 80MG 15 ML X 1 (/ML)</v>
          </cell>
          <cell r="G210" t="str">
            <v>121999</v>
          </cell>
        </row>
        <row r="211">
          <cell r="F211" t="str">
            <v>PYRIDIUM TABL F.COATE 100MG  X 100</v>
          </cell>
          <cell r="G211" t="str">
            <v>012008</v>
          </cell>
        </row>
        <row r="212">
          <cell r="F212" t="str">
            <v>MENTHOLATUM UNGT  85 G X 1</v>
          </cell>
          <cell r="G212" t="str">
            <v>042009</v>
          </cell>
        </row>
        <row r="213">
          <cell r="F213" t="str">
            <v>DIPROSPAN AMP.  1 ML X 1</v>
          </cell>
          <cell r="G213" t="str">
            <v>051977</v>
          </cell>
        </row>
        <row r="214">
          <cell r="F214" t="str">
            <v>BETASPORINA V.IM + SOLV 1000MG 10 ML X 1</v>
          </cell>
          <cell r="G214" t="str">
            <v>051998</v>
          </cell>
        </row>
        <row r="215">
          <cell r="F215" t="str">
            <v>ILTUX HCT TA.REC 12.5/ 40MG  X 28</v>
          </cell>
          <cell r="G215" t="str">
            <v>102009</v>
          </cell>
        </row>
        <row r="216">
          <cell r="F216" t="str">
            <v>JARDIANCE TABL.RECUBIE 25MG  X 30</v>
          </cell>
          <cell r="G216" t="str">
            <v>092015</v>
          </cell>
        </row>
        <row r="217">
          <cell r="F217" t="str">
            <v>FLUIXX POLVO SOBRES 600MG 2 G X 30</v>
          </cell>
          <cell r="G217" t="str">
            <v>062014</v>
          </cell>
        </row>
        <row r="218">
          <cell r="F218" t="str">
            <v>DIBROLAX TABL 5MG  X 100</v>
          </cell>
          <cell r="G218" t="str">
            <v>091997</v>
          </cell>
        </row>
        <row r="219">
          <cell r="F219" t="str">
            <v>GESTAVIT DHA CAPS   X 30</v>
          </cell>
          <cell r="G219" t="str">
            <v>012016</v>
          </cell>
        </row>
        <row r="220">
          <cell r="F220" t="str">
            <v>TIOCTAN GRAG.   X 100 (FORT)</v>
          </cell>
          <cell r="G220" t="str">
            <v>081997</v>
          </cell>
        </row>
        <row r="221">
          <cell r="F221" t="str">
            <v>ABRILAR JBE 35MG 200 ML X 1 (/5ML)</v>
          </cell>
          <cell r="G221" t="str">
            <v>012018</v>
          </cell>
        </row>
        <row r="222">
          <cell r="F222" t="str">
            <v>TOPICREM CREMA  10 G X 1</v>
          </cell>
          <cell r="G222" t="str">
            <v>011998</v>
          </cell>
        </row>
        <row r="223">
          <cell r="F223" t="str">
            <v>NAN COMFORT LR XR  800 G X 1</v>
          </cell>
          <cell r="G223" t="str">
            <v>112015</v>
          </cell>
        </row>
        <row r="224">
          <cell r="F224" t="str">
            <v>MACRODANTINA CAPS L.P. XR 100MG  X 20</v>
          </cell>
          <cell r="G224" t="str">
            <v>052008</v>
          </cell>
        </row>
        <row r="225">
          <cell r="F225" t="str">
            <v>ENFAMIL PREMIUM 1 POLVO LATA  250 G X 1</v>
          </cell>
          <cell r="G225" t="str">
            <v>102018</v>
          </cell>
        </row>
        <row r="226">
          <cell r="F226" t="str">
            <v>SYMBICORT TURBUHALER 160Y  X 120 (/4.5) /4.5</v>
          </cell>
          <cell r="G226" t="str">
            <v>022002</v>
          </cell>
        </row>
        <row r="227">
          <cell r="F227" t="str">
            <v>EUTIROX TABL 75Y  X 50</v>
          </cell>
          <cell r="G227" t="str">
            <v>071998</v>
          </cell>
        </row>
        <row r="228">
          <cell r="F228" t="str">
            <v>GELICART SOBRES  10 G X 30</v>
          </cell>
          <cell r="G228" t="str">
            <v>012014</v>
          </cell>
        </row>
        <row r="229">
          <cell r="F229" t="str">
            <v>PEDIASURE TRIP/SUR PLUS TS VAIN  237 ML X 4</v>
          </cell>
          <cell r="G229" t="str">
            <v>092016</v>
          </cell>
        </row>
        <row r="230">
          <cell r="F230" t="str">
            <v>NEURYL TABL 2MG  X 120</v>
          </cell>
          <cell r="G230" t="str">
            <v>012009</v>
          </cell>
        </row>
        <row r="231">
          <cell r="F231" t="str">
            <v>MULTIMYCIN UNGT  14 G X 1</v>
          </cell>
          <cell r="G231" t="str">
            <v>012008</v>
          </cell>
        </row>
        <row r="232">
          <cell r="F232" t="str">
            <v>CUTENOX JERING.PRELL 60MG 0.6 ML X 1</v>
          </cell>
          <cell r="G232" t="str">
            <v>032008</v>
          </cell>
        </row>
        <row r="233">
          <cell r="F233" t="str">
            <v>ADECEROL A.BB  10 ML X 1</v>
          </cell>
          <cell r="G233" t="str">
            <v>042009</v>
          </cell>
        </row>
        <row r="234">
          <cell r="F234" t="str">
            <v>NASTIFLU TABL   X 120</v>
          </cell>
          <cell r="G234" t="str">
            <v>032011</v>
          </cell>
        </row>
        <row r="235">
          <cell r="F235" t="str">
            <v>DEXACORT AMP. 4MG 2 ML X 1</v>
          </cell>
          <cell r="G235" t="str">
            <v>012008</v>
          </cell>
        </row>
        <row r="236">
          <cell r="F236" t="str">
            <v>MUVETT S TABL 120MG  X 21 (/200) /200</v>
          </cell>
          <cell r="G236" t="str">
            <v>062007</v>
          </cell>
        </row>
        <row r="237">
          <cell r="F237" t="str">
            <v>MAGAL D SUSP ORAL  200 ML X 1</v>
          </cell>
          <cell r="G237" t="str">
            <v>012000</v>
          </cell>
        </row>
        <row r="238">
          <cell r="F238" t="str">
            <v>VICK-44 JBE  120 ML X 1</v>
          </cell>
          <cell r="G238" t="str">
            <v>031999</v>
          </cell>
        </row>
        <row r="239">
          <cell r="F239" t="str">
            <v>COSENTYX PLU PRELL SC 150MG 1 ML X 1</v>
          </cell>
          <cell r="G239" t="str">
            <v>112016</v>
          </cell>
        </row>
        <row r="240">
          <cell r="F240" t="str">
            <v>SULCONAR TABL 250MG  X 30 (/25M)</v>
          </cell>
          <cell r="G240" t="str">
            <v>091994</v>
          </cell>
        </row>
        <row r="241">
          <cell r="F241" t="str">
            <v>ARCOXIA TABL.RECUBIE 90MG  X 14</v>
          </cell>
          <cell r="G241" t="str">
            <v>022002</v>
          </cell>
        </row>
        <row r="242">
          <cell r="F242" t="str">
            <v>ENSURE ADV LIQ VAIN  237 ML X 4</v>
          </cell>
          <cell r="G242" t="str">
            <v>042014</v>
          </cell>
        </row>
        <row r="243">
          <cell r="F243" t="str">
            <v>BIPROFENID TABL L.P. 150MG  X 10</v>
          </cell>
          <cell r="G243" t="str">
            <v>092006</v>
          </cell>
        </row>
        <row r="244">
          <cell r="F244" t="str">
            <v>BISMUTOL SUSP ORAL 87.3MG 150 ML X 1 (/5ML)</v>
          </cell>
          <cell r="G244" t="str">
            <v>021996</v>
          </cell>
        </row>
        <row r="245">
          <cell r="F245" t="str">
            <v>DULCOLAX GRAG. 5MG  X 100</v>
          </cell>
          <cell r="G245" t="str">
            <v>122000</v>
          </cell>
        </row>
        <row r="246">
          <cell r="F246" t="str">
            <v>MUCOVIT CREMA  30 G X 1</v>
          </cell>
          <cell r="G246" t="str">
            <v>081986</v>
          </cell>
        </row>
        <row r="247">
          <cell r="F247" t="str">
            <v>FRESH TEARS SOLN  OFTAL 0.5% 15 ML X 1</v>
          </cell>
          <cell r="G247" t="str">
            <v>052012</v>
          </cell>
        </row>
        <row r="248">
          <cell r="F248" t="str">
            <v>HIRUDOID POMADA 1% 14 G X 1</v>
          </cell>
          <cell r="G248" t="str">
            <v>042009</v>
          </cell>
        </row>
        <row r="249">
          <cell r="F249" t="str">
            <v>CINAGERON CAPS 20MG  X 60 (/2) /2</v>
          </cell>
          <cell r="G249" t="str">
            <v>091985</v>
          </cell>
        </row>
        <row r="250">
          <cell r="F250" t="str">
            <v>DEXAMETASONA-FTR TABL 4MG  X 100</v>
          </cell>
          <cell r="G250" t="str">
            <v>062007</v>
          </cell>
        </row>
        <row r="251">
          <cell r="F251" t="str">
            <v>ENFAGROW PREMIUM PO VA P M CA  1650 G X 1</v>
          </cell>
          <cell r="G251" t="str">
            <v>042019</v>
          </cell>
        </row>
        <row r="252">
          <cell r="F252" t="str">
            <v>MULTIDERM CREMA  10 G X 1</v>
          </cell>
          <cell r="G252" t="str">
            <v>081995</v>
          </cell>
        </row>
        <row r="253">
          <cell r="F253" t="str">
            <v>NEOPRESOL TABL.RECUBIE 10MG  X 30</v>
          </cell>
          <cell r="G253" t="str">
            <v>042008</v>
          </cell>
        </row>
        <row r="254">
          <cell r="F254" t="str">
            <v>IVERMED SOLN ORAL 6MG 20 ML X 1</v>
          </cell>
          <cell r="G254" t="str">
            <v>072020</v>
          </cell>
        </row>
        <row r="255">
          <cell r="F255" t="str">
            <v>DISLEP TABL 25MG  X 20</v>
          </cell>
          <cell r="G255" t="str">
            <v>012002</v>
          </cell>
        </row>
        <row r="256">
          <cell r="F256" t="str">
            <v>SUPRACALM TABL 1G  X 10</v>
          </cell>
          <cell r="G256" t="str">
            <v>082002</v>
          </cell>
        </row>
        <row r="257">
          <cell r="F257" t="str">
            <v>LECHE NIDO +1 POLVO LATA  1600 G X 1</v>
          </cell>
          <cell r="G257" t="str">
            <v>082003</v>
          </cell>
        </row>
        <row r="258">
          <cell r="F258" t="str">
            <v>ILTUXAM TABL 40MG  X 28 (/5) /5</v>
          </cell>
          <cell r="G258" t="str">
            <v>092014</v>
          </cell>
        </row>
        <row r="259">
          <cell r="F259" t="str">
            <v>DENCORUB UNGT  100 G X 1 (EFOR)</v>
          </cell>
          <cell r="G259" t="str">
            <v>042009</v>
          </cell>
        </row>
        <row r="260">
          <cell r="F260" t="str">
            <v>FRAMIDEX GOTAS O/OFT  2.5 ML X 1</v>
          </cell>
          <cell r="G260" t="str">
            <v>061997</v>
          </cell>
        </row>
        <row r="261">
          <cell r="F261" t="str">
            <v>NAN 2 OPTIPRO POLVO  900 G X 1</v>
          </cell>
          <cell r="G261" t="str">
            <v>042008</v>
          </cell>
        </row>
        <row r="262">
          <cell r="F262" t="str">
            <v>MEGACILINA TABL ORAL 1M  X 120</v>
          </cell>
          <cell r="G262" t="str">
            <v>012008</v>
          </cell>
        </row>
        <row r="263">
          <cell r="F263" t="str">
            <v>DOLO-ANEURIN A.IM I/II-JE  3 ML X 2</v>
          </cell>
          <cell r="G263" t="str">
            <v>012016</v>
          </cell>
        </row>
        <row r="264">
          <cell r="F264" t="str">
            <v>COLNATUR POLVO  300 G X 1</v>
          </cell>
          <cell r="G264" t="str">
            <v>052016</v>
          </cell>
        </row>
        <row r="265">
          <cell r="F265" t="str">
            <v>GLUCERNA POLVO VAINI  400 G X 1</v>
          </cell>
          <cell r="G265" t="str">
            <v>092012</v>
          </cell>
        </row>
        <row r="266">
          <cell r="F266" t="str">
            <v>EUTIROX TABL 50Y  X 50</v>
          </cell>
          <cell r="G266" t="str">
            <v>081996</v>
          </cell>
        </row>
        <row r="267">
          <cell r="F267" t="str">
            <v>ACI BASIC SUSP ORAL  220 ML X 1</v>
          </cell>
          <cell r="G267" t="str">
            <v>062004</v>
          </cell>
        </row>
        <row r="268">
          <cell r="F268" t="str">
            <v>VAGISTEN CREMA VAG. 0.1% 15 G X 1</v>
          </cell>
          <cell r="G268" t="str">
            <v>012003</v>
          </cell>
        </row>
        <row r="269">
          <cell r="F269" t="str">
            <v>FLUIMUCIL GRAN  SOBRES 200MG 1 G X 30 (ADLT)</v>
          </cell>
          <cell r="G269" t="str">
            <v>081997</v>
          </cell>
        </row>
        <row r="270">
          <cell r="F270" t="str">
            <v>HEMORRODIL NF UNGT  20 G X 1</v>
          </cell>
          <cell r="G270" t="str">
            <v>042009</v>
          </cell>
        </row>
        <row r="271">
          <cell r="F271" t="str">
            <v>WELTON JBE  240 ML X 1</v>
          </cell>
          <cell r="G271" t="str">
            <v>112015</v>
          </cell>
        </row>
        <row r="272">
          <cell r="F272" t="str">
            <v>FEBRAX TABL 275MG  X 60 (/300) /300</v>
          </cell>
          <cell r="G272" t="str">
            <v>071993</v>
          </cell>
        </row>
        <row r="273">
          <cell r="F273" t="str">
            <v>ENFAMIL PREMIUM 1 PO MFGM  1100 G X 1</v>
          </cell>
          <cell r="G273" t="str">
            <v>012017</v>
          </cell>
        </row>
        <row r="274">
          <cell r="F274" t="str">
            <v>SUPRACALM TABL 1G  X 100</v>
          </cell>
          <cell r="G274" t="str">
            <v>012009</v>
          </cell>
        </row>
        <row r="275">
          <cell r="F275" t="str">
            <v>MICARDIS TABL 80MG  X 28</v>
          </cell>
          <cell r="G275" t="str">
            <v>092000</v>
          </cell>
        </row>
        <row r="276">
          <cell r="F276" t="str">
            <v>ENSURE ADV LIQ VAIN  237 ML X 1</v>
          </cell>
          <cell r="G276" t="str">
            <v>032014</v>
          </cell>
        </row>
        <row r="277">
          <cell r="F277" t="str">
            <v>HUMED GOTAS OFTAL 0.3% 15 ML X 1</v>
          </cell>
          <cell r="G277" t="str">
            <v>031997</v>
          </cell>
        </row>
        <row r="278">
          <cell r="F278" t="str">
            <v>SOLUNA A.IM S/JER  2 ML X 1</v>
          </cell>
          <cell r="G278" t="str">
            <v>082013</v>
          </cell>
        </row>
        <row r="279">
          <cell r="F279" t="str">
            <v>CICATRICURE GEL.  30 G X 1</v>
          </cell>
          <cell r="G279" t="str">
            <v>092011</v>
          </cell>
        </row>
        <row r="280">
          <cell r="F280" t="str">
            <v>CLONAZEPAM-FTR TABL 2MG  X 100</v>
          </cell>
          <cell r="G280" t="str">
            <v>072007</v>
          </cell>
        </row>
        <row r="281">
          <cell r="F281" t="str">
            <v>ELITON FORTE JBE  340 ML X 1</v>
          </cell>
          <cell r="G281" t="str">
            <v>062001</v>
          </cell>
        </row>
        <row r="282">
          <cell r="F282" t="str">
            <v>ENFAMIL PREMIUM 2 PO MFGM  1100 G X 1</v>
          </cell>
          <cell r="G282" t="str">
            <v>012017</v>
          </cell>
        </row>
        <row r="283">
          <cell r="F283" t="str">
            <v>BEPANTHEN CREMA  100 G X 1</v>
          </cell>
          <cell r="G283" t="str">
            <v>092014</v>
          </cell>
        </row>
        <row r="284">
          <cell r="F284" t="str">
            <v>ANAFLEX MUJER NF CAPS BLANDA 200MG  X 150</v>
          </cell>
          <cell r="G284" t="str">
            <v>012021</v>
          </cell>
        </row>
        <row r="285">
          <cell r="F285" t="str">
            <v>MUCOVIT CAPS   X 100</v>
          </cell>
          <cell r="G285" t="str">
            <v>041984</v>
          </cell>
        </row>
        <row r="286">
          <cell r="F286" t="str">
            <v>COAPROVEL TABL 300MG/ 12.5MG  X 28</v>
          </cell>
          <cell r="G286" t="str">
            <v>102002</v>
          </cell>
        </row>
        <row r="287">
          <cell r="F287" t="str">
            <v>SIMILAC 2 PO P/SEN BOL  350 G X 4</v>
          </cell>
          <cell r="G287" t="str">
            <v>022018</v>
          </cell>
        </row>
        <row r="288">
          <cell r="F288" t="str">
            <v>BELARA CD TABL.RECUBIE 0.03MG  X 28 (/2) /2</v>
          </cell>
          <cell r="G288" t="str">
            <v>092020</v>
          </cell>
        </row>
        <row r="289">
          <cell r="F289" t="str">
            <v>BACTRIM SUSP 40/ 200MG 100 ML X 1</v>
          </cell>
          <cell r="G289" t="str">
            <v>022014</v>
          </cell>
        </row>
        <row r="290">
          <cell r="F290" t="str">
            <v>TETRALYSAL CAPS 300MG  X 16</v>
          </cell>
          <cell r="G290" t="str">
            <v>052005</v>
          </cell>
        </row>
        <row r="291">
          <cell r="F291" t="str">
            <v>VERTE CAPS 120MG  X 60</v>
          </cell>
          <cell r="G291" t="str">
            <v>092008</v>
          </cell>
        </row>
        <row r="292">
          <cell r="F292" t="str">
            <v>BLEMIL PLUS 2 AE POLVO  800 G X 1</v>
          </cell>
          <cell r="G292" t="str">
            <v>072011</v>
          </cell>
        </row>
        <row r="293">
          <cell r="F293" t="str">
            <v>SIMILAC TOTAL CONF POLVO  1400 G X 1</v>
          </cell>
          <cell r="G293" t="str">
            <v>112016</v>
          </cell>
        </row>
        <row r="294">
          <cell r="F294" t="str">
            <v>ACNOTIN CAPS BLANDA 20MG  X 30</v>
          </cell>
          <cell r="G294" t="str">
            <v>072005</v>
          </cell>
        </row>
        <row r="295">
          <cell r="F295" t="str">
            <v>BRIMODIN TABL  EFERV 600MG  X 20</v>
          </cell>
          <cell r="G295" t="str">
            <v>092009</v>
          </cell>
        </row>
        <row r="296">
          <cell r="F296" t="str">
            <v>NAN 3 L COMFORTIS LATA  1800 G X 1</v>
          </cell>
          <cell r="G296" t="str">
            <v>052019</v>
          </cell>
        </row>
        <row r="297">
          <cell r="F297" t="str">
            <v>AZITROMICINA-FTR TABL.RECUBIE 500MG  X 5</v>
          </cell>
          <cell r="G297" t="str">
            <v>122019</v>
          </cell>
        </row>
        <row r="298">
          <cell r="F298" t="str">
            <v>STROCIT TABL.RECUBIE 500MG  X 10</v>
          </cell>
          <cell r="G298" t="str">
            <v>072008</v>
          </cell>
        </row>
        <row r="299">
          <cell r="F299" t="str">
            <v>MEGACILINA V.IM + SOLV 1M 3 ML X 1</v>
          </cell>
          <cell r="G299" t="str">
            <v>012008</v>
          </cell>
        </row>
        <row r="300">
          <cell r="F300" t="str">
            <v>AMARYL M TABL F.COATE 1000MG  X 16 (/2) /2</v>
          </cell>
          <cell r="G300" t="str">
            <v>052009</v>
          </cell>
        </row>
        <row r="301">
          <cell r="F301" t="str">
            <v>CONTROLIP CAPS 160MG  X 30</v>
          </cell>
          <cell r="G301" t="str">
            <v>102007</v>
          </cell>
        </row>
        <row r="302">
          <cell r="F302" t="str">
            <v>CONCOR TABL.RECUBIE 5MG  X 30</v>
          </cell>
          <cell r="G302" t="str">
            <v>022017</v>
          </cell>
        </row>
        <row r="303">
          <cell r="F303" t="str">
            <v>FERANIN A.BB 100MG 5 ML X 5</v>
          </cell>
          <cell r="G303" t="str">
            <v>012008</v>
          </cell>
        </row>
        <row r="304">
          <cell r="F304" t="str">
            <v>ENFAGROW PREMIUM PO VA P M CA  1100 G X 1</v>
          </cell>
          <cell r="G304" t="str">
            <v>042019</v>
          </cell>
        </row>
        <row r="305">
          <cell r="F305" t="str">
            <v>S-26 GOLD ALULA POLVO LATA  400 G X 1</v>
          </cell>
          <cell r="G305" t="str">
            <v>062016</v>
          </cell>
        </row>
        <row r="306">
          <cell r="F306" t="str">
            <v>SUERO FISIOLOG-MIF SOLN  INY 9% 100 ML X 1</v>
          </cell>
          <cell r="G306" t="str">
            <v>032010</v>
          </cell>
        </row>
        <row r="307">
          <cell r="F307" t="str">
            <v>MANTIXA TABL.RECUBIE 5MG  X 30</v>
          </cell>
          <cell r="G307" t="str">
            <v>092018</v>
          </cell>
        </row>
        <row r="308">
          <cell r="F308" t="str">
            <v>PEDIASURE LIQD VAINIL  237 ML X 1</v>
          </cell>
          <cell r="G308" t="str">
            <v>032014</v>
          </cell>
        </row>
        <row r="309">
          <cell r="F309" t="str">
            <v>ZITROMAX TABL 500MG  X 3</v>
          </cell>
          <cell r="G309" t="str">
            <v>011995</v>
          </cell>
        </row>
        <row r="310">
          <cell r="F310" t="str">
            <v>NAN 2 L COMFORTIS LATA FORM XR  400 G X 1 (INF)</v>
          </cell>
          <cell r="G310" t="str">
            <v>112010</v>
          </cell>
        </row>
        <row r="311">
          <cell r="F311" t="str">
            <v>MICROSER TABL 16MG  X 40</v>
          </cell>
          <cell r="G311" t="str">
            <v>062006</v>
          </cell>
        </row>
        <row r="312">
          <cell r="F312" t="str">
            <v>ENFAMIL PREMIUM AE POLVO  352 G X 1</v>
          </cell>
          <cell r="G312" t="str">
            <v>042016</v>
          </cell>
        </row>
        <row r="313">
          <cell r="F313" t="str">
            <v>GAMALATE B6 JBE  80 ML X 1</v>
          </cell>
          <cell r="G313" t="str">
            <v>031967</v>
          </cell>
        </row>
        <row r="314">
          <cell r="F314" t="str">
            <v>HIPERLIPEN CAPS 100MG  X 30</v>
          </cell>
          <cell r="G314" t="str">
            <v>051999</v>
          </cell>
        </row>
        <row r="315">
          <cell r="F315" t="str">
            <v>LANZOPRAL HELI PAC TABL 574MG  X 10 (/30) /30</v>
          </cell>
          <cell r="G315" t="str">
            <v>022010</v>
          </cell>
        </row>
        <row r="316">
          <cell r="F316" t="str">
            <v>PRADAXA CAPS 150MG  X 30</v>
          </cell>
          <cell r="G316" t="str">
            <v>042012</v>
          </cell>
        </row>
        <row r="317">
          <cell r="F317" t="str">
            <v>ISOCHECK CAPS BLANDA 20MG  X 30</v>
          </cell>
          <cell r="G317" t="str">
            <v>092014</v>
          </cell>
        </row>
        <row r="318">
          <cell r="F318" t="str">
            <v>PLAVIX TAB.REVE BLI 75MG  X 14</v>
          </cell>
          <cell r="G318" t="str">
            <v>111999</v>
          </cell>
        </row>
        <row r="319">
          <cell r="F319" t="str">
            <v>PONSTAN RD TABL.RECUBIE 200MG  X 100</v>
          </cell>
          <cell r="G319" t="str">
            <v>051999</v>
          </cell>
        </row>
        <row r="320">
          <cell r="F320" t="str">
            <v>DAYAMINERAL JBE  240 ML X 1</v>
          </cell>
          <cell r="G320" t="str">
            <v>042008</v>
          </cell>
        </row>
        <row r="321">
          <cell r="F321" t="str">
            <v>VITACOSE AMP+JERINGA  2 ML X 1</v>
          </cell>
          <cell r="G321" t="str">
            <v>021996</v>
          </cell>
        </row>
        <row r="322">
          <cell r="F322" t="str">
            <v>DOLO-NEUROBION CAPS   X 100</v>
          </cell>
          <cell r="G322" t="str">
            <v>101998</v>
          </cell>
        </row>
        <row r="323">
          <cell r="F323" t="str">
            <v>CEREGEN SOLN VIT10  325 ML X 1</v>
          </cell>
          <cell r="G323" t="str">
            <v>102019</v>
          </cell>
        </row>
        <row r="324">
          <cell r="F324" t="str">
            <v>MAGNESOL PO EF.LIMON  5 G X 33</v>
          </cell>
          <cell r="G324" t="str">
            <v>012016</v>
          </cell>
        </row>
        <row r="325">
          <cell r="F325" t="str">
            <v>CIPROLIN TABL.RECUBIE 500MG  X 10</v>
          </cell>
          <cell r="G325" t="str">
            <v>032001</v>
          </cell>
        </row>
        <row r="326">
          <cell r="F326" t="str">
            <v>PROGRESS GOLD ALUL POLVO LATA  1800 G X 1</v>
          </cell>
          <cell r="G326" t="str">
            <v>112018</v>
          </cell>
        </row>
        <row r="327">
          <cell r="F327" t="str">
            <v>SILKA MEDIC GEL 1% 15 G X 1</v>
          </cell>
          <cell r="G327" t="str">
            <v>092012</v>
          </cell>
        </row>
        <row r="328">
          <cell r="F328" t="str">
            <v>VITATHON NF CAPS BLANDAS   X 35</v>
          </cell>
          <cell r="G328" t="str">
            <v>042017</v>
          </cell>
        </row>
        <row r="329">
          <cell r="F329" t="str">
            <v>TRAYENTA DUO TA.RE 2.5MG/ 850MG  X 60</v>
          </cell>
          <cell r="G329" t="str">
            <v>032015</v>
          </cell>
        </row>
        <row r="330">
          <cell r="F330" t="str">
            <v>VITATHON CAPS BLANDA   X 100</v>
          </cell>
          <cell r="G330" t="str">
            <v>042004</v>
          </cell>
        </row>
        <row r="331">
          <cell r="F331" t="str">
            <v>OTOZAMBON GOTAS OTO.  10 ML X 1</v>
          </cell>
          <cell r="G331" t="str">
            <v>012008</v>
          </cell>
        </row>
        <row r="332">
          <cell r="F332" t="str">
            <v>TAMSULOSINA-BPM CAPS 0.4MG  X 30</v>
          </cell>
          <cell r="G332" t="str">
            <v>072009</v>
          </cell>
        </row>
        <row r="333">
          <cell r="F333" t="str">
            <v>PALDOLOR EXT.FORTE TABL 50MG  X 200 (/500) /500</v>
          </cell>
          <cell r="G333" t="str">
            <v>032007</v>
          </cell>
        </row>
        <row r="334">
          <cell r="F334" t="str">
            <v>NAN 2 L COMFORTIS LATA FORM XR  1100 G X 1 (INF)</v>
          </cell>
          <cell r="G334" t="str">
            <v>112015</v>
          </cell>
        </row>
        <row r="335">
          <cell r="F335" t="str">
            <v>DORMEX TABL REVEST. 7.5MG  X 20</v>
          </cell>
          <cell r="G335" t="str">
            <v>021993</v>
          </cell>
        </row>
        <row r="336">
          <cell r="F336" t="str">
            <v>GYNFLU TABL.RECUBIE 37.5MG  X 4 (/500) /500</v>
          </cell>
          <cell r="G336" t="str">
            <v>022009</v>
          </cell>
        </row>
        <row r="337">
          <cell r="F337" t="str">
            <v>NEURYL TABL 0.5MG  X 120</v>
          </cell>
          <cell r="G337" t="str">
            <v>072006</v>
          </cell>
        </row>
        <row r="338">
          <cell r="F338" t="str">
            <v>CIALIS TABL F.COATE 5MG  X 28</v>
          </cell>
          <cell r="G338" t="str">
            <v>092008</v>
          </cell>
        </row>
        <row r="339">
          <cell r="F339" t="str">
            <v>NEUROBION AMP+JERINGA 1000Y 3 ML X 3</v>
          </cell>
          <cell r="G339" t="str">
            <v>012008</v>
          </cell>
        </row>
        <row r="340">
          <cell r="F340" t="str">
            <v>BIVADIN TABL.RECUBIE 10MG  X 20</v>
          </cell>
          <cell r="G340" t="str">
            <v>092005</v>
          </cell>
        </row>
        <row r="341">
          <cell r="F341" t="str">
            <v>ENFAGROW PREMIUM PO PRO ME CA  1650 G X 1</v>
          </cell>
          <cell r="G341" t="str">
            <v>042019</v>
          </cell>
        </row>
        <row r="342">
          <cell r="F342" t="str">
            <v>DEQUAZOL-R CONOS VAG   X 60</v>
          </cell>
          <cell r="G342" t="str">
            <v>012008</v>
          </cell>
        </row>
        <row r="343">
          <cell r="F343" t="str">
            <v>ENFAGROW PREMIUM PO VA P M LA  375 G X 1</v>
          </cell>
          <cell r="G343" t="str">
            <v>062019</v>
          </cell>
        </row>
        <row r="344">
          <cell r="F344" t="str">
            <v>LOMECAN CREMA VAG. 2% 20 G X 1</v>
          </cell>
          <cell r="G344" t="str">
            <v>032018</v>
          </cell>
        </row>
        <row r="345">
          <cell r="F345" t="str">
            <v>IBUPROFENO-GEF TABL 400MG  X 100</v>
          </cell>
          <cell r="G345" t="str">
            <v>091995</v>
          </cell>
        </row>
        <row r="346">
          <cell r="F346" t="str">
            <v>FARMA D CAPS BLANDA 1000IU  X 50</v>
          </cell>
          <cell r="G346" t="str">
            <v>052014</v>
          </cell>
        </row>
        <row r="347">
          <cell r="F347" t="str">
            <v>EXFORGE TAB.REC 5MG/ 160MG  X 28</v>
          </cell>
          <cell r="G347" t="str">
            <v>092007</v>
          </cell>
        </row>
        <row r="348">
          <cell r="F348" t="str">
            <v>CODIPRONT JBE  60 ML X 1</v>
          </cell>
          <cell r="G348" t="str">
            <v>041985</v>
          </cell>
        </row>
        <row r="349">
          <cell r="F349" t="str">
            <v>FORXIGA TABL F.COATE 10MG  X 30</v>
          </cell>
          <cell r="G349" t="str">
            <v>092016</v>
          </cell>
        </row>
        <row r="350">
          <cell r="F350" t="str">
            <v>BLADURIL TABL.RECUBIE 200MG  X 20</v>
          </cell>
          <cell r="G350" t="str">
            <v>032003</v>
          </cell>
        </row>
        <row r="351">
          <cell r="F351" t="str">
            <v>ACEPOT A.IM  1 ML X 1</v>
          </cell>
          <cell r="G351" t="str">
            <v>052009</v>
          </cell>
        </row>
        <row r="352">
          <cell r="F352" t="str">
            <v>TONATRIM PLUS CAPS BLANDA   X 90</v>
          </cell>
          <cell r="G352" t="str">
            <v>042009</v>
          </cell>
        </row>
        <row r="353">
          <cell r="F353" t="str">
            <v>FAKTU POMADA  20 G X 1</v>
          </cell>
          <cell r="G353" t="str">
            <v>081989</v>
          </cell>
        </row>
        <row r="354">
          <cell r="F354" t="str">
            <v>FLORIL NF SOLN  OFTAL 0.03% 8 ML X 1</v>
          </cell>
          <cell r="G354" t="str">
            <v>022016</v>
          </cell>
        </row>
        <row r="355">
          <cell r="F355" t="str">
            <v>XARELTO TABL.RECUBIE 10MG  X 10</v>
          </cell>
          <cell r="G355" t="str">
            <v>062010</v>
          </cell>
        </row>
        <row r="356">
          <cell r="F356" t="str">
            <v>NICOVEL CAP.VAG.BLAN 100MG  X 100 (/150) /150</v>
          </cell>
          <cell r="G356" t="str">
            <v>092004</v>
          </cell>
        </row>
        <row r="357">
          <cell r="F357" t="str">
            <v>ENFAMIL NUTRAMIGEN POLVO  357 G X 1</v>
          </cell>
          <cell r="G357" t="str">
            <v>082014</v>
          </cell>
        </row>
        <row r="358">
          <cell r="F358" t="str">
            <v>DOLORAL SUSP ORAL 100MG 60 ML X 1 (/5ML)</v>
          </cell>
          <cell r="G358" t="str">
            <v>021994</v>
          </cell>
        </row>
        <row r="359">
          <cell r="F359" t="str">
            <v>TOBAN F TABL  SOBRES 2MG  X 100</v>
          </cell>
          <cell r="G359" t="str">
            <v>121998</v>
          </cell>
        </row>
        <row r="360">
          <cell r="F360" t="str">
            <v>DOLNIX TABL SUBLING 30MG  X 6</v>
          </cell>
          <cell r="G360" t="str">
            <v>092007</v>
          </cell>
        </row>
        <row r="361">
          <cell r="F361" t="str">
            <v>PAROXET TABL 20MG  X 30</v>
          </cell>
          <cell r="G361" t="str">
            <v>102002</v>
          </cell>
        </row>
        <row r="362">
          <cell r="F362" t="str">
            <v>PEDIASURE POLVO CHOCO  400 G X 1</v>
          </cell>
          <cell r="G362" t="str">
            <v>111998</v>
          </cell>
        </row>
        <row r="363">
          <cell r="F363" t="str">
            <v>VOLUSOL CREMA VAG. 2% 15 G X 1</v>
          </cell>
          <cell r="G363" t="str">
            <v>022007</v>
          </cell>
        </row>
        <row r="364">
          <cell r="F364" t="str">
            <v>GRAVERGOL CAPS   X 100</v>
          </cell>
          <cell r="G364" t="str">
            <v>042008</v>
          </cell>
        </row>
        <row r="365">
          <cell r="F365" t="str">
            <v>DOLO TENSODOX TABL.RECUBIE 15MG  X 10 (/5) /5</v>
          </cell>
          <cell r="G365" t="str">
            <v>072007</v>
          </cell>
        </row>
        <row r="366">
          <cell r="F366" t="str">
            <v>VIPLENA CAPS BLANDA   X 30</v>
          </cell>
          <cell r="G366" t="str">
            <v>032019</v>
          </cell>
        </row>
        <row r="367">
          <cell r="F367" t="str">
            <v>VALPRAX TAB.REC.ENTE 500MG  X 100</v>
          </cell>
          <cell r="G367" t="str">
            <v>081999</v>
          </cell>
        </row>
        <row r="368">
          <cell r="F368" t="str">
            <v>EVACUOL ENEMA  250 ML X 1 (ADLT)</v>
          </cell>
          <cell r="G368" t="str">
            <v>061995</v>
          </cell>
        </row>
        <row r="369">
          <cell r="F369" t="str">
            <v>EXFORGE HCT TA.160/12.5 5MG  X 28</v>
          </cell>
          <cell r="G369" t="str">
            <v>062011</v>
          </cell>
        </row>
        <row r="370">
          <cell r="F370" t="str">
            <v>CICATRICURE GEL.  60 G X 1</v>
          </cell>
          <cell r="G370" t="str">
            <v>062007</v>
          </cell>
        </row>
        <row r="371">
          <cell r="F371" t="str">
            <v>CAFAZOLBAC VIAL LIOF 1G  X 1</v>
          </cell>
          <cell r="G371" t="str">
            <v>062016</v>
          </cell>
        </row>
        <row r="372">
          <cell r="F372" t="str">
            <v>LAMISIL CREMA 1% 15 G X 1</v>
          </cell>
          <cell r="G372" t="str">
            <v>031993</v>
          </cell>
        </row>
        <row r="373">
          <cell r="F373" t="str">
            <v>UNIAL SOLN  OFTAL 4MG 10 ML X 1 (/ML)</v>
          </cell>
          <cell r="G373" t="str">
            <v>042010</v>
          </cell>
        </row>
        <row r="374">
          <cell r="F374" t="str">
            <v>FLATUZYM CAPS   X 100</v>
          </cell>
          <cell r="G374" t="str">
            <v>022011</v>
          </cell>
        </row>
        <row r="375">
          <cell r="F375" t="str">
            <v>VALPRAX TAB.REC.ENTE 500MG  X 30</v>
          </cell>
          <cell r="G375" t="str">
            <v>081999</v>
          </cell>
        </row>
        <row r="376">
          <cell r="F376" t="str">
            <v>RESPIBRON JBE AD. 50MG 100 ML X 1 (/5ML)</v>
          </cell>
          <cell r="G376" t="str">
            <v>042000</v>
          </cell>
        </row>
        <row r="377">
          <cell r="F377" t="str">
            <v>PAMEZONE CAPS 40MG  X 28</v>
          </cell>
          <cell r="G377" t="str">
            <v>082010</v>
          </cell>
        </row>
        <row r="378">
          <cell r="F378" t="str">
            <v>FLUTOX JBE 17.7MG 120 ML X 1 (/5ML)</v>
          </cell>
          <cell r="G378" t="str">
            <v>052006</v>
          </cell>
        </row>
        <row r="379">
          <cell r="F379" t="str">
            <v>ROACCUTAN CAPS 20MG  X 30</v>
          </cell>
          <cell r="G379" t="str">
            <v>012008</v>
          </cell>
        </row>
        <row r="380">
          <cell r="F380" t="str">
            <v>ALLEGRA TABL.RECUBIE 180MG  X 10</v>
          </cell>
          <cell r="G380" t="str">
            <v>051998</v>
          </cell>
        </row>
        <row r="381">
          <cell r="F381" t="str">
            <v>NAN 3 L COMFORTIS LATA FORM XR  800 G X 1 (INF)</v>
          </cell>
          <cell r="G381" t="str">
            <v>112010</v>
          </cell>
        </row>
        <row r="382">
          <cell r="F382" t="str">
            <v>LERGIUM PLUS CAPS 120MG  X 100 (/5) /5</v>
          </cell>
          <cell r="G382" t="str">
            <v>062002</v>
          </cell>
        </row>
        <row r="383">
          <cell r="F383" t="str">
            <v>CORRILAX POLVO SOBRES 6.8% 17 G X 50</v>
          </cell>
          <cell r="G383" t="str">
            <v>032011</v>
          </cell>
        </row>
        <row r="384">
          <cell r="F384" t="str">
            <v>UROTAN D CAPS 50MG  X 100 (/100) /100</v>
          </cell>
          <cell r="G384" t="str">
            <v>091986</v>
          </cell>
        </row>
        <row r="385">
          <cell r="F385" t="str">
            <v>HADENSA SUP.   X 10</v>
          </cell>
          <cell r="G385" t="str">
            <v>051989</v>
          </cell>
        </row>
        <row r="386">
          <cell r="F386" t="str">
            <v>ZITROZIN TABL 500MG  X 100</v>
          </cell>
          <cell r="G386" t="str">
            <v>062020</v>
          </cell>
        </row>
        <row r="387">
          <cell r="F387" t="str">
            <v>PRAIVA TABL.RECUBIE 400MG  X 7</v>
          </cell>
          <cell r="G387" t="str">
            <v>042015</v>
          </cell>
        </row>
        <row r="388">
          <cell r="F388" t="str">
            <v>BONCHECK TABL 100Y  X 50</v>
          </cell>
          <cell r="G388" t="str">
            <v>112016</v>
          </cell>
        </row>
        <row r="389">
          <cell r="F389" t="str">
            <v>MONUROL POLVO SOBRES 3G  X 1</v>
          </cell>
          <cell r="G389" t="str">
            <v>061997</v>
          </cell>
        </row>
        <row r="390">
          <cell r="F390" t="str">
            <v>CALCIBONE D TABL 1500MG  X 60 (/800) /800</v>
          </cell>
          <cell r="G390" t="str">
            <v>032016</v>
          </cell>
        </row>
        <row r="391">
          <cell r="F391" t="str">
            <v>APROVEL TABL 150MG  X 28</v>
          </cell>
          <cell r="G391" t="str">
            <v>092002</v>
          </cell>
        </row>
        <row r="392">
          <cell r="F392" t="str">
            <v>MICARDIS AMLO TABL 80MG  X 28 (/5) /5</v>
          </cell>
          <cell r="G392" t="str">
            <v>112012</v>
          </cell>
        </row>
        <row r="393">
          <cell r="F393" t="str">
            <v>DEXAMETASONA-FTR AMP. 4MG 1 ML X 100</v>
          </cell>
          <cell r="G393" t="str">
            <v>071994</v>
          </cell>
        </row>
        <row r="394">
          <cell r="F394" t="str">
            <v>GASEOVET MS SUSP 60MG/ 800MG 220 ML X 1</v>
          </cell>
          <cell r="G394" t="str">
            <v>102010</v>
          </cell>
        </row>
        <row r="395">
          <cell r="F395" t="str">
            <v>ALISEP TABL 10MG  X 30</v>
          </cell>
          <cell r="G395" t="str">
            <v>042013</v>
          </cell>
        </row>
        <row r="396">
          <cell r="F396" t="str">
            <v>REDOXITOS TOTAL GO M SO 10X5   X 50</v>
          </cell>
          <cell r="G396" t="str">
            <v>092018</v>
          </cell>
        </row>
        <row r="397">
          <cell r="F397" t="str">
            <v>FLORIL NF SOLN  OFTAL  15 ML X 1</v>
          </cell>
          <cell r="G397" t="str">
            <v>111991</v>
          </cell>
        </row>
        <row r="398">
          <cell r="F398" t="str">
            <v>RIFOCINA SPRAY 1% 20 ML X 1</v>
          </cell>
          <cell r="G398" t="str">
            <v>012008</v>
          </cell>
        </row>
        <row r="399">
          <cell r="F399" t="str">
            <v>MILPAX SUSP CEREZA  360 ML X 1</v>
          </cell>
          <cell r="G399" t="str">
            <v>022011</v>
          </cell>
        </row>
        <row r="400">
          <cell r="F400" t="str">
            <v>SIMILAC TOTAL CONF PO PR/SE HMO  360 G X 1</v>
          </cell>
          <cell r="G400" t="str">
            <v>042018</v>
          </cell>
        </row>
        <row r="401">
          <cell r="F401" t="str">
            <v>CARBIDOP/LEVOD-MRC TABL   X 100</v>
          </cell>
          <cell r="G401" t="str">
            <v>042015</v>
          </cell>
        </row>
        <row r="402">
          <cell r="F402" t="str">
            <v>INVANZ V.INFU SECO 1G  X 1</v>
          </cell>
          <cell r="G402" t="str">
            <v>072002</v>
          </cell>
        </row>
        <row r="403">
          <cell r="F403" t="str">
            <v>HIPOGLOS POMADA  20 G X 10</v>
          </cell>
          <cell r="G403" t="str">
            <v>102012</v>
          </cell>
        </row>
        <row r="404">
          <cell r="F404" t="str">
            <v>BISOPROLOL-DC6 TABL 5MG  X 100</v>
          </cell>
          <cell r="G404" t="str">
            <v>012013</v>
          </cell>
        </row>
        <row r="405">
          <cell r="F405" t="str">
            <v>PEDIASURE PLUS PO.CHOC  900 G X 1</v>
          </cell>
          <cell r="G405" t="str">
            <v>062009</v>
          </cell>
        </row>
        <row r="406">
          <cell r="F406" t="str">
            <v>NAN 1 L COMFORTIS LATA FORM XR  400 G X 1 (INF)</v>
          </cell>
          <cell r="G406" t="str">
            <v>122010</v>
          </cell>
        </row>
        <row r="407">
          <cell r="F407" t="str">
            <v>GLUCOPHAGE TABL REVEST. 850MG  X 30</v>
          </cell>
          <cell r="G407" t="str">
            <v>051996</v>
          </cell>
        </row>
        <row r="408">
          <cell r="F408" t="str">
            <v>FERANIN JBE  100 ML X 1</v>
          </cell>
          <cell r="G408" t="str">
            <v>012008</v>
          </cell>
        </row>
        <row r="409">
          <cell r="F409" t="str">
            <v>ILTUX TABL.RECUBIE 40MG  X 28</v>
          </cell>
          <cell r="G409" t="str">
            <v>102009</v>
          </cell>
        </row>
        <row r="410">
          <cell r="F410" t="str">
            <v>HUMYLUB OFTENO FRASC.GOTERO 1.8% 15 ML X 1</v>
          </cell>
          <cell r="G410" t="str">
            <v>082009</v>
          </cell>
        </row>
        <row r="411">
          <cell r="F411" t="str">
            <v>OVUDATE CAPS VAG.   X 12</v>
          </cell>
          <cell r="G411" t="str">
            <v>012010</v>
          </cell>
        </row>
        <row r="412">
          <cell r="F412" t="str">
            <v>DICLOFENACO-FTR GEL. 1% 50 G X 1</v>
          </cell>
          <cell r="G412" t="str">
            <v>112004</v>
          </cell>
        </row>
        <row r="413">
          <cell r="F413" t="str">
            <v>TIO NACHO SH.HERBO.MIL  415 ML X 1</v>
          </cell>
          <cell r="G413" t="str">
            <v>112011</v>
          </cell>
        </row>
        <row r="414">
          <cell r="F414" t="str">
            <v>MALTOFER A.BB 100MG 5 ML X 10</v>
          </cell>
          <cell r="G414" t="str">
            <v>102014</v>
          </cell>
        </row>
        <row r="415">
          <cell r="F415" t="str">
            <v>HIPOGLOS POMADA  35 G X 1</v>
          </cell>
          <cell r="G415" t="str">
            <v>101995</v>
          </cell>
        </row>
        <row r="416">
          <cell r="F416" t="str">
            <v>BONIL TABL.RECUBIE 150MG  X 1</v>
          </cell>
          <cell r="G416" t="str">
            <v>082006</v>
          </cell>
        </row>
        <row r="417">
          <cell r="F417" t="str">
            <v>TRAYENTA DUO TA.RE 2.5MG/ 1000MG  X 60</v>
          </cell>
          <cell r="G417" t="str">
            <v>032015</v>
          </cell>
        </row>
        <row r="418">
          <cell r="F418" t="str">
            <v>ENSURE CLINICAL LIQD VAINIL  220 ML X 1</v>
          </cell>
          <cell r="G418" t="str">
            <v>102018</v>
          </cell>
        </row>
        <row r="419">
          <cell r="F419" t="str">
            <v>AMARYL TABL.RECUBIE 4MG  X 15</v>
          </cell>
          <cell r="G419" t="str">
            <v>121997</v>
          </cell>
        </row>
        <row r="420">
          <cell r="F420" t="str">
            <v>TOSALBRON JBE AD. 50MG 100 ML X 1 (/5ML)</v>
          </cell>
          <cell r="G420" t="str">
            <v>122009</v>
          </cell>
        </row>
        <row r="421">
          <cell r="F421" t="str">
            <v>BLEMIL PLUS 1 AE POLVO  800 G X 1</v>
          </cell>
          <cell r="G421" t="str">
            <v>072011</v>
          </cell>
        </row>
        <row r="422">
          <cell r="F422" t="str">
            <v>DEGRALER TABL.RECUBIE 5MG  X 100</v>
          </cell>
          <cell r="G422" t="str">
            <v>012005</v>
          </cell>
        </row>
        <row r="423">
          <cell r="F423" t="str">
            <v>ALBUMINA HUMAN-MLB SOLN  INY 20% 50 ML X 1</v>
          </cell>
          <cell r="G423" t="str">
            <v>122019</v>
          </cell>
        </row>
        <row r="424">
          <cell r="F424" t="str">
            <v>CODIPRONT EXPECTOR JBE EXPECT  60 ML X 1</v>
          </cell>
          <cell r="G424" t="str">
            <v>031986</v>
          </cell>
        </row>
        <row r="425">
          <cell r="F425" t="str">
            <v>MUCOVIT JBE  110 ML X 1</v>
          </cell>
          <cell r="G425" t="str">
            <v>061968</v>
          </cell>
        </row>
        <row r="426">
          <cell r="F426" t="str">
            <v>QLAIRA TABL.RECUBIE 3MG  X 28 (/2) /2</v>
          </cell>
          <cell r="G426" t="str">
            <v>102010</v>
          </cell>
        </row>
        <row r="427">
          <cell r="F427" t="str">
            <v>CALCIBON NATAL FTE TABL.RECUBIE   X 30</v>
          </cell>
          <cell r="G427" t="str">
            <v>102016</v>
          </cell>
        </row>
        <row r="428">
          <cell r="F428" t="str">
            <v>XIGDUO XR TA RE LP 10/ 1000MG  X 30</v>
          </cell>
          <cell r="G428" t="str">
            <v>102017</v>
          </cell>
        </row>
        <row r="429">
          <cell r="F429" t="str">
            <v>MEDROL TABL RAN 16MG  X 7</v>
          </cell>
          <cell r="G429" t="str">
            <v>012008</v>
          </cell>
        </row>
        <row r="430">
          <cell r="F430" t="str">
            <v>THIOGAMMA TAB.RECUBIE 600MG  X 30</v>
          </cell>
          <cell r="G430" t="str">
            <v>092014</v>
          </cell>
        </row>
        <row r="431">
          <cell r="F431" t="str">
            <v>EUTIROX TABL 125Y  X 50</v>
          </cell>
          <cell r="G431" t="str">
            <v>071998</v>
          </cell>
        </row>
        <row r="432">
          <cell r="F432" t="str">
            <v>DINAFLEX DUO GRAN  SOBRES 1.5G 4.13 G X 30 (/1.2) /1.2</v>
          </cell>
          <cell r="G432" t="str">
            <v>062003</v>
          </cell>
        </row>
        <row r="433">
          <cell r="F433" t="str">
            <v>CEFTREX VIAL POLVO 1G  X 1</v>
          </cell>
          <cell r="G433" t="str">
            <v>052009</v>
          </cell>
        </row>
        <row r="434">
          <cell r="F434" t="str">
            <v>SERETIDE EVOHALER 125Y  X 120 (/25Y)</v>
          </cell>
          <cell r="G434" t="str">
            <v>042001</v>
          </cell>
        </row>
        <row r="435">
          <cell r="F435" t="str">
            <v>SELENE TABL.RECUBIE 0.035MG  X 21 (/2) /2</v>
          </cell>
          <cell r="G435" t="str">
            <v>022018</v>
          </cell>
        </row>
        <row r="436">
          <cell r="F436" t="str">
            <v>BISOLVON JBE LINC ADT 8MG 120 ML X 1 (/5ML)</v>
          </cell>
          <cell r="G436" t="str">
            <v>032006</v>
          </cell>
        </row>
        <row r="437">
          <cell r="F437" t="str">
            <v>BAGOMICINA TABL.RECUBIE 100MG  X 30</v>
          </cell>
          <cell r="G437" t="str">
            <v>042009</v>
          </cell>
        </row>
        <row r="438">
          <cell r="F438" t="str">
            <v>SIMILAC TOT/COMF 2 PO PR SEN LT  360 G X 1</v>
          </cell>
          <cell r="G438" t="str">
            <v>082018</v>
          </cell>
        </row>
        <row r="439">
          <cell r="F439" t="str">
            <v>TENSODOX TABL 5MG  X 20</v>
          </cell>
          <cell r="G439" t="str">
            <v>011998</v>
          </cell>
        </row>
        <row r="440">
          <cell r="F440" t="str">
            <v>MADDRE CAP CAPS BLA DHA   X 30</v>
          </cell>
          <cell r="G440" t="str">
            <v>042018</v>
          </cell>
        </row>
        <row r="441">
          <cell r="F441" t="str">
            <v>FERINJECT SOLN  INY 50MG 10 ML X 1 (/ML)</v>
          </cell>
          <cell r="G441" t="str">
            <v>092012</v>
          </cell>
        </row>
        <row r="442">
          <cell r="F442" t="str">
            <v>POSIPEN CAPS 500MG  X 100</v>
          </cell>
          <cell r="G442" t="str">
            <v>101990</v>
          </cell>
        </row>
        <row r="443">
          <cell r="F443" t="str">
            <v>FLUCOMIX AER.SUS.NASA 50Y  X 120 (/DOS)</v>
          </cell>
          <cell r="G443" t="str">
            <v>052008</v>
          </cell>
        </row>
        <row r="444">
          <cell r="F444" t="str">
            <v>VERSATIS PARCHE 5%  X 5</v>
          </cell>
          <cell r="G444" t="str">
            <v>032008</v>
          </cell>
        </row>
        <row r="445">
          <cell r="F445" t="str">
            <v>CEREGEN SOLN VIT10  180 ML X 1</v>
          </cell>
          <cell r="G445" t="str">
            <v>102019</v>
          </cell>
        </row>
        <row r="446">
          <cell r="F446" t="str">
            <v>DOLONET CAPS BLANDA 400MG  X 100 (FORT)</v>
          </cell>
          <cell r="G446" t="str">
            <v>072003</v>
          </cell>
        </row>
        <row r="447">
          <cell r="F447" t="str">
            <v>DIOVAN HCT TABL 12.5MG  X 28 (/160) /160</v>
          </cell>
          <cell r="G447" t="str">
            <v>092006</v>
          </cell>
        </row>
        <row r="448">
          <cell r="F448" t="str">
            <v>FEMIGEN TABL.RECUBIE   X 60 (FORT)</v>
          </cell>
          <cell r="G448" t="str">
            <v>022008</v>
          </cell>
        </row>
        <row r="449">
          <cell r="F449" t="str">
            <v>GESTAGRAMIN TAB REC GAST   X 30</v>
          </cell>
          <cell r="G449" t="str">
            <v>082017</v>
          </cell>
        </row>
        <row r="450">
          <cell r="F450" t="str">
            <v>GINNA CR.VAGINAL 2% 40 G X 1</v>
          </cell>
          <cell r="G450" t="str">
            <v>122015</v>
          </cell>
        </row>
        <row r="451">
          <cell r="F451" t="str">
            <v>REPRIMAN JBE 250MG 50 ML X 1 (/5ML)</v>
          </cell>
          <cell r="G451" t="str">
            <v>022003</v>
          </cell>
        </row>
        <row r="452">
          <cell r="F452" t="str">
            <v>FLUMIL CAPS 150MG  X 1</v>
          </cell>
          <cell r="G452" t="str">
            <v>061996</v>
          </cell>
        </row>
        <row r="453">
          <cell r="F453" t="str">
            <v>MINOXIDIL-EU- SOLN  TOP. 5% 60 ML X 1</v>
          </cell>
          <cell r="G453" t="str">
            <v>092002</v>
          </cell>
        </row>
        <row r="454">
          <cell r="F454" t="str">
            <v>DIOSMIN H TABL.RECUBIE   X 60</v>
          </cell>
          <cell r="G454" t="str">
            <v>042016</v>
          </cell>
        </row>
        <row r="455">
          <cell r="F455" t="str">
            <v>CEFACROL V.IV + SOLV 1000MG 10 ML X 1</v>
          </cell>
          <cell r="G455" t="str">
            <v>042007</v>
          </cell>
        </row>
        <row r="456">
          <cell r="F456" t="str">
            <v>NAN 1 L COMFORTIS LATA FI  1100 G X 1 (INF)</v>
          </cell>
          <cell r="G456" t="str">
            <v>102015</v>
          </cell>
        </row>
        <row r="457">
          <cell r="F457" t="str">
            <v>GASEOVET TABL 40MG  X 150</v>
          </cell>
          <cell r="G457" t="str">
            <v>092000</v>
          </cell>
        </row>
        <row r="458">
          <cell r="F458" t="str">
            <v>COLPOTROPHINE CAPS VAG. 10MG  X 10</v>
          </cell>
          <cell r="G458" t="str">
            <v>011997</v>
          </cell>
        </row>
        <row r="459">
          <cell r="F459" t="str">
            <v>SIMILAC SENSIT. EQ LATA  375 G X 1</v>
          </cell>
          <cell r="G459" t="str">
            <v>072010</v>
          </cell>
        </row>
        <row r="460">
          <cell r="F460" t="str">
            <v>SIMILAC 2 PO PR SE HMO  400 G X 1</v>
          </cell>
          <cell r="G460" t="str">
            <v>022018</v>
          </cell>
        </row>
        <row r="461">
          <cell r="F461" t="str">
            <v>ESPASMO ANTALGINA TABL.RECUBIE   X 100</v>
          </cell>
          <cell r="G461" t="str">
            <v>122004</v>
          </cell>
        </row>
        <row r="462">
          <cell r="F462" t="str">
            <v>PROGENDO CAPS BLANDA 200MG  X 30</v>
          </cell>
          <cell r="G462" t="str">
            <v>082006</v>
          </cell>
        </row>
        <row r="463">
          <cell r="F463" t="str">
            <v>DOLO TENSODOX TABL.RECUBIE 15MG  X 50 (/5) /5</v>
          </cell>
          <cell r="G463" t="str">
            <v>072007</v>
          </cell>
        </row>
        <row r="464">
          <cell r="F464" t="str">
            <v>VEDIPAL TABL.RECUBIE 450MG  X 60 (/50) /50</v>
          </cell>
          <cell r="G464" t="str">
            <v>082009</v>
          </cell>
        </row>
        <row r="465">
          <cell r="F465" t="str">
            <v>VALCOTE TAB.ENT.COAT 500MG  X 30</v>
          </cell>
          <cell r="G465" t="str">
            <v>011996</v>
          </cell>
        </row>
        <row r="466">
          <cell r="F466" t="str">
            <v>LOSARTAN-TEV TABL.RECUBIE 50MG  X 60</v>
          </cell>
          <cell r="G466" t="str">
            <v>112002</v>
          </cell>
        </row>
        <row r="467">
          <cell r="F467" t="str">
            <v>PYRIDIUM COMPLEX CAPS 50MG/ 400MG  X 100</v>
          </cell>
          <cell r="G467" t="str">
            <v>042009</v>
          </cell>
        </row>
        <row r="468">
          <cell r="F468" t="str">
            <v>AERONID AER.INH 25Y/ 250Y  X 120 (/DOS)</v>
          </cell>
          <cell r="G468" t="str">
            <v>022008</v>
          </cell>
        </row>
        <row r="469">
          <cell r="F469" t="str">
            <v>HIRUDOID POMADA 1.6% 14 G X 1 (FORT)</v>
          </cell>
          <cell r="G469" t="str">
            <v>012008</v>
          </cell>
        </row>
        <row r="470">
          <cell r="F470" t="str">
            <v>DORIXINA RELAX TABL.RECUBIE 125MG  X 100 (/5MG)</v>
          </cell>
          <cell r="G470" t="str">
            <v>032005</v>
          </cell>
        </row>
        <row r="471">
          <cell r="F471" t="str">
            <v>AUGMENTIN TABL.RECUBIE 1G  X 14</v>
          </cell>
          <cell r="G471" t="str">
            <v>021998</v>
          </cell>
        </row>
        <row r="472">
          <cell r="F472" t="str">
            <v>PROMISE PE GOLD POLVO GOLD  900 G X 1</v>
          </cell>
          <cell r="G472" t="str">
            <v>052017</v>
          </cell>
        </row>
        <row r="473">
          <cell r="F473" t="str">
            <v>ULCEMEX HP TABL.RECUBIE   X 14</v>
          </cell>
          <cell r="G473" t="str">
            <v>052008</v>
          </cell>
        </row>
        <row r="474">
          <cell r="F474" t="str">
            <v>PLIDAN CPTO NF AMP.I+II  2 ML X 1</v>
          </cell>
          <cell r="G474" t="str">
            <v>091998</v>
          </cell>
        </row>
        <row r="475">
          <cell r="F475" t="str">
            <v>DERMOVATE CREMA 0.05% 30 G X 1</v>
          </cell>
          <cell r="G475" t="str">
            <v>012003</v>
          </cell>
        </row>
        <row r="476">
          <cell r="F476" t="str">
            <v>CIALIS TABL 20MG  X 4</v>
          </cell>
          <cell r="G476" t="str">
            <v>082003</v>
          </cell>
        </row>
        <row r="477">
          <cell r="F477" t="str">
            <v>ELECTRORAL SOLN NF ANIS  1000 ML X 1</v>
          </cell>
          <cell r="G477" t="str">
            <v>011978</v>
          </cell>
        </row>
        <row r="478">
          <cell r="F478" t="str">
            <v>ROWATINEX PERLAS   X 100</v>
          </cell>
          <cell r="G478" t="str">
            <v>122006</v>
          </cell>
        </row>
        <row r="479">
          <cell r="F479" t="str">
            <v>CRESTOR TABL F.COATE 20MG  X 30</v>
          </cell>
          <cell r="G479" t="str">
            <v>052018</v>
          </cell>
        </row>
        <row r="480">
          <cell r="F480" t="str">
            <v>NABILA GRAG. 5MG  X 28</v>
          </cell>
          <cell r="G480" t="str">
            <v>052011</v>
          </cell>
        </row>
        <row r="481">
          <cell r="F481" t="str">
            <v>TAMSULON CAPS 0.4MG  X 30</v>
          </cell>
          <cell r="G481" t="str">
            <v>092004</v>
          </cell>
        </row>
        <row r="482">
          <cell r="F482" t="str">
            <v>DYNASTAT A.IM/IV+SOL 40MG 2 ML X 1</v>
          </cell>
          <cell r="G482" t="str">
            <v>042004</v>
          </cell>
        </row>
        <row r="483">
          <cell r="F483" t="str">
            <v>KIDCAL Z SUSO FRESA  180 ML X 1</v>
          </cell>
          <cell r="G483" t="str">
            <v>122010</v>
          </cell>
        </row>
        <row r="484">
          <cell r="F484" t="str">
            <v>BETACORT JE.PREL DEPO  1 ML X 1</v>
          </cell>
          <cell r="G484" t="str">
            <v>011997</v>
          </cell>
        </row>
        <row r="485">
          <cell r="F485" t="str">
            <v>FAPRIS TAB.RECU L.P 50MG  X 30</v>
          </cell>
          <cell r="G485" t="str">
            <v>012016</v>
          </cell>
        </row>
        <row r="486">
          <cell r="F486" t="str">
            <v>FLUCISTEIN GRAN  SOBRES 600MG 2 G X 30</v>
          </cell>
          <cell r="G486" t="str">
            <v>062009</v>
          </cell>
        </row>
        <row r="487">
          <cell r="F487" t="str">
            <v>GLUCOPHAGE TABL XR 500MG  X 30</v>
          </cell>
          <cell r="G487" t="str">
            <v>092004</v>
          </cell>
        </row>
        <row r="488">
          <cell r="F488" t="str">
            <v>LISTERINE CONTROL ENJUAGUE BUC  500 ML X 1</v>
          </cell>
          <cell r="G488" t="str">
            <v>092001</v>
          </cell>
        </row>
        <row r="489">
          <cell r="F489" t="str">
            <v>LISTERINE ZERO ENJUAGUE BUC  500 ML X 1</v>
          </cell>
          <cell r="G489" t="str">
            <v>022013</v>
          </cell>
        </row>
        <row r="490">
          <cell r="F490" t="str">
            <v>MEJORAL TABL 500MG  X 200 (/30) /30</v>
          </cell>
          <cell r="G490" t="str">
            <v>042009</v>
          </cell>
        </row>
        <row r="491">
          <cell r="F491" t="str">
            <v>MAXUCAL D 800 TABL 1500MG  X 60</v>
          </cell>
          <cell r="G491" t="str">
            <v>052011</v>
          </cell>
        </row>
        <row r="492">
          <cell r="F492" t="str">
            <v>HIRUDOID GEL. 1.6% 14 G X 1 (FORT)</v>
          </cell>
          <cell r="G492" t="str">
            <v>012008</v>
          </cell>
        </row>
        <row r="493">
          <cell r="F493" t="str">
            <v>BETADUO JERING.PRELL  2 ML X 1</v>
          </cell>
          <cell r="G493" t="str">
            <v>062011</v>
          </cell>
        </row>
        <row r="494">
          <cell r="F494" t="str">
            <v>ACI BASIC SUSP ORAL  150 ML X 1</v>
          </cell>
          <cell r="G494" t="str">
            <v>112006</v>
          </cell>
        </row>
        <row r="495">
          <cell r="F495" t="str">
            <v>ISOFACE CAPS 20MG  X 30</v>
          </cell>
          <cell r="G495" t="str">
            <v>062006</v>
          </cell>
        </row>
        <row r="496">
          <cell r="F496" t="str">
            <v>ENFAMIL CONFO PREM POLVO  375 G X 1</v>
          </cell>
          <cell r="G496" t="str">
            <v>072018</v>
          </cell>
        </row>
        <row r="497">
          <cell r="F497" t="str">
            <v>HIPOGLOS POMADA  120 G X 1</v>
          </cell>
          <cell r="G497" t="str">
            <v>122016</v>
          </cell>
        </row>
        <row r="498">
          <cell r="F498" t="str">
            <v>REVERTIR CAPS 120MG  X 30</v>
          </cell>
          <cell r="G498" t="str">
            <v>032015</v>
          </cell>
        </row>
        <row r="499">
          <cell r="F499" t="str">
            <v>FISIOFER A.BB 40MG 15 ML X 10</v>
          </cell>
          <cell r="G499" t="str">
            <v>062017</v>
          </cell>
        </row>
        <row r="500">
          <cell r="F500" t="str">
            <v>AZITROMICINA-PTG TABL 500MG  X 100</v>
          </cell>
          <cell r="G500" t="str">
            <v>052020</v>
          </cell>
        </row>
        <row r="501">
          <cell r="F501" t="str">
            <v>FINARTRIT ADVANCED POLVO SOBRES  6 G X 30</v>
          </cell>
          <cell r="G501" t="str">
            <v>022016</v>
          </cell>
        </row>
        <row r="502">
          <cell r="F502" t="str">
            <v>CUTENOX JER.PREL SC 40MG 0.4 ML X 1</v>
          </cell>
          <cell r="G502" t="str">
            <v>122007</v>
          </cell>
        </row>
        <row r="503">
          <cell r="F503" t="str">
            <v>GLUCERNA TRIPLE CA LIQ VAINILL  237 ML X 1</v>
          </cell>
          <cell r="G503" t="str">
            <v>092014</v>
          </cell>
        </row>
        <row r="504">
          <cell r="F504" t="str">
            <v>BONVIVA TABL.RECUBIE 150MG  X 1</v>
          </cell>
          <cell r="G504" t="str">
            <v>022006</v>
          </cell>
        </row>
        <row r="505">
          <cell r="F505" t="str">
            <v>PARACETAMOL-GEF TABL 500MG  X 100</v>
          </cell>
          <cell r="G505" t="str">
            <v>011994</v>
          </cell>
        </row>
        <row r="506">
          <cell r="F506" t="str">
            <v>ALPHAGAN P SOLN  OFTAL 0.15% 5 ML X 1</v>
          </cell>
          <cell r="G506" t="str">
            <v>122003</v>
          </cell>
        </row>
        <row r="507">
          <cell r="F507" t="str">
            <v>AMARYL M TABL F.COATE 500MG  X 30 (/2) /2</v>
          </cell>
          <cell r="G507" t="str">
            <v>042007</v>
          </cell>
        </row>
        <row r="508">
          <cell r="F508" t="str">
            <v>RHINO-BB GOTAS NASAL 0.9% 15 ML X 1</v>
          </cell>
          <cell r="G508" t="str">
            <v>041997</v>
          </cell>
        </row>
        <row r="509">
          <cell r="F509" t="str">
            <v>TIO NACHO SH ENGROSAD  415 ML X 1</v>
          </cell>
          <cell r="G509" t="str">
            <v>052017</v>
          </cell>
        </row>
        <row r="510">
          <cell r="F510" t="str">
            <v>XELJANZ TABL RECUBIE 5MG  X 60</v>
          </cell>
          <cell r="G510" t="str">
            <v>062014</v>
          </cell>
        </row>
        <row r="511">
          <cell r="F511" t="str">
            <v>CLINDAMICINA-FTR TABL 300MG  X 120</v>
          </cell>
          <cell r="G511" t="str">
            <v>112008</v>
          </cell>
        </row>
        <row r="512">
          <cell r="F512" t="str">
            <v>DAFLON TA.REC 50MG/ 450MG  X 80</v>
          </cell>
          <cell r="G512" t="str">
            <v>102002</v>
          </cell>
        </row>
        <row r="513">
          <cell r="F513" t="str">
            <v>VISANNE TABL 2MG  X 28</v>
          </cell>
          <cell r="G513" t="str">
            <v>042015</v>
          </cell>
        </row>
        <row r="514">
          <cell r="F514" t="str">
            <v>CLINDESS DUO OVULOS VAG. 119MG  X 7</v>
          </cell>
          <cell r="G514" t="str">
            <v>032008</v>
          </cell>
        </row>
        <row r="515">
          <cell r="F515" t="str">
            <v>MIODEL RELAX TABL.RECUBIE   X 30</v>
          </cell>
          <cell r="G515" t="str">
            <v>102018</v>
          </cell>
        </row>
        <row r="516">
          <cell r="F516" t="str">
            <v>CAPRIMIDA UD POL SUS S   X 30</v>
          </cell>
          <cell r="G516" t="str">
            <v>062014</v>
          </cell>
        </row>
        <row r="517">
          <cell r="F517" t="str">
            <v>MUCOVIT GOTAS  15 ML X 1</v>
          </cell>
          <cell r="G517" t="str">
            <v>021982</v>
          </cell>
        </row>
        <row r="518">
          <cell r="F518" t="str">
            <v>FERANIN GOTAS ORAL 25MG 20 ML X 1 (/ML)</v>
          </cell>
          <cell r="G518" t="str">
            <v>012008</v>
          </cell>
        </row>
        <row r="519">
          <cell r="F519" t="str">
            <v>GLYCOLAX PO.ORAL SOBR 7.8% 17 G X 12</v>
          </cell>
          <cell r="G519" t="str">
            <v>092013</v>
          </cell>
        </row>
        <row r="520">
          <cell r="F520" t="str">
            <v>HUMALOG MIX 25 KWI SOLN  INY  3 ML X 5</v>
          </cell>
          <cell r="G520" t="str">
            <v>032011</v>
          </cell>
        </row>
        <row r="521">
          <cell r="F521" t="str">
            <v>NAN 1 L COMFORTIS POLVO  400 G X 24</v>
          </cell>
          <cell r="G521" t="str">
            <v>122000</v>
          </cell>
        </row>
        <row r="522">
          <cell r="F522" t="str">
            <v>GRAVOL 1AMP. 50MG 1 ML X 3</v>
          </cell>
          <cell r="G522" t="str">
            <v>012008</v>
          </cell>
        </row>
        <row r="523">
          <cell r="F523" t="str">
            <v>GALVUS MET TABL.RECUBIE 850MG  X 60 (/50) /50</v>
          </cell>
          <cell r="G523" t="str">
            <v>092015</v>
          </cell>
        </row>
        <row r="524">
          <cell r="F524" t="str">
            <v>NAN 1 OPTIPRO POLVO  900 G X 1</v>
          </cell>
          <cell r="G524" t="str">
            <v>042008</v>
          </cell>
        </row>
        <row r="525">
          <cell r="F525" t="str">
            <v>MUCOVIT-B GOTAS  15 ML X 1</v>
          </cell>
          <cell r="G525" t="str">
            <v>021982</v>
          </cell>
        </row>
        <row r="526">
          <cell r="F526" t="str">
            <v>VERAPAMILO-MRC TABL RECUBIE 80MG  X 100</v>
          </cell>
          <cell r="G526" t="str">
            <v>092012</v>
          </cell>
        </row>
        <row r="527">
          <cell r="F527" t="str">
            <v>GERO MUCOVIT NF CAPS   X 100</v>
          </cell>
          <cell r="G527" t="str">
            <v>071995</v>
          </cell>
        </row>
        <row r="528">
          <cell r="F528" t="str">
            <v>ANDREWS TRIPL.ACCI SOBRES  7.9 G X 30</v>
          </cell>
          <cell r="G528" t="str">
            <v>032013</v>
          </cell>
        </row>
        <row r="529">
          <cell r="F529" t="str">
            <v>ENFAMIL NUTRAMIGEN PREMIUM PVO  788 G X 1</v>
          </cell>
          <cell r="G529" t="str">
            <v>072020</v>
          </cell>
        </row>
        <row r="530">
          <cell r="F530" t="str">
            <v>COAPROVEL TABL 150MG/ 12.5MG  X 28</v>
          </cell>
          <cell r="G530" t="str">
            <v>102002</v>
          </cell>
        </row>
        <row r="531">
          <cell r="F531" t="str">
            <v>CIRIAX TABL.RECUBIE 500MG  X 60</v>
          </cell>
          <cell r="G531" t="str">
            <v>092003</v>
          </cell>
        </row>
        <row r="532">
          <cell r="F532" t="str">
            <v>FLORATIL POLVO SOBRES 250MG  X 10</v>
          </cell>
          <cell r="G532" t="str">
            <v>052014</v>
          </cell>
        </row>
        <row r="533">
          <cell r="F533" t="str">
            <v>MIOFEDROL RELAX TABL.RECUBIE   X 100</v>
          </cell>
          <cell r="G533" t="str">
            <v>062007</v>
          </cell>
        </row>
        <row r="534">
          <cell r="F534" t="str">
            <v>SYNVISC JERING.PRELL 8MG 6 ML X 1 (/ML)</v>
          </cell>
          <cell r="G534" t="str">
            <v>082013</v>
          </cell>
        </row>
        <row r="535">
          <cell r="F535" t="str">
            <v>CADITAR CAPS 200MG  X 60</v>
          </cell>
          <cell r="G535" t="str">
            <v>022012</v>
          </cell>
        </row>
        <row r="536">
          <cell r="F536" t="str">
            <v>GLICENEX DUO TABL.RECUBIE 500MG  X 30 (/5) /5</v>
          </cell>
          <cell r="G536" t="str">
            <v>052007</v>
          </cell>
        </row>
        <row r="537">
          <cell r="F537" t="str">
            <v>MAGALDRAX SUSP ORAL  200 ML X 1</v>
          </cell>
          <cell r="G537" t="str">
            <v>022007</v>
          </cell>
        </row>
        <row r="538">
          <cell r="F538" t="str">
            <v>CHAO ANTIGRIPAL TABL RECUBIE   X 100</v>
          </cell>
          <cell r="G538" t="str">
            <v>042015</v>
          </cell>
        </row>
        <row r="539">
          <cell r="F539" t="str">
            <v>TENSODOX TABL 10MG  X 20</v>
          </cell>
          <cell r="G539" t="str">
            <v>011995</v>
          </cell>
        </row>
        <row r="540">
          <cell r="F540" t="str">
            <v>BIOBRONCOL CAPS 30MG/ 500MG  X 50</v>
          </cell>
          <cell r="G540" t="str">
            <v>112009</v>
          </cell>
        </row>
        <row r="541">
          <cell r="F541" t="str">
            <v>NEXIUM TABL GASTROR 20MG  X 28</v>
          </cell>
          <cell r="G541" t="str">
            <v>032002</v>
          </cell>
        </row>
        <row r="542">
          <cell r="F542" t="str">
            <v>XOLAIR VIAL  LIOF 150ML  X 1</v>
          </cell>
          <cell r="G542" t="str">
            <v>092015</v>
          </cell>
        </row>
        <row r="543">
          <cell r="F543" t="str">
            <v>MACRODANTINA CAPS 100MG  X 120</v>
          </cell>
          <cell r="G543" t="str">
            <v>102007</v>
          </cell>
        </row>
        <row r="544">
          <cell r="F544" t="str">
            <v>CEBROCAL TABL.RECUBIE 500MG  X 10</v>
          </cell>
          <cell r="G544" t="str">
            <v>082004</v>
          </cell>
        </row>
        <row r="545">
          <cell r="F545" t="str">
            <v>GRAVOL GOTAS ORAL 12.5MG 10 ML X 1 (/ML)</v>
          </cell>
          <cell r="G545" t="str">
            <v>012008</v>
          </cell>
        </row>
        <row r="546">
          <cell r="F546" t="str">
            <v>DEXAFAR AMP. 4MG 1 ML X 2</v>
          </cell>
          <cell r="G546" t="str">
            <v>032003</v>
          </cell>
        </row>
        <row r="547">
          <cell r="F547" t="str">
            <v>ENFAMIL 2 HIERRO POLVO  800 G X 1</v>
          </cell>
          <cell r="G547" t="str">
            <v>022018</v>
          </cell>
        </row>
        <row r="548">
          <cell r="F548" t="str">
            <v>FAMIDAL OVULOS 100MG  X 50 (/150) /150</v>
          </cell>
          <cell r="G548" t="str">
            <v>091999</v>
          </cell>
        </row>
        <row r="549">
          <cell r="F549" t="str">
            <v>BLEMIL PLUS 3 POLVO  1200 G X 1</v>
          </cell>
          <cell r="G549" t="str">
            <v>012017</v>
          </cell>
        </row>
        <row r="550">
          <cell r="F550" t="str">
            <v>BAGOVITAL INMUNE POLVO SOBRES  15 G X 10</v>
          </cell>
          <cell r="G550" t="str">
            <v>052019</v>
          </cell>
        </row>
        <row r="551">
          <cell r="F551" t="str">
            <v>PANTOPRAZOL-FTR TABL.RECUBIE 40MG  X 14</v>
          </cell>
          <cell r="G551" t="str">
            <v>072007</v>
          </cell>
        </row>
        <row r="552">
          <cell r="F552" t="str">
            <v>NAPROXENO-MRC TABL RECUBIE 550MG  X 100</v>
          </cell>
          <cell r="G552" t="str">
            <v>092012</v>
          </cell>
        </row>
        <row r="553">
          <cell r="F553" t="str">
            <v>OMEPRAZOL-FTR CAPS GASTROR 20MG  X 100</v>
          </cell>
          <cell r="G553" t="str">
            <v>032008</v>
          </cell>
        </row>
        <row r="554">
          <cell r="F554" t="str">
            <v>WARMI CAPS 500MG  X 90 (/10) /10</v>
          </cell>
          <cell r="G554" t="str">
            <v>082008</v>
          </cell>
        </row>
        <row r="555">
          <cell r="F555" t="str">
            <v>ICY HOT UNGT  100 G X 1</v>
          </cell>
          <cell r="G555" t="str">
            <v>101983</v>
          </cell>
        </row>
        <row r="556">
          <cell r="F556" t="str">
            <v>DOLONEUROPRESS TABL RECUBIE 50MG  X 10 (FORT)</v>
          </cell>
          <cell r="G556" t="str">
            <v>062015</v>
          </cell>
        </row>
        <row r="557">
          <cell r="F557" t="str">
            <v>CRESTOR TABL F.COATE 10MG  X 30</v>
          </cell>
          <cell r="G557" t="str">
            <v>052018</v>
          </cell>
        </row>
        <row r="558">
          <cell r="F558" t="str">
            <v>SERTRALINA-MRC TABL.RECUBIE 50MG  X 100</v>
          </cell>
          <cell r="G558" t="str">
            <v>122014</v>
          </cell>
        </row>
        <row r="559">
          <cell r="F559" t="str">
            <v>NORDIC-BERRIES GOMITAS   X 120</v>
          </cell>
          <cell r="G559" t="str">
            <v>042015</v>
          </cell>
        </row>
        <row r="560">
          <cell r="F560" t="str">
            <v>TRAVATAN BAK FREE GOTAS 0.004% 2.5 ML X 1</v>
          </cell>
          <cell r="G560" t="str">
            <v>092001</v>
          </cell>
        </row>
        <row r="561">
          <cell r="F561" t="str">
            <v>COMPLEJO B FORTE CAPS   X 200 (FORT)</v>
          </cell>
          <cell r="G561" t="str">
            <v>032006</v>
          </cell>
        </row>
        <row r="562">
          <cell r="F562" t="str">
            <v>FLAGYL TABL  ORAL 500MG  X 20</v>
          </cell>
          <cell r="G562" t="str">
            <v>012008</v>
          </cell>
        </row>
        <row r="563">
          <cell r="F563" t="str">
            <v>FLORATIL CAPS 250MG  X 10</v>
          </cell>
          <cell r="G563" t="str">
            <v>062014</v>
          </cell>
        </row>
        <row r="564">
          <cell r="F564" t="str">
            <v>ZOLOFT TABL.RECUBIE 50MG  X 10</v>
          </cell>
          <cell r="G564" t="str">
            <v>021996</v>
          </cell>
        </row>
        <row r="565">
          <cell r="F565" t="str">
            <v>ERGONEX TABL 100MG  X 100 (/1) /1</v>
          </cell>
          <cell r="G565" t="str">
            <v>062001</v>
          </cell>
        </row>
        <row r="566">
          <cell r="F566" t="str">
            <v>SIMILAC 3 PO PR SE HMO  1.4 KG X 1</v>
          </cell>
          <cell r="G566" t="str">
            <v>022018</v>
          </cell>
        </row>
        <row r="567">
          <cell r="F567" t="str">
            <v>ELEVAL TABL 50MG  X 30</v>
          </cell>
          <cell r="G567" t="str">
            <v>052001</v>
          </cell>
        </row>
        <row r="568">
          <cell r="F568" t="str">
            <v>ZENTEL SUSP ORAL 400MG 10 ML X 5 (/5ML)</v>
          </cell>
          <cell r="G568" t="str">
            <v>111996</v>
          </cell>
        </row>
        <row r="569">
          <cell r="F569" t="str">
            <v>VIGADEXA SOLN  OFTAL  5 ML X 1</v>
          </cell>
          <cell r="G569" t="str">
            <v>032009</v>
          </cell>
        </row>
        <row r="570">
          <cell r="F570" t="str">
            <v>NAN SIN LACTOSA POLVO  400 G X 1</v>
          </cell>
          <cell r="G570" t="str">
            <v>061974</v>
          </cell>
        </row>
        <row r="571">
          <cell r="F571" t="str">
            <v>SPIOLTO SOLN P/INHAL  4 ML X 30</v>
          </cell>
          <cell r="G571" t="str">
            <v>072013</v>
          </cell>
        </row>
        <row r="572">
          <cell r="F572" t="str">
            <v>FREEGEN GEL OFTAL 0.5% 15 ML X 1</v>
          </cell>
          <cell r="G572" t="str">
            <v>062014</v>
          </cell>
        </row>
        <row r="573">
          <cell r="F573" t="str">
            <v>CORONIL TABL 200MG  X 30</v>
          </cell>
          <cell r="G573" t="str">
            <v>052020</v>
          </cell>
        </row>
        <row r="574">
          <cell r="F574" t="str">
            <v>BAGOFLOX TABL.RECUBIE 500MG  X 14</v>
          </cell>
          <cell r="G574" t="str">
            <v>102009</v>
          </cell>
        </row>
        <row r="575">
          <cell r="F575" t="str">
            <v>ENFAMIL 1 HIERRO POLVO  800 G X 1</v>
          </cell>
          <cell r="G575" t="str">
            <v>022018</v>
          </cell>
        </row>
        <row r="576">
          <cell r="F576" t="str">
            <v>SOLOUNA 5 A.IM S/JER  1 ML X 1</v>
          </cell>
          <cell r="G576" t="str">
            <v>122013</v>
          </cell>
        </row>
        <row r="577">
          <cell r="F577" t="str">
            <v>EXADIOL FLEX TABL RECUBIE 200MG  X 10 (/35) /35</v>
          </cell>
          <cell r="G577" t="str">
            <v>092012</v>
          </cell>
        </row>
        <row r="578">
          <cell r="F578" t="str">
            <v>EUTIROX TABL 150Y  X 50</v>
          </cell>
          <cell r="G578" t="str">
            <v>071998</v>
          </cell>
        </row>
        <row r="579">
          <cell r="F579" t="str">
            <v>SILDENAFILO-TEV TABL 50MG  X 1</v>
          </cell>
          <cell r="G579" t="str">
            <v>022014</v>
          </cell>
        </row>
        <row r="580">
          <cell r="F580" t="str">
            <v>RINOKID SPRAY NASAL 3% 25 ML X 1</v>
          </cell>
          <cell r="G580" t="str">
            <v>082008</v>
          </cell>
        </row>
        <row r="581">
          <cell r="F581" t="str">
            <v>EQUALAX TABL RECUBIE 5MG  X 100</v>
          </cell>
          <cell r="G581" t="str">
            <v>092012</v>
          </cell>
        </row>
        <row r="582">
          <cell r="F582" t="str">
            <v>GLUCOVANCE TABL.RECUBIE 2.5MG  X 30 (/500) /500</v>
          </cell>
          <cell r="G582" t="str">
            <v>102001</v>
          </cell>
        </row>
        <row r="583">
          <cell r="F583" t="str">
            <v>ULCEMEX CAPS ENTERIC 40MG  X 14</v>
          </cell>
          <cell r="G583" t="str">
            <v>062005</v>
          </cell>
        </row>
        <row r="584">
          <cell r="F584" t="str">
            <v>NEPRO AP LIQD VAINIL  237 ML X 1</v>
          </cell>
          <cell r="G584" t="str">
            <v>042016</v>
          </cell>
        </row>
        <row r="585">
          <cell r="F585" t="str">
            <v>AMARYL TABL.RECUBIE 2MG  X 15</v>
          </cell>
          <cell r="G585" t="str">
            <v>071997</v>
          </cell>
        </row>
        <row r="586">
          <cell r="F586" t="str">
            <v>ANDREWS TRIPL.ACCI SOBRES  7.9 G X 90</v>
          </cell>
          <cell r="G586" t="str">
            <v>082011</v>
          </cell>
        </row>
        <row r="587">
          <cell r="F587" t="str">
            <v>TRAMADOL-MRC CAPS 50MG  X 100</v>
          </cell>
          <cell r="G587" t="str">
            <v>092012</v>
          </cell>
        </row>
        <row r="588">
          <cell r="F588" t="str">
            <v>NAPROXENO-PTG TABL 550MG  X 100</v>
          </cell>
          <cell r="G588" t="str">
            <v>042009</v>
          </cell>
        </row>
        <row r="589">
          <cell r="F589" t="str">
            <v>ELIQUIS TABL REVEST. 5MG  X 20</v>
          </cell>
          <cell r="G589" t="str">
            <v>032014</v>
          </cell>
        </row>
        <row r="590">
          <cell r="F590" t="str">
            <v>PROGYNOVA GRAG. 2MG  X 28</v>
          </cell>
          <cell r="G590" t="str">
            <v>032002</v>
          </cell>
        </row>
        <row r="591">
          <cell r="F591" t="str">
            <v>XELJANZ XR TAB.RECU L.P 11MG  X 30</v>
          </cell>
          <cell r="G591" t="str">
            <v>022019</v>
          </cell>
        </row>
        <row r="592">
          <cell r="F592" t="str">
            <v>HARDAL TABL 57MG/ 200MG  X 30</v>
          </cell>
          <cell r="G592" t="str">
            <v>052008</v>
          </cell>
        </row>
        <row r="593">
          <cell r="F593" t="str">
            <v>RHINO DAZOL GOTAS 1% 15 ML X 1 (ADLT)</v>
          </cell>
          <cell r="G593" t="str">
            <v>042009</v>
          </cell>
        </row>
        <row r="594">
          <cell r="F594" t="str">
            <v>DENTURE BB GEL DENTAL  30 G X 1</v>
          </cell>
          <cell r="G594" t="str">
            <v>092007</v>
          </cell>
        </row>
        <row r="595">
          <cell r="F595" t="str">
            <v>SIMILAC 1 PO P/SEN BOL  350 G X 4</v>
          </cell>
          <cell r="G595" t="str">
            <v>022018</v>
          </cell>
        </row>
        <row r="596">
          <cell r="F596" t="str">
            <v>ENDOVIT PLUS SOLN INY I.V  2 ML X 5</v>
          </cell>
          <cell r="G596" t="str">
            <v>112011</v>
          </cell>
        </row>
        <row r="597">
          <cell r="F597" t="str">
            <v>MACRODANTINA CAPS L.P. XR 100MG  X 60</v>
          </cell>
          <cell r="G597" t="str">
            <v>072012</v>
          </cell>
        </row>
        <row r="598">
          <cell r="F598" t="str">
            <v>CONTRACTUBEX GEL.  20 G X 1</v>
          </cell>
          <cell r="G598" t="str">
            <v>021997</v>
          </cell>
        </row>
        <row r="599">
          <cell r="F599" t="str">
            <v>GESLUTIN CAPS 200MG  X 10</v>
          </cell>
          <cell r="G599" t="str">
            <v>052005</v>
          </cell>
        </row>
        <row r="600">
          <cell r="F600" t="str">
            <v>ISOPRINOSINE TABL 500MG  X 24</v>
          </cell>
          <cell r="G600" t="str">
            <v>111994</v>
          </cell>
        </row>
        <row r="601">
          <cell r="F601" t="str">
            <v>ACI-TIP TABL  MAST   X 140</v>
          </cell>
          <cell r="G601" t="str">
            <v>112006</v>
          </cell>
        </row>
        <row r="602">
          <cell r="F602" t="str">
            <v>HIGANATUR CAPS 300MG  X 60</v>
          </cell>
          <cell r="G602" t="str">
            <v>062006</v>
          </cell>
        </row>
        <row r="603">
          <cell r="F603" t="str">
            <v>NASONEX SPRAY NASAL 50Y  X 140 (/DOS)</v>
          </cell>
          <cell r="G603" t="str">
            <v>022000</v>
          </cell>
        </row>
        <row r="604">
          <cell r="F604" t="str">
            <v>ELECTROLUSA SOLN FRESA  1000 ML X 1</v>
          </cell>
          <cell r="G604" t="str">
            <v>042008</v>
          </cell>
        </row>
        <row r="605">
          <cell r="F605" t="str">
            <v>ENFAMIL S/LAC PREM POLVO LATA  400 G X 1</v>
          </cell>
          <cell r="G605" t="str">
            <v>102000</v>
          </cell>
        </row>
        <row r="606">
          <cell r="F606" t="str">
            <v>TAMSULOSINA-DC6 CAPS 0.4MG  X 50</v>
          </cell>
          <cell r="G606" t="str">
            <v>052013</v>
          </cell>
        </row>
        <row r="607">
          <cell r="F607" t="str">
            <v>MICROSER TABL 24MG  X 20</v>
          </cell>
          <cell r="G607" t="str">
            <v>012014</v>
          </cell>
        </row>
        <row r="608">
          <cell r="F608" t="str">
            <v>MUCOSOLVAN COMPOSI JBE  120 ML X 1 (ADLT)</v>
          </cell>
          <cell r="G608" t="str">
            <v>052008</v>
          </cell>
        </row>
        <row r="609">
          <cell r="F609" t="str">
            <v>DOLOFLAM EXT.FUERT TABL.RECUBIE 400MG  X 100</v>
          </cell>
          <cell r="G609" t="str">
            <v>092004</v>
          </cell>
        </row>
        <row r="610">
          <cell r="F610" t="str">
            <v>TONIKON JBE  345 ML X 1</v>
          </cell>
          <cell r="G610" t="str">
            <v>052003</v>
          </cell>
        </row>
        <row r="611">
          <cell r="F611" t="str">
            <v>AZOBACCIDAL TABL RECUBIE 500MG  X 100 (/100) /100</v>
          </cell>
          <cell r="G611" t="str">
            <v>062012</v>
          </cell>
        </row>
        <row r="612">
          <cell r="F612" t="str">
            <v>APROVEL TABL 300MG  X 28</v>
          </cell>
          <cell r="G612" t="str">
            <v>092002</v>
          </cell>
        </row>
        <row r="613">
          <cell r="F613" t="str">
            <v>CODIPRONT CAPS   X 10</v>
          </cell>
          <cell r="G613" t="str">
            <v>091984</v>
          </cell>
        </row>
        <row r="614">
          <cell r="F614" t="str">
            <v>ETALPRAM TABL.RECUBIE 10MG  X 30</v>
          </cell>
          <cell r="G614" t="str">
            <v>062017</v>
          </cell>
        </row>
        <row r="615">
          <cell r="F615" t="str">
            <v>PALTOMIEL JBE AD.  200 ML X 1</v>
          </cell>
          <cell r="G615" t="str">
            <v>061997</v>
          </cell>
        </row>
        <row r="616">
          <cell r="F616" t="str">
            <v>EVAKUA LIMONADA PU SOLN  ORAL  200 ML X 1</v>
          </cell>
          <cell r="G616" t="str">
            <v>012012</v>
          </cell>
        </row>
        <row r="617">
          <cell r="F617" t="str">
            <v>SERENUS TABL RECUBIE 25MG  X 30</v>
          </cell>
          <cell r="G617" t="str">
            <v>042013</v>
          </cell>
        </row>
        <row r="618">
          <cell r="F618" t="str">
            <v>NEBILET TABL 5MG  X 28</v>
          </cell>
          <cell r="G618" t="str">
            <v>122009</v>
          </cell>
        </row>
        <row r="619">
          <cell r="F619" t="str">
            <v>VENOFER A.IV 100MG 5 ML X 5</v>
          </cell>
          <cell r="G619" t="str">
            <v>011998</v>
          </cell>
        </row>
        <row r="620">
          <cell r="F620" t="str">
            <v>CICATRICURE CREMA  60 G X 1</v>
          </cell>
          <cell r="G620" t="str">
            <v>072008</v>
          </cell>
        </row>
        <row r="621">
          <cell r="F621" t="str">
            <v>MIOFEDROL RELAX A.IM I+II  5 ML X 2</v>
          </cell>
          <cell r="G621" t="str">
            <v>062009</v>
          </cell>
        </row>
        <row r="622">
          <cell r="F622" t="str">
            <v>ASSIS 400 SUSP ORAL  220 ML X 1</v>
          </cell>
          <cell r="G622" t="str">
            <v>082007</v>
          </cell>
        </row>
        <row r="623">
          <cell r="F623" t="str">
            <v>BLOPRESS PLUS TABL 12.5MG  X 30 (/16) /16</v>
          </cell>
          <cell r="G623" t="str">
            <v>062002</v>
          </cell>
        </row>
        <row r="624">
          <cell r="F624" t="str">
            <v>DUO C.V.P VIT K CAPS   X 40</v>
          </cell>
          <cell r="G624" t="str">
            <v>011974</v>
          </cell>
        </row>
        <row r="625">
          <cell r="F625" t="str">
            <v>ZINNAT TABL 500MG  X 10</v>
          </cell>
          <cell r="G625" t="str">
            <v>031991</v>
          </cell>
        </row>
        <row r="626">
          <cell r="F626" t="str">
            <v>PANADOL ADULTOS TABL  EFERV 500MG  X 24</v>
          </cell>
          <cell r="G626" t="str">
            <v>082005</v>
          </cell>
        </row>
        <row r="627">
          <cell r="F627" t="str">
            <v>IBUPROFENO-GEF SUSP ORAL 100MG 120 ML X 1 (/5ML)</v>
          </cell>
          <cell r="G627" t="str">
            <v>061998</v>
          </cell>
        </row>
        <row r="628">
          <cell r="F628" t="str">
            <v>MALTOFER GOTAS ORAL 50MG 30 ML X 1 (/ML)</v>
          </cell>
          <cell r="G628" t="str">
            <v>042003</v>
          </cell>
        </row>
        <row r="629">
          <cell r="F629" t="str">
            <v>CONCOR TABL.RECUBIE 2.5MG  X 30</v>
          </cell>
          <cell r="G629" t="str">
            <v>092016</v>
          </cell>
        </row>
        <row r="630">
          <cell r="F630" t="str">
            <v>MADOPAR TABL BIRANUR 250MG  X 30</v>
          </cell>
          <cell r="G630" t="str">
            <v>041985</v>
          </cell>
        </row>
        <row r="631">
          <cell r="F631" t="str">
            <v>AZITROMICINA-GEF TABL 500MG  X 3</v>
          </cell>
          <cell r="G631" t="str">
            <v>111999</v>
          </cell>
        </row>
        <row r="632">
          <cell r="F632" t="str">
            <v>ANAFLEX MUJER CAPS 25MG  X 150</v>
          </cell>
          <cell r="G632" t="str">
            <v>112011</v>
          </cell>
        </row>
        <row r="633">
          <cell r="F633" t="str">
            <v>MINOCICLINA-GEF CAPS 100MG  X 10</v>
          </cell>
          <cell r="G633" t="str">
            <v>112014</v>
          </cell>
        </row>
        <row r="634">
          <cell r="F634" t="str">
            <v>ANEURIN GRAG.   X 100 (FORT)</v>
          </cell>
          <cell r="G634" t="str">
            <v>042009</v>
          </cell>
        </row>
        <row r="635">
          <cell r="F635" t="str">
            <v>EMULSION DE SCOTT EMUL NARANJA  400 ML X 1</v>
          </cell>
          <cell r="G635" t="str">
            <v>082005</v>
          </cell>
        </row>
        <row r="636">
          <cell r="F636" t="str">
            <v>LECHE NIDO +3 POLVO LATA  1600 G X 1</v>
          </cell>
          <cell r="G636" t="str">
            <v>062011</v>
          </cell>
        </row>
        <row r="637">
          <cell r="F637" t="str">
            <v>BLEMIL PLUS 3 POLVO  800 G X 1</v>
          </cell>
          <cell r="G637" t="str">
            <v>062009</v>
          </cell>
        </row>
        <row r="638">
          <cell r="F638" t="str">
            <v>UNILIFE PLUS LUTEI CAPS   X 60</v>
          </cell>
          <cell r="G638" t="str">
            <v>012016</v>
          </cell>
        </row>
        <row r="639">
          <cell r="F639" t="str">
            <v>DEXACORT TABL 4MG  X 10</v>
          </cell>
          <cell r="G639" t="str">
            <v>012008</v>
          </cell>
        </row>
        <row r="640">
          <cell r="F640" t="str">
            <v>MEGACILINA V.IM + SOLV  5 ML X 1 (FORT)</v>
          </cell>
          <cell r="G640" t="str">
            <v>012008</v>
          </cell>
        </row>
        <row r="641">
          <cell r="F641" t="str">
            <v>SULFAMED UNGT 1% 15 G X 1</v>
          </cell>
          <cell r="G641" t="str">
            <v>072007</v>
          </cell>
        </row>
        <row r="642">
          <cell r="F642" t="str">
            <v>HANALGEZE TABL.RECUBIE 10MG  X 50</v>
          </cell>
          <cell r="G642" t="str">
            <v>111995</v>
          </cell>
        </row>
        <row r="643">
          <cell r="F643" t="str">
            <v>COMPLEJO B-FTR PERLAS   X 300</v>
          </cell>
          <cell r="G643" t="str">
            <v>111997</v>
          </cell>
        </row>
        <row r="644">
          <cell r="F644" t="str">
            <v>DEXILANT CAPS L.R. 30MG  X 14</v>
          </cell>
          <cell r="G644" t="str">
            <v>032015</v>
          </cell>
        </row>
        <row r="645">
          <cell r="F645" t="str">
            <v>TRESIBA LAPIZ PRECAR 100IU 3 ML X 1 (/ML)</v>
          </cell>
          <cell r="G645" t="str">
            <v>062016</v>
          </cell>
        </row>
        <row r="646">
          <cell r="F646" t="str">
            <v>CORRILAX POLVO SOBRES 6.8% 17 G X 15</v>
          </cell>
          <cell r="G646" t="str">
            <v>032011</v>
          </cell>
        </row>
        <row r="647">
          <cell r="F647" t="str">
            <v>LISTERINE COOLMINT ENJUAGUE BUC  500 ML X 1</v>
          </cell>
          <cell r="G647" t="str">
            <v>011998</v>
          </cell>
        </row>
        <row r="648">
          <cell r="F648" t="str">
            <v>DUZELA CAPS 30MG  X 30</v>
          </cell>
          <cell r="G648" t="str">
            <v>082015</v>
          </cell>
        </row>
        <row r="649">
          <cell r="F649" t="str">
            <v>OSMOLITE HN LIQD  1000 ML X 1</v>
          </cell>
          <cell r="G649" t="str">
            <v>101995</v>
          </cell>
        </row>
        <row r="650">
          <cell r="F650" t="str">
            <v>OPTIVE GOTAS OFTAL  15 ML X 1</v>
          </cell>
          <cell r="G650" t="str">
            <v>072009</v>
          </cell>
        </row>
        <row r="651">
          <cell r="F651" t="str">
            <v>TRILAT TABL.RECUBIE 325MG  X 50 (/38) /38</v>
          </cell>
          <cell r="G651" t="str">
            <v>092006</v>
          </cell>
        </row>
        <row r="652">
          <cell r="F652" t="str">
            <v>HISALER OTC TABL.RECUBIE 10MG  X 120</v>
          </cell>
          <cell r="G652" t="str">
            <v>022007</v>
          </cell>
        </row>
        <row r="653">
          <cell r="F653" t="str">
            <v>CODIPRONT EXPECTOR CAPS EXPECT   X 10</v>
          </cell>
          <cell r="G653" t="str">
            <v>031986</v>
          </cell>
        </row>
        <row r="654">
          <cell r="F654" t="str">
            <v>NORMOLIP CAPS 200MG  X 30</v>
          </cell>
          <cell r="G654" t="str">
            <v>102010</v>
          </cell>
        </row>
        <row r="655">
          <cell r="F655" t="str">
            <v>P.V.M POLVO VAINI  460 G X 1</v>
          </cell>
          <cell r="G655" t="str">
            <v>111966</v>
          </cell>
        </row>
        <row r="656">
          <cell r="F656" t="str">
            <v>DEXILANT CAPS L.R. 60MG  X 14</v>
          </cell>
          <cell r="G656" t="str">
            <v>032015</v>
          </cell>
        </row>
        <row r="657">
          <cell r="F657" t="str">
            <v>COMBIWAVE SF SUS.INH 25Y/ 250Y  X 120</v>
          </cell>
          <cell r="G657" t="str">
            <v>052015</v>
          </cell>
        </row>
        <row r="658">
          <cell r="F658" t="str">
            <v>GRAVOL CAPS A.P. 75MG  X 84</v>
          </cell>
          <cell r="G658" t="str">
            <v>092008</v>
          </cell>
        </row>
        <row r="659">
          <cell r="F659" t="str">
            <v>ELVENIR TABL.RECUBIE 37.5MG  X 30</v>
          </cell>
          <cell r="G659" t="str">
            <v>022016</v>
          </cell>
        </row>
        <row r="660">
          <cell r="F660" t="str">
            <v>VIVACTIV ENERGY TABL  EFERV   X 20</v>
          </cell>
          <cell r="G660" t="str">
            <v>112020</v>
          </cell>
        </row>
        <row r="661">
          <cell r="F661" t="str">
            <v>ACNECLIN CAPS 100MG  X 30</v>
          </cell>
          <cell r="G661" t="str">
            <v>062013</v>
          </cell>
        </row>
        <row r="662">
          <cell r="F662" t="str">
            <v>VENOSMIL CAPS 200MG  X 60</v>
          </cell>
          <cell r="G662" t="str">
            <v>062008</v>
          </cell>
        </row>
        <row r="663">
          <cell r="F663" t="str">
            <v>VESICARE TABL F.COATE 5MG  X 10</v>
          </cell>
          <cell r="G663" t="str">
            <v>112008</v>
          </cell>
        </row>
        <row r="664">
          <cell r="F664" t="str">
            <v>ISORBIDE TABL 10MG  X 20</v>
          </cell>
          <cell r="G664" t="str">
            <v>051997</v>
          </cell>
        </row>
        <row r="665">
          <cell r="F665" t="str">
            <v>ALPRAZOLAM-FTR TABL 0.5MG  X 200</v>
          </cell>
          <cell r="G665" t="str">
            <v>062007</v>
          </cell>
        </row>
        <row r="666">
          <cell r="F666" t="str">
            <v>SUCRALEX SUSP ORAL 1G 200 ML X 1 (/5ML)</v>
          </cell>
          <cell r="G666" t="str">
            <v>022011</v>
          </cell>
        </row>
        <row r="667">
          <cell r="F667" t="str">
            <v>NORFLEX TABL 100MG  X 100</v>
          </cell>
          <cell r="G667" t="str">
            <v>012008</v>
          </cell>
        </row>
        <row r="668">
          <cell r="F668" t="str">
            <v>AMIKABIOT AMP+JERINGA 1000MG 4 ML X 1</v>
          </cell>
          <cell r="G668" t="str">
            <v>012005</v>
          </cell>
        </row>
        <row r="669">
          <cell r="F669" t="str">
            <v>ENBREL SOL.INY.AMP 50MG 0.5 ML X 4</v>
          </cell>
          <cell r="G669" t="str">
            <v>052010</v>
          </cell>
        </row>
        <row r="670">
          <cell r="F670" t="str">
            <v>ENFAMIL 2 PO PRE PROME  375 G X 1</v>
          </cell>
          <cell r="G670" t="str">
            <v>092020</v>
          </cell>
        </row>
        <row r="671">
          <cell r="F671" t="str">
            <v>BRONCHO VAXOM CAPS   X 30 (ADLT)</v>
          </cell>
          <cell r="G671" t="str">
            <v>061984</v>
          </cell>
        </row>
        <row r="672">
          <cell r="F672" t="str">
            <v>NIVELAN SOL ORAL ABL 1MG 30 ML X 1 (/ML)</v>
          </cell>
          <cell r="G672" t="str">
            <v>112016</v>
          </cell>
        </row>
        <row r="673">
          <cell r="F673" t="str">
            <v>DOLNIX TABL 10MG  X 50</v>
          </cell>
          <cell r="G673" t="str">
            <v>062003</v>
          </cell>
        </row>
        <row r="674">
          <cell r="F674" t="str">
            <v>CLONAZEPAM-FTR TABL 0.5MG  X 100</v>
          </cell>
          <cell r="G674" t="str">
            <v>012008</v>
          </cell>
        </row>
        <row r="675">
          <cell r="F675" t="str">
            <v>MENTHOLATUM UNGT  30 G X 1</v>
          </cell>
          <cell r="G675" t="str">
            <v>042009</v>
          </cell>
        </row>
        <row r="676">
          <cell r="F676" t="str">
            <v>CYTOTEC TABL 200Y  X 28</v>
          </cell>
          <cell r="G676" t="str">
            <v>041993</v>
          </cell>
        </row>
        <row r="677">
          <cell r="F677" t="str">
            <v>BIVADIN TABL.RECUBIE 10MG  X 10</v>
          </cell>
          <cell r="G677" t="str">
            <v>092005</v>
          </cell>
        </row>
        <row r="678">
          <cell r="F678" t="str">
            <v>ELECTROSOL SOL ORAL FRE  1000 ML X 1</v>
          </cell>
          <cell r="G678" t="str">
            <v>022017</v>
          </cell>
        </row>
        <row r="679">
          <cell r="F679" t="str">
            <v>COLUFASE GRAG. 500MG  X 6</v>
          </cell>
          <cell r="G679" t="str">
            <v>011999</v>
          </cell>
        </row>
        <row r="680">
          <cell r="F680" t="str">
            <v>DICLOFENAC-GEF GEL EMULSION 1% 50 G X 1</v>
          </cell>
          <cell r="G680" t="str">
            <v>052001</v>
          </cell>
        </row>
        <row r="681">
          <cell r="F681" t="str">
            <v>VALCOTE TABL ER 500MG  X 30</v>
          </cell>
          <cell r="G681" t="str">
            <v>122001</v>
          </cell>
        </row>
        <row r="682">
          <cell r="F682" t="str">
            <v>BIO ELECTRO TABL 25O MG 250MG  X 48 (/65) /65</v>
          </cell>
          <cell r="G682" t="str">
            <v>092014</v>
          </cell>
        </row>
        <row r="683">
          <cell r="F683" t="str">
            <v>CETAPHIL CR.HUMECTANT  453 ML X 1</v>
          </cell>
          <cell r="G683" t="str">
            <v>102007</v>
          </cell>
        </row>
        <row r="684">
          <cell r="F684" t="str">
            <v>AMOXICILINA-FTR TABL.RECUBIE 500MG  X 100</v>
          </cell>
          <cell r="G684" t="str">
            <v>092000</v>
          </cell>
        </row>
        <row r="685">
          <cell r="F685" t="str">
            <v>ENFAMIL 1 HIERRO POLVO  375 G X 1</v>
          </cell>
          <cell r="G685" t="str">
            <v>112017</v>
          </cell>
        </row>
        <row r="686">
          <cell r="F686" t="str">
            <v>DICETEL TABL RECUBIE 100MG  X 14</v>
          </cell>
          <cell r="G686" t="str">
            <v>092018</v>
          </cell>
        </row>
        <row r="687">
          <cell r="F687" t="str">
            <v>RYNAT D SOLN  NASAL 0.05% 15 ML X 1</v>
          </cell>
          <cell r="G687" t="str">
            <v>092010</v>
          </cell>
        </row>
        <row r="688">
          <cell r="F688" t="str">
            <v>BETALOC ZOK TABL L.A 50MG  X 30</v>
          </cell>
          <cell r="G688" t="str">
            <v>072005</v>
          </cell>
        </row>
        <row r="689">
          <cell r="F689" t="str">
            <v>ENFAGROW PREMIUM PO PRO ME LA  375 G X 1</v>
          </cell>
          <cell r="G689" t="str">
            <v>062019</v>
          </cell>
        </row>
        <row r="690">
          <cell r="F690" t="str">
            <v>MICARDIS PLUS TABL 25MG  X 28 (/80) /80</v>
          </cell>
          <cell r="G690" t="str">
            <v>022009</v>
          </cell>
        </row>
        <row r="691">
          <cell r="F691" t="str">
            <v>THYROZOL TABL.RECUBIE 20MG  X 50</v>
          </cell>
          <cell r="G691" t="str">
            <v>062001</v>
          </cell>
        </row>
        <row r="692">
          <cell r="F692" t="str">
            <v>EUTIROX TABL 25Y  X 50</v>
          </cell>
          <cell r="G692" t="str">
            <v>052001</v>
          </cell>
        </row>
        <row r="693">
          <cell r="F693" t="str">
            <v>ENFAGROW PREMIUM PO PRO ME CA  1100 G X 1</v>
          </cell>
          <cell r="G693" t="str">
            <v>042019</v>
          </cell>
        </row>
        <row r="694">
          <cell r="F694" t="str">
            <v>FERSITOL POLVO SOBRES  2 G X 30</v>
          </cell>
          <cell r="G694" t="str">
            <v>062017</v>
          </cell>
        </row>
        <row r="695">
          <cell r="F695" t="str">
            <v>LECHE MAG.PHILLIPS SU.DURAZ KID 400MG 120 ML X 1 (/5ML)</v>
          </cell>
          <cell r="G695" t="str">
            <v>042009</v>
          </cell>
        </row>
        <row r="696">
          <cell r="F696" t="str">
            <v>HYALSENSE SUB-Q JERING.PRELL 20MG 1 ML X 2</v>
          </cell>
          <cell r="G696" t="str">
            <v>022016</v>
          </cell>
        </row>
        <row r="697">
          <cell r="F697" t="str">
            <v>CIMZIA JERING.PRELL 200MG 1 ML X 2</v>
          </cell>
          <cell r="G697" t="str">
            <v>072016</v>
          </cell>
        </row>
        <row r="698">
          <cell r="F698" t="str">
            <v>AZYMOL TABL 15MG  X 10</v>
          </cell>
          <cell r="G698" t="str">
            <v>112019</v>
          </cell>
        </row>
        <row r="699">
          <cell r="F699" t="str">
            <v>BACTRIM FORTE SUSP 80MG/ 400MG 100 ML X 1</v>
          </cell>
          <cell r="G699" t="str">
            <v>081989</v>
          </cell>
        </row>
        <row r="700">
          <cell r="F700" t="str">
            <v>PRAMIX TABL 1MG  X 30</v>
          </cell>
          <cell r="G700" t="str">
            <v>082017</v>
          </cell>
        </row>
        <row r="701">
          <cell r="F701" t="str">
            <v>PEDIASURE TRIP/SUR PLUS TS CHOC  237 ML X 1</v>
          </cell>
          <cell r="G701" t="str">
            <v>092016</v>
          </cell>
        </row>
        <row r="702">
          <cell r="F702" t="str">
            <v>NODIAL CREMA  10 G X 1</v>
          </cell>
          <cell r="G702" t="str">
            <v>022003</v>
          </cell>
        </row>
        <row r="703">
          <cell r="F703" t="str">
            <v>MUDRANE GOTAS 6MG 5 ML X 1 (/ML)</v>
          </cell>
          <cell r="G703" t="str">
            <v>072020</v>
          </cell>
        </row>
        <row r="704">
          <cell r="F704" t="str">
            <v>VIDA MAX POLVO VAINI  900 G X 1</v>
          </cell>
          <cell r="G704" t="str">
            <v>032014</v>
          </cell>
        </row>
        <row r="705">
          <cell r="F705" t="str">
            <v>GLUCERNA LIQD VAINIL  237 ML X 4</v>
          </cell>
          <cell r="G705" t="str">
            <v>122016</v>
          </cell>
        </row>
        <row r="706">
          <cell r="F706" t="str">
            <v>CEFABRONCOL CAPS DISPEN   X 60</v>
          </cell>
          <cell r="G706" t="str">
            <v>032005</v>
          </cell>
        </row>
        <row r="707">
          <cell r="F707" t="str">
            <v>CEBROCAL SOLN. SOBRES 1G 10 ML X 6</v>
          </cell>
          <cell r="G707" t="str">
            <v>052019</v>
          </cell>
        </row>
        <row r="708">
          <cell r="F708" t="str">
            <v>KEFLEX TABL 500MG  X 24</v>
          </cell>
          <cell r="G708" t="str">
            <v>042001</v>
          </cell>
        </row>
        <row r="709">
          <cell r="F709" t="str">
            <v>BIO ELECTRO TABL 25O MG 250MG  X 100 (/65) /65</v>
          </cell>
          <cell r="G709" t="str">
            <v>092014</v>
          </cell>
        </row>
        <row r="710">
          <cell r="F710" t="str">
            <v>LEXOTAN TABL RAN 3MG  X 50</v>
          </cell>
          <cell r="G710" t="str">
            <v>041995</v>
          </cell>
        </row>
        <row r="711">
          <cell r="F711" t="str">
            <v>TUKOL-D JBE  120 ML X 1</v>
          </cell>
          <cell r="G711" t="str">
            <v>122015</v>
          </cell>
        </row>
        <row r="712">
          <cell r="F712" t="str">
            <v>DICLO K TABL REVEST. 100MG  X 100</v>
          </cell>
          <cell r="G712" t="str">
            <v>082003</v>
          </cell>
        </row>
        <row r="713">
          <cell r="F713" t="str">
            <v>DOLOCHECK PLUS CAPS BLANDA 400MG  X 100</v>
          </cell>
          <cell r="G713" t="str">
            <v>092014</v>
          </cell>
        </row>
        <row r="714">
          <cell r="F714" t="str">
            <v>MOVIFLEX SOLN SPRAY 1% 50 ML X 1</v>
          </cell>
          <cell r="G714" t="str">
            <v>021996</v>
          </cell>
        </row>
        <row r="715">
          <cell r="F715" t="str">
            <v>SEDOTROPINA FLAT GOTAS  15 ML X 1</v>
          </cell>
          <cell r="G715" t="str">
            <v>111994</v>
          </cell>
        </row>
        <row r="716">
          <cell r="F716" t="str">
            <v>VITAMINA E-UNM CAPS 400IU  X 50</v>
          </cell>
          <cell r="G716" t="str">
            <v>081999</v>
          </cell>
        </row>
        <row r="717">
          <cell r="F717" t="str">
            <v>MADDRE DSS TABL   X 30</v>
          </cell>
          <cell r="G717" t="str">
            <v>071998</v>
          </cell>
        </row>
        <row r="718">
          <cell r="F718" t="str">
            <v>COSOMIDOL SOLN  OFTAL  5 ML X 1</v>
          </cell>
          <cell r="G718" t="str">
            <v>042008</v>
          </cell>
        </row>
        <row r="719">
          <cell r="F719" t="str">
            <v>SIMILAC 3 PO PR SE HMO  400 G X 1</v>
          </cell>
          <cell r="G719" t="str">
            <v>022018</v>
          </cell>
        </row>
        <row r="720">
          <cell r="F720" t="str">
            <v>ULTIBRO BREEZHALER CAPS P/INHAL   X 30</v>
          </cell>
          <cell r="G720" t="str">
            <v>082015</v>
          </cell>
        </row>
        <row r="721">
          <cell r="F721" t="str">
            <v>LACORYL CAPS 60MG  X 14</v>
          </cell>
          <cell r="G721" t="str">
            <v>012012</v>
          </cell>
        </row>
        <row r="722">
          <cell r="F722" t="str">
            <v>VITAGAMMA D3 TABL 2000IU  X 50</v>
          </cell>
          <cell r="G722" t="str">
            <v>042019</v>
          </cell>
        </row>
        <row r="723">
          <cell r="F723" t="str">
            <v>ZENTEL TABL 400MG  X 50</v>
          </cell>
          <cell r="G723" t="str">
            <v>121999</v>
          </cell>
        </row>
        <row r="724">
          <cell r="F724" t="str">
            <v>CUTIVATE CREMA 0.05% 15 G X 1</v>
          </cell>
          <cell r="G724" t="str">
            <v>051995</v>
          </cell>
        </row>
        <row r="725">
          <cell r="F725" t="str">
            <v>ALLEGRA TABL.RECUBIE 120MG  X 10</v>
          </cell>
          <cell r="G725" t="str">
            <v>021998</v>
          </cell>
        </row>
        <row r="726">
          <cell r="F726" t="str">
            <v>FURAX GOTAS 6MG 10 ML X 1 (/ML)</v>
          </cell>
          <cell r="G726" t="str">
            <v>072020</v>
          </cell>
        </row>
        <row r="727">
          <cell r="F727" t="str">
            <v>DONECIL TABL 10MG  X 30</v>
          </cell>
          <cell r="G727" t="str">
            <v>092005</v>
          </cell>
        </row>
        <row r="728">
          <cell r="F728" t="str">
            <v>ETOX TABL.RECUBIE 120MG  X 7</v>
          </cell>
          <cell r="G728" t="str">
            <v>012019</v>
          </cell>
        </row>
        <row r="729">
          <cell r="F729" t="str">
            <v>HONGOCID SOLN P/UNAS 25% 12 ML X 1</v>
          </cell>
          <cell r="G729" t="str">
            <v>042009</v>
          </cell>
        </row>
        <row r="730">
          <cell r="F730" t="str">
            <v>PAXELIS TAB.REV R/LP 50MG  X 10</v>
          </cell>
          <cell r="G730" t="str">
            <v>082016</v>
          </cell>
        </row>
        <row r="731">
          <cell r="F731" t="str">
            <v>REPRIMAN TABL 500MG  X 100</v>
          </cell>
          <cell r="G731" t="str">
            <v>032003</v>
          </cell>
        </row>
        <row r="732">
          <cell r="F732" t="str">
            <v>PURINOR JBE  100 ML X 1</v>
          </cell>
          <cell r="G732" t="str">
            <v>042009</v>
          </cell>
        </row>
        <row r="733">
          <cell r="F733" t="str">
            <v>IDELLE CREMA VAG. 0.1% 15 G X 1</v>
          </cell>
          <cell r="G733" t="str">
            <v>102007</v>
          </cell>
        </row>
        <row r="734">
          <cell r="F734" t="str">
            <v>REPELENTE PREMIER SPRAY  100 ML X 1 (FORT)</v>
          </cell>
          <cell r="G734" t="str">
            <v>022011</v>
          </cell>
        </row>
        <row r="735">
          <cell r="F735" t="str">
            <v>CLARITROMICINA-FTR TABL.RECUBIE 500MG  X 100</v>
          </cell>
          <cell r="G735" t="str">
            <v>122007</v>
          </cell>
        </row>
        <row r="736">
          <cell r="F736" t="str">
            <v>VOLTAREN A.IM 75MG 3 ML X 10</v>
          </cell>
          <cell r="G736" t="str">
            <v>032004</v>
          </cell>
        </row>
        <row r="737">
          <cell r="F737" t="str">
            <v>CICATRICURE ANTIMA CREMA  50 G X 1</v>
          </cell>
          <cell r="G737" t="str">
            <v>112018</v>
          </cell>
        </row>
        <row r="738">
          <cell r="F738" t="str">
            <v>HYLO-COMOD SOLN OFTAL 1% 10 ML X 1</v>
          </cell>
          <cell r="G738" t="str">
            <v>052018</v>
          </cell>
        </row>
        <row r="739">
          <cell r="F739" t="str">
            <v>HIPOGLOS POMADA  60 G X 1</v>
          </cell>
          <cell r="G739" t="str">
            <v>101995</v>
          </cell>
        </row>
        <row r="740">
          <cell r="F740" t="str">
            <v>NORFLEX PLUS TABL 450MG  X 10 (/35) /35</v>
          </cell>
          <cell r="G740" t="str">
            <v>072003</v>
          </cell>
        </row>
        <row r="741">
          <cell r="F741" t="str">
            <v>BREFLEX ST TABL.RECUBIE   X 50</v>
          </cell>
          <cell r="G741" t="str">
            <v>022015</v>
          </cell>
        </row>
        <row r="742">
          <cell r="F742" t="str">
            <v>OVUDATE CAPS VAG.   X 60</v>
          </cell>
          <cell r="G742" t="str">
            <v>032014</v>
          </cell>
        </row>
        <row r="743">
          <cell r="F743" t="str">
            <v>EVACUOL ENEMA  130 ML X 1</v>
          </cell>
          <cell r="G743" t="str">
            <v>101982</v>
          </cell>
        </row>
        <row r="744">
          <cell r="F744" t="str">
            <v>BLEMIL PLUS 2 ARRO POLVO  400 G X 1</v>
          </cell>
          <cell r="G744" t="str">
            <v>072010</v>
          </cell>
        </row>
        <row r="745">
          <cell r="F745" t="str">
            <v>GRAVOL JBE 15.6MG 60 ML X 1 (/5ML)</v>
          </cell>
          <cell r="G745" t="str">
            <v>012008</v>
          </cell>
        </row>
        <row r="746">
          <cell r="F746" t="str">
            <v>XIGDUO XR TA RE LP 5/ 1000MG  X 30</v>
          </cell>
          <cell r="G746" t="str">
            <v>102017</v>
          </cell>
        </row>
        <row r="747">
          <cell r="F747" t="str">
            <v>VOLTAREN NV EMULGEL 1% 100 G X 1</v>
          </cell>
          <cell r="G747" t="str">
            <v>042009</v>
          </cell>
        </row>
        <row r="748">
          <cell r="F748" t="str">
            <v>MAXIMUS PLUS TABL   X 32</v>
          </cell>
          <cell r="G748" t="str">
            <v>032008</v>
          </cell>
        </row>
        <row r="749">
          <cell r="F749" t="str">
            <v>AZITROMICINA-DC6 TABL 500MG  X 30</v>
          </cell>
          <cell r="G749" t="str">
            <v>052015</v>
          </cell>
        </row>
        <row r="750">
          <cell r="F750" t="str">
            <v>DEFLAZACORT-GEF TABL 30MG  X 10</v>
          </cell>
          <cell r="G750" t="str">
            <v>102009</v>
          </cell>
        </row>
        <row r="751">
          <cell r="F751" t="str">
            <v>REPRIMAN GOTAS ORAL 400MG 10 ML X 1 (/ML)</v>
          </cell>
          <cell r="G751" t="str">
            <v>021989</v>
          </cell>
        </row>
        <row r="752">
          <cell r="F752" t="str">
            <v>ORFENADRIN CIT-EU- TABL 100MG  X 100</v>
          </cell>
          <cell r="G752" t="str">
            <v>022011</v>
          </cell>
        </row>
        <row r="753">
          <cell r="F753" t="str">
            <v>SUMIGRAN CAPS 500MG  X 2 (/119) /119</v>
          </cell>
          <cell r="G753" t="str">
            <v>072008</v>
          </cell>
        </row>
        <row r="754">
          <cell r="F754" t="str">
            <v>AMOXIDAL DUO TABL REVEST. 875MG  X 98</v>
          </cell>
          <cell r="G754" t="str">
            <v>042004</v>
          </cell>
        </row>
        <row r="755">
          <cell r="F755" t="str">
            <v>TIAZID TABL 25MG  X 30</v>
          </cell>
          <cell r="G755" t="str">
            <v>122001</v>
          </cell>
        </row>
        <row r="756">
          <cell r="F756" t="str">
            <v>BETADUO JERING.PRELL  1 ML X 1</v>
          </cell>
          <cell r="G756" t="str">
            <v>092011</v>
          </cell>
        </row>
        <row r="757">
          <cell r="F757" t="str">
            <v>LIBBERA D CAPS 5.3MG  X 100 (/240) /240</v>
          </cell>
          <cell r="G757" t="str">
            <v>082007</v>
          </cell>
        </row>
        <row r="758">
          <cell r="F758" t="str">
            <v>COMPENSIAL-S CAPS   X 28</v>
          </cell>
          <cell r="G758" t="str">
            <v>052018</v>
          </cell>
        </row>
        <row r="759">
          <cell r="F759" t="str">
            <v>LUMIGAN RC SOLN  OFTAL 0.01% 3 ML X 1</v>
          </cell>
          <cell r="G759" t="str">
            <v>012017</v>
          </cell>
        </row>
        <row r="760">
          <cell r="F760" t="str">
            <v>CIPROFIBRATO-DC6 CAPS 100MG  X 100</v>
          </cell>
          <cell r="G760" t="str">
            <v>032012</v>
          </cell>
        </row>
        <row r="761">
          <cell r="F761" t="str">
            <v>GLUCOPHAGE TABL REVEST. 1000MG  X 30</v>
          </cell>
          <cell r="G761" t="str">
            <v>032002</v>
          </cell>
        </row>
        <row r="762">
          <cell r="F762" t="str">
            <v>MALTOFER JBE 50MG 150 ML X 1 (/5ML)</v>
          </cell>
          <cell r="G762" t="str">
            <v>042003</v>
          </cell>
        </row>
        <row r="763">
          <cell r="F763" t="str">
            <v>BAGOFLOX TABL.RECUBIE 750MG  X 5</v>
          </cell>
          <cell r="G763" t="str">
            <v>102009</v>
          </cell>
        </row>
        <row r="764">
          <cell r="F764" t="str">
            <v>FERANIN FOL GRAG. 1MG/ 100MG  X 30</v>
          </cell>
          <cell r="G764" t="str">
            <v>042006</v>
          </cell>
        </row>
        <row r="765">
          <cell r="F765" t="str">
            <v>LOSACOR D TABL.RECUBIE 25MG  X 30 (/100) /100</v>
          </cell>
          <cell r="G765" t="str">
            <v>052005</v>
          </cell>
        </row>
        <row r="766">
          <cell r="F766" t="str">
            <v>DOLOAPROXOL TA RE DUA FO 500MG  X 400 (/50) /50</v>
          </cell>
          <cell r="G766" t="str">
            <v>062004</v>
          </cell>
        </row>
        <row r="767">
          <cell r="F767" t="str">
            <v>EUTEBROL GRAG. 10MG  X 30</v>
          </cell>
          <cell r="G767" t="str">
            <v>082005</v>
          </cell>
        </row>
        <row r="768">
          <cell r="F768" t="str">
            <v>ISTARIL CAPS L.R 46/ 7.5MG  X 30</v>
          </cell>
          <cell r="G768" t="str">
            <v>072018</v>
          </cell>
        </row>
        <row r="769">
          <cell r="F769" t="str">
            <v>LACTULOSA-DC6 SOLN  ORAL 3.3G 180 ML X 1 (/5ML)</v>
          </cell>
          <cell r="G769" t="str">
            <v>102012</v>
          </cell>
        </row>
        <row r="770">
          <cell r="F770" t="str">
            <v>AZARGA SUSP. OFTAL 10MG 5 ML X 1 (/ML)</v>
          </cell>
          <cell r="G770" t="str">
            <v>092010</v>
          </cell>
        </row>
        <row r="771">
          <cell r="F771" t="str">
            <v>SYSTANE GOTAS OFTAL  15 ML X 1</v>
          </cell>
          <cell r="G771" t="str">
            <v>052004</v>
          </cell>
        </row>
        <row r="772">
          <cell r="F772" t="str">
            <v>DEFEROL CAPS 2000IU  X 30</v>
          </cell>
          <cell r="G772" t="str">
            <v>052017</v>
          </cell>
        </row>
        <row r="773">
          <cell r="F773" t="str">
            <v>GRAVOL CAPS BLANDA 50MG  X 100</v>
          </cell>
          <cell r="G773" t="str">
            <v>012015</v>
          </cell>
        </row>
        <row r="774">
          <cell r="F774" t="str">
            <v>MENTHOLATUM UNGT  18 G X 12</v>
          </cell>
          <cell r="G774" t="str">
            <v>042009</v>
          </cell>
        </row>
        <row r="775">
          <cell r="F775" t="str">
            <v>COAPROVEL TABL 300MG/ 25MG  X 28</v>
          </cell>
          <cell r="G775" t="str">
            <v>102010</v>
          </cell>
        </row>
        <row r="776">
          <cell r="F776" t="str">
            <v>ARCOXIA TABL.RECUBIE 60MG  X 14</v>
          </cell>
          <cell r="G776" t="str">
            <v>022002</v>
          </cell>
        </row>
        <row r="777">
          <cell r="F777" t="str">
            <v>DICLOXACILINA-IQF CAPS 500MG  X 100</v>
          </cell>
          <cell r="G777" t="str">
            <v>091999</v>
          </cell>
        </row>
        <row r="778">
          <cell r="F778" t="str">
            <v>ENFAMIL ENFAC.PREM POLVO  363 G X 1</v>
          </cell>
          <cell r="G778" t="str">
            <v>062012</v>
          </cell>
        </row>
        <row r="779">
          <cell r="F779" t="str">
            <v>FORTZINK JBE 20MG 120 ML X 1 (/5ML)</v>
          </cell>
          <cell r="G779" t="str">
            <v>092014</v>
          </cell>
        </row>
        <row r="780">
          <cell r="F780" t="str">
            <v>PILEXIL ANTICAIDA CHMP.  300 ML X 1</v>
          </cell>
          <cell r="G780" t="str">
            <v>042013</v>
          </cell>
        </row>
        <row r="781">
          <cell r="F781" t="str">
            <v>NULYTELY PO.SOB CEREZ  109 G X 4</v>
          </cell>
          <cell r="G781" t="str">
            <v>032003</v>
          </cell>
        </row>
        <row r="782">
          <cell r="F782" t="str">
            <v>GASEOVET CAPS BLANDA 180MG  X 50</v>
          </cell>
          <cell r="G782" t="str">
            <v>012015</v>
          </cell>
        </row>
        <row r="783">
          <cell r="F783" t="str">
            <v>CORENTEL TABL.RECUBIE 5MG  X 30</v>
          </cell>
          <cell r="G783" t="str">
            <v>012017</v>
          </cell>
        </row>
        <row r="784">
          <cell r="F784" t="str">
            <v>VARGATEF CAPS BLANDA 150MG  X 60</v>
          </cell>
          <cell r="G784" t="str">
            <v>082016</v>
          </cell>
        </row>
        <row r="785">
          <cell r="F785" t="str">
            <v>DROPSTAR COLIRIO 0.4% 10 ML X 1</v>
          </cell>
          <cell r="G785" t="str">
            <v>102006</v>
          </cell>
        </row>
        <row r="786">
          <cell r="F786" t="str">
            <v>VAXIGEL OV.SOF 100K/ 500MG  X 100</v>
          </cell>
          <cell r="G786" t="str">
            <v>012001</v>
          </cell>
        </row>
        <row r="787">
          <cell r="F787" t="str">
            <v>ACOXX TABL.RECUBIE 120MG  X 7</v>
          </cell>
          <cell r="G787" t="str">
            <v>112017</v>
          </cell>
        </row>
        <row r="788">
          <cell r="F788" t="str">
            <v>CADITAR CAPS 400MG  X 10</v>
          </cell>
          <cell r="G788" t="str">
            <v>022012</v>
          </cell>
        </row>
        <row r="789">
          <cell r="F789" t="str">
            <v>GESTAFER CAPS BLANDA 30MG  X 30 (/1) /1</v>
          </cell>
          <cell r="G789" t="str">
            <v>052004</v>
          </cell>
        </row>
        <row r="790">
          <cell r="F790" t="str">
            <v>GLEMAZ TABL 4MG  X 30</v>
          </cell>
          <cell r="G790" t="str">
            <v>012007</v>
          </cell>
        </row>
        <row r="791">
          <cell r="F791" t="str">
            <v>ESOMEPRAZOL-BPM TAB.REC.ENTE 40MG  X 30</v>
          </cell>
          <cell r="G791" t="str">
            <v>042009</v>
          </cell>
        </row>
        <row r="792">
          <cell r="F792" t="str">
            <v>CIRIAX OTIC GOTAS OTO.  5 ML X 1</v>
          </cell>
          <cell r="G792" t="str">
            <v>022001</v>
          </cell>
        </row>
        <row r="793">
          <cell r="F793" t="str">
            <v>DOLOLIVIOLEX SUS.UVA PED 10MG 60 ML X 1 (/5ML)</v>
          </cell>
          <cell r="G793" t="str">
            <v>032005</v>
          </cell>
        </row>
        <row r="794">
          <cell r="F794" t="str">
            <v>TESTOVIRON DEPOT A.IM 250MG 1 ML X 1</v>
          </cell>
          <cell r="G794" t="str">
            <v>012008</v>
          </cell>
        </row>
        <row r="795">
          <cell r="F795" t="str">
            <v>GERO MUCOVIT PLUS CAPS   X 100</v>
          </cell>
          <cell r="G795" t="str">
            <v>052001</v>
          </cell>
        </row>
        <row r="796">
          <cell r="F796" t="str">
            <v>FURACIN POMADA 0.2% 35 G X 1</v>
          </cell>
          <cell r="G796" t="str">
            <v>012008</v>
          </cell>
        </row>
        <row r="797">
          <cell r="F797" t="str">
            <v>COMBIGAN SOLN  OFTAL  5 ML X 1</v>
          </cell>
          <cell r="G797" t="str">
            <v>032007</v>
          </cell>
        </row>
        <row r="798">
          <cell r="F798" t="str">
            <v>ELECTROLIGHT SOLN FRESA  800 ML X 1</v>
          </cell>
          <cell r="G798" t="str">
            <v>042009</v>
          </cell>
        </row>
        <row r="799">
          <cell r="F799" t="str">
            <v>KOMBIGLYZE XR TAB.REC 5MG/ 1000MG  X 28</v>
          </cell>
          <cell r="G799" t="str">
            <v>072013</v>
          </cell>
        </row>
        <row r="800">
          <cell r="F800" t="str">
            <v>ERGOTRATE TABL 0.2MG  X 30</v>
          </cell>
          <cell r="G800" t="str">
            <v>012008</v>
          </cell>
        </row>
        <row r="801">
          <cell r="F801" t="str">
            <v>ZINASEN TABL 10MG  X 20</v>
          </cell>
          <cell r="G801" t="str">
            <v>101993</v>
          </cell>
        </row>
        <row r="802">
          <cell r="F802" t="str">
            <v>BRONCO MAGNIMOX TABL E.C 500MG  X 100</v>
          </cell>
          <cell r="G802" t="str">
            <v>011994</v>
          </cell>
        </row>
        <row r="803">
          <cell r="F803" t="str">
            <v>LANZOPRAL MD.PVO.SUSP. 15MG  X 15</v>
          </cell>
          <cell r="G803" t="str">
            <v>032010</v>
          </cell>
        </row>
        <row r="804">
          <cell r="F804" t="str">
            <v>ACNEBIOT TABL 100MG  X 30</v>
          </cell>
          <cell r="G804" t="str">
            <v>102012</v>
          </cell>
        </row>
        <row r="805">
          <cell r="F805" t="str">
            <v>TRULICITY LAPIZ PRECAR 1.5MG 0.5 ML X 2</v>
          </cell>
          <cell r="G805" t="str">
            <v>052018</v>
          </cell>
        </row>
        <row r="806">
          <cell r="F806" t="str">
            <v>CORTIFLEX VIAL 50MG 5 ML X 1</v>
          </cell>
          <cell r="G806" t="str">
            <v>081999</v>
          </cell>
        </row>
        <row r="807">
          <cell r="F807" t="str">
            <v>LASIX TABL 40MG  X 20</v>
          </cell>
          <cell r="G807" t="str">
            <v>121995</v>
          </cell>
        </row>
        <row r="808">
          <cell r="F808" t="str">
            <v>CR.ESCALD D.ZAIDMA CREMA  100 G X 1</v>
          </cell>
          <cell r="G808" t="str">
            <v>042006</v>
          </cell>
        </row>
        <row r="809">
          <cell r="F809" t="str">
            <v>DEXACORT AMP. 8MG 2 ML X 1</v>
          </cell>
          <cell r="G809" t="str">
            <v>012008</v>
          </cell>
        </row>
        <row r="810">
          <cell r="F810" t="str">
            <v>KETESSE TABL.RECUBIE 25MG  X 20</v>
          </cell>
          <cell r="G810" t="str">
            <v>072009</v>
          </cell>
        </row>
        <row r="811">
          <cell r="F811" t="str">
            <v>BEPANTHEN BABY CREMA TUBO  30 G X 1</v>
          </cell>
          <cell r="G811" t="str">
            <v>082020</v>
          </cell>
        </row>
        <row r="812">
          <cell r="F812" t="str">
            <v>ICY HOT CREMA  35 G X 1</v>
          </cell>
          <cell r="G812" t="str">
            <v>072010</v>
          </cell>
        </row>
        <row r="813">
          <cell r="F813" t="str">
            <v>ZATRIX SL TABL SUBLING 0.25MG  X 20</v>
          </cell>
          <cell r="G813" t="str">
            <v>022007</v>
          </cell>
        </row>
        <row r="814">
          <cell r="F814" t="str">
            <v>HIRUDOID GEL. 1.6% 40 G X 1 (FORT)</v>
          </cell>
          <cell r="G814" t="str">
            <v>012008</v>
          </cell>
        </row>
        <row r="815">
          <cell r="F815" t="str">
            <v>MICARDIS TABL 40MG  X 28</v>
          </cell>
          <cell r="G815" t="str">
            <v>092000</v>
          </cell>
        </row>
        <row r="816">
          <cell r="F816" t="str">
            <v>DOLO-QUIMAGESICO SPRAY TOP. 1% 85 ML X 1</v>
          </cell>
          <cell r="G816" t="str">
            <v>072008</v>
          </cell>
        </row>
        <row r="817">
          <cell r="F817" t="str">
            <v>ACTEMRA VIAL 80MG 4 ML X 1</v>
          </cell>
          <cell r="G817" t="str">
            <v>032010</v>
          </cell>
        </row>
        <row r="818">
          <cell r="F818" t="str">
            <v>MYLANTA II LIQD FRESA  240 ML X 1</v>
          </cell>
          <cell r="G818" t="str">
            <v>012012</v>
          </cell>
        </row>
        <row r="819">
          <cell r="F819" t="str">
            <v>FORTZINK CAP.GEL.BLAN 20MG  X 20</v>
          </cell>
          <cell r="G819" t="str">
            <v>092014</v>
          </cell>
        </row>
        <row r="820">
          <cell r="F820" t="str">
            <v>BIVADIN TABL.RECUBIE 20MG  X 10</v>
          </cell>
          <cell r="G820" t="str">
            <v>012010</v>
          </cell>
        </row>
        <row r="821">
          <cell r="F821" t="str">
            <v>TAPSIN PLUS PO.SOB NOCHE  5 G X 60</v>
          </cell>
          <cell r="G821" t="str">
            <v>092017</v>
          </cell>
        </row>
        <row r="822">
          <cell r="F822" t="str">
            <v>VASOTENAL EZ TA.REC 10MG/ 20MG  X 30</v>
          </cell>
          <cell r="G822" t="str">
            <v>092007</v>
          </cell>
        </row>
        <row r="823">
          <cell r="F823" t="str">
            <v>DOLOPRESS FORTE TABL RECUBIE 500MG  X 200 (/50) /50</v>
          </cell>
          <cell r="G823" t="str">
            <v>092012</v>
          </cell>
        </row>
        <row r="824">
          <cell r="F824" t="str">
            <v>ITRACONAZOL-DC6 CAPS 100MG  X 100</v>
          </cell>
          <cell r="G824" t="str">
            <v>012013</v>
          </cell>
        </row>
        <row r="825">
          <cell r="F825" t="str">
            <v>LOPECIA TABL.RECUBIE 1MG  X 28</v>
          </cell>
          <cell r="G825" t="str">
            <v>012001</v>
          </cell>
        </row>
        <row r="826">
          <cell r="F826" t="str">
            <v>GLUCOVIT MAX POLVO VAINI  900 G X 1</v>
          </cell>
          <cell r="G826" t="str">
            <v>092016</v>
          </cell>
        </row>
        <row r="827">
          <cell r="F827" t="str">
            <v>REFLUCIL TABL.RECUBIE 5MG  X 30</v>
          </cell>
          <cell r="G827" t="str">
            <v>102001</v>
          </cell>
        </row>
        <row r="828">
          <cell r="F828" t="str">
            <v>CEFABRONCOL TAB.RECU DUO 750MG  X 60 (/60) /60</v>
          </cell>
          <cell r="G828" t="str">
            <v>072011</v>
          </cell>
        </row>
        <row r="829">
          <cell r="F829" t="str">
            <v>NOPUCID 10CH.SAC 2&amp;1 1% 12 ML X 40</v>
          </cell>
          <cell r="G829" t="str">
            <v>022008</v>
          </cell>
        </row>
        <row r="830">
          <cell r="F830" t="str">
            <v>OSTEOVIT JUNIOR SUS.OR FRESA  180 ML X 1</v>
          </cell>
          <cell r="G830" t="str">
            <v>052019</v>
          </cell>
        </row>
        <row r="831">
          <cell r="F831" t="str">
            <v>FLODIN FLEX TABL 15MG  X 90 (/4) /4</v>
          </cell>
          <cell r="G831" t="str">
            <v>012009</v>
          </cell>
        </row>
        <row r="832">
          <cell r="F832" t="str">
            <v>BEROCCA PLUS TABL  EFERV   X 10</v>
          </cell>
          <cell r="G832" t="str">
            <v>112003</v>
          </cell>
        </row>
        <row r="833">
          <cell r="F833" t="str">
            <v>DIOVAN TABL.RECUBIE 160MG  X 28</v>
          </cell>
          <cell r="G833" t="str">
            <v>011997</v>
          </cell>
        </row>
        <row r="834">
          <cell r="F834" t="str">
            <v>PAXELIS TABL.RECUBIE 50MG  X 10</v>
          </cell>
          <cell r="G834" t="str">
            <v>082016</v>
          </cell>
        </row>
        <row r="835">
          <cell r="F835" t="str">
            <v>DOXIPROCT PLUS POMADA  12 G X 1</v>
          </cell>
          <cell r="G835" t="str">
            <v>111993</v>
          </cell>
        </row>
        <row r="836">
          <cell r="F836" t="str">
            <v>DYSPORT VIAL  LIOF 500IU  X 1</v>
          </cell>
          <cell r="G836" t="str">
            <v>012016</v>
          </cell>
        </row>
        <row r="837">
          <cell r="F837" t="str">
            <v>EXFORGE TA.REC 10MG/ 160MG  X 28</v>
          </cell>
          <cell r="G837" t="str">
            <v>092007</v>
          </cell>
        </row>
        <row r="838">
          <cell r="F838" t="str">
            <v>DAYAMINERAL JBE  120 ML X 1</v>
          </cell>
          <cell r="G838" t="str">
            <v>042009</v>
          </cell>
        </row>
        <row r="839">
          <cell r="F839" t="str">
            <v>S-26 COMFORT GOLD POLVO  400 G X 1</v>
          </cell>
          <cell r="G839" t="str">
            <v>092013</v>
          </cell>
        </row>
        <row r="840">
          <cell r="F840" t="str">
            <v>SUPRADYN PRONATAL TABL LAQUEAD   X 30</v>
          </cell>
          <cell r="G840" t="str">
            <v>061997</v>
          </cell>
        </row>
        <row r="841">
          <cell r="F841" t="str">
            <v>OSTEOSYL TABL.RECUBIE 150MG  X 1</v>
          </cell>
          <cell r="G841" t="str">
            <v>102010</v>
          </cell>
        </row>
        <row r="842">
          <cell r="F842" t="str">
            <v>CLORURO SODIO-BBM SOLN  INY 0.9% 1000 ML X 1</v>
          </cell>
          <cell r="G842" t="str">
            <v>031989</v>
          </cell>
        </row>
        <row r="843">
          <cell r="F843" t="str">
            <v>LACTULOSA-FTR SOLN  ORAL 3.33% 100 ML X 1 (/5ML)</v>
          </cell>
          <cell r="G843" t="str">
            <v>042011</v>
          </cell>
        </row>
        <row r="844">
          <cell r="F844" t="str">
            <v>TRAZIDEX UNGENA UNGT  OFTAL  3.5 G X 1</v>
          </cell>
          <cell r="G844" t="str">
            <v>072007</v>
          </cell>
        </row>
        <row r="845">
          <cell r="F845" t="str">
            <v>URONOLAB PLUS TABL 500MG/ 100MG  X 100</v>
          </cell>
          <cell r="G845" t="str">
            <v>112017</v>
          </cell>
        </row>
        <row r="846">
          <cell r="F846" t="str">
            <v>SENSODYNE CR.REPAR.PRO  100 G X 1</v>
          </cell>
          <cell r="G846" t="str">
            <v>042013</v>
          </cell>
        </row>
        <row r="847">
          <cell r="F847" t="str">
            <v>MANTIXA TABL.RECUBIE 2.5MG  X 30</v>
          </cell>
          <cell r="G847" t="str">
            <v>092018</v>
          </cell>
        </row>
        <row r="848">
          <cell r="F848" t="str">
            <v>LINCOPLUS AMP. 600MG 2 ML X 5</v>
          </cell>
          <cell r="G848" t="str">
            <v>091998</v>
          </cell>
        </row>
        <row r="849">
          <cell r="F849" t="str">
            <v>QUIMIZOL OVULOS 100MG  X 60 (/150) /150</v>
          </cell>
          <cell r="G849" t="str">
            <v>092004</v>
          </cell>
        </row>
        <row r="850">
          <cell r="F850" t="str">
            <v>POSTINOR 1 TABL 1.5MG  X 1</v>
          </cell>
          <cell r="G850" t="str">
            <v>022008</v>
          </cell>
        </row>
        <row r="851">
          <cell r="F851" t="str">
            <v>VICTOZA LAPIZ PRECAR 6MG 3 ML X 1 (/ML)</v>
          </cell>
          <cell r="G851" t="str">
            <v>062015</v>
          </cell>
        </row>
        <row r="852">
          <cell r="F852" t="str">
            <v>EMULSION DE SCOTT EMUL CEREZA  400 ML X 1</v>
          </cell>
          <cell r="G852" t="str">
            <v>072005</v>
          </cell>
        </row>
        <row r="853">
          <cell r="F853" t="str">
            <v>ANGINOVAG AERO  10 ML X 1</v>
          </cell>
          <cell r="G853" t="str">
            <v>111983</v>
          </cell>
        </row>
        <row r="854">
          <cell r="F854" t="str">
            <v>ARANDA CAPS 5MG/ 100MG  X 30</v>
          </cell>
          <cell r="G854" t="str">
            <v>102007</v>
          </cell>
        </row>
        <row r="855">
          <cell r="F855" t="str">
            <v>PHYTO SOYA GEL VAG/DOSI 0.5% 5 ML X 8</v>
          </cell>
          <cell r="G855" t="str">
            <v>092004</v>
          </cell>
        </row>
        <row r="856">
          <cell r="F856" t="str">
            <v>MADDRE PVO CHOC DHA  400 G X 1</v>
          </cell>
          <cell r="G856" t="str">
            <v>062016</v>
          </cell>
        </row>
        <row r="857">
          <cell r="F857" t="str">
            <v>CLINDACIN K OVULOS 100MG  X 7 (/400) /400</v>
          </cell>
          <cell r="G857" t="str">
            <v>022011</v>
          </cell>
        </row>
        <row r="858">
          <cell r="F858" t="str">
            <v>PROCICAR NF CREMA  60 G X 1</v>
          </cell>
          <cell r="G858" t="str">
            <v>032016</v>
          </cell>
        </row>
        <row r="859">
          <cell r="F859" t="str">
            <v>CEFUROXIMA-DC6 TABL.RECUBIE 500MG  X 50</v>
          </cell>
          <cell r="G859" t="str">
            <v>092018</v>
          </cell>
        </row>
        <row r="860">
          <cell r="F860" t="str">
            <v>SENSODYNE RAPIDO ALIVI  100 G X 1</v>
          </cell>
          <cell r="G860" t="str">
            <v>042013</v>
          </cell>
        </row>
        <row r="861">
          <cell r="F861" t="str">
            <v>UROBAC TABL.RECUBIE   X 200 (FORT)</v>
          </cell>
          <cell r="G861" t="str">
            <v>022001</v>
          </cell>
        </row>
        <row r="862">
          <cell r="F862" t="str">
            <v>QUETIAPINA-GEF TABL.RECUBIE 25MG  X 30</v>
          </cell>
          <cell r="G862" t="str">
            <v>082016</v>
          </cell>
        </row>
        <row r="863">
          <cell r="F863" t="str">
            <v>ELIQUIS TABL REVEST. 2.5MG  X 20</v>
          </cell>
          <cell r="G863" t="str">
            <v>032014</v>
          </cell>
        </row>
        <row r="864">
          <cell r="F864" t="str">
            <v>SUPRADYN CAP.GEL.BLAN   X 30</v>
          </cell>
          <cell r="G864" t="str">
            <v>022008</v>
          </cell>
        </row>
        <row r="865">
          <cell r="F865" t="str">
            <v>GASPAN TAB.REC.ENTE 40MG  X 14</v>
          </cell>
          <cell r="G865" t="str">
            <v>082020</v>
          </cell>
        </row>
        <row r="866">
          <cell r="F866" t="str">
            <v>ZOLPIDEM-GEF TABL.RECUBIE 10MG  X 10</v>
          </cell>
          <cell r="G866" t="str">
            <v>072009</v>
          </cell>
        </row>
        <row r="867">
          <cell r="F867" t="str">
            <v>MUCOCAR GRAN/SOL.SOB 600MG  X 20</v>
          </cell>
          <cell r="G867" t="str">
            <v>022017</v>
          </cell>
        </row>
        <row r="868">
          <cell r="F868" t="str">
            <v>MICARDIS AMLO TABL 80MG  X 28 (/10) /10</v>
          </cell>
          <cell r="G868" t="str">
            <v>112012</v>
          </cell>
        </row>
        <row r="869">
          <cell r="F869" t="str">
            <v>AKWAGELAK GOTAS OFTAL 1% 20 ML X 1</v>
          </cell>
          <cell r="G869" t="str">
            <v>062006</v>
          </cell>
        </row>
        <row r="870">
          <cell r="F870" t="str">
            <v>EXFORGE HCT TA.160/12.5 10MG  X 28</v>
          </cell>
          <cell r="G870" t="str">
            <v>062011</v>
          </cell>
        </row>
        <row r="871">
          <cell r="F871" t="str">
            <v>SIMILAC NEOSURE POLVO  370 G X 1</v>
          </cell>
          <cell r="G871" t="str">
            <v>072011</v>
          </cell>
        </row>
        <row r="872">
          <cell r="F872" t="str">
            <v>PRAMINEX TABL 25MG  X 30</v>
          </cell>
          <cell r="G872" t="str">
            <v>042003</v>
          </cell>
        </row>
        <row r="873">
          <cell r="F873" t="str">
            <v>PARACETAMOL-PTG TABL 500MG  X 100</v>
          </cell>
          <cell r="G873" t="str">
            <v>042009</v>
          </cell>
        </row>
        <row r="874">
          <cell r="F874" t="str">
            <v>RIVOTRIL TABL 2MG  X 20</v>
          </cell>
          <cell r="G874" t="str">
            <v>081995</v>
          </cell>
        </row>
        <row r="875">
          <cell r="F875" t="str">
            <v>TRAMAL GOTAS ORAL 100MG 10 ML X 1 (/ML)</v>
          </cell>
          <cell r="G875" t="str">
            <v>052016</v>
          </cell>
        </row>
        <row r="876">
          <cell r="F876" t="str">
            <v>REDOZINC TABL EF TUBO   X 10</v>
          </cell>
          <cell r="G876" t="str">
            <v>122010</v>
          </cell>
        </row>
        <row r="877">
          <cell r="F877" t="str">
            <v>HISALER D COMP L.P. 5MG  X 100</v>
          </cell>
          <cell r="G877" t="str">
            <v>112014</v>
          </cell>
        </row>
        <row r="878">
          <cell r="F878" t="str">
            <v>LANTUS V.SC 100IU 10 ML X 1 (/ML)</v>
          </cell>
          <cell r="G878" t="str">
            <v>082003</v>
          </cell>
        </row>
        <row r="879">
          <cell r="F879" t="str">
            <v>ZOLTUM TAB.ENT.COAT 20MG  X 14</v>
          </cell>
          <cell r="G879" t="str">
            <v>022011</v>
          </cell>
        </row>
        <row r="880">
          <cell r="F880" t="str">
            <v>BISOPROLOL-IQF TABL 5MG  X 100</v>
          </cell>
          <cell r="G880" t="str">
            <v>072019</v>
          </cell>
        </row>
        <row r="881">
          <cell r="F881" t="str">
            <v>ROCEPHIN V.IV 1G 10 ML X 1</v>
          </cell>
          <cell r="G881" t="str">
            <v>031985</v>
          </cell>
        </row>
        <row r="882">
          <cell r="F882" t="str">
            <v>GLUCOPHAGE TABL REVEST. 500MG  X 50</v>
          </cell>
          <cell r="G882" t="str">
            <v>101997</v>
          </cell>
        </row>
        <row r="883">
          <cell r="F883" t="str">
            <v>CERAVE GEL ESP LIMP  236 ML X 1</v>
          </cell>
          <cell r="G883" t="str">
            <v>042018</v>
          </cell>
        </row>
        <row r="884">
          <cell r="F884" t="str">
            <v>PANADOL NINOS TABL  MAST 80MG  X 100 (INF)</v>
          </cell>
          <cell r="G884" t="str">
            <v>091985</v>
          </cell>
        </row>
        <row r="885">
          <cell r="F885" t="str">
            <v>MEDICORT AMP. 4MG 2 ML X 1</v>
          </cell>
          <cell r="G885" t="str">
            <v>042002</v>
          </cell>
        </row>
        <row r="886">
          <cell r="F886" t="str">
            <v>PARACETAMOL-IPC TABL 500MG  X 100</v>
          </cell>
          <cell r="G886" t="str">
            <v>072020</v>
          </cell>
        </row>
        <row r="887">
          <cell r="F887" t="str">
            <v>NISTAZINC CREMA  30 G X 1</v>
          </cell>
          <cell r="G887" t="str">
            <v>042009</v>
          </cell>
        </row>
        <row r="888">
          <cell r="F888" t="str">
            <v>KEPPRA TABL F.COATE 1000MG  X 30</v>
          </cell>
          <cell r="G888" t="str">
            <v>092008</v>
          </cell>
        </row>
        <row r="889">
          <cell r="F889" t="str">
            <v>LANZOPRAL CAPS L.R. 30MG  X 30</v>
          </cell>
          <cell r="G889" t="str">
            <v>062017</v>
          </cell>
        </row>
        <row r="890">
          <cell r="F890" t="str">
            <v>COL.EYE-MO COLIRIO 0.05% 12 ML X 1</v>
          </cell>
          <cell r="G890" t="str">
            <v>012008</v>
          </cell>
        </row>
        <row r="891">
          <cell r="F891" t="str">
            <v>SOL-U-PRED VIAL LIOF 500MG  X 1</v>
          </cell>
          <cell r="G891" t="str">
            <v>082019</v>
          </cell>
        </row>
        <row r="892">
          <cell r="F892" t="str">
            <v>GLICENEX TABL.RECUBIE 850MG  X 60</v>
          </cell>
          <cell r="G892" t="str">
            <v>012007</v>
          </cell>
        </row>
        <row r="893">
          <cell r="F893" t="str">
            <v>AMOXIL CAPS 500MG  X 100</v>
          </cell>
          <cell r="G893" t="str">
            <v>101990</v>
          </cell>
        </row>
        <row r="894">
          <cell r="F894" t="str">
            <v>CIPROGRAM PLUS SOLN  OFTAL  5 ML X 1</v>
          </cell>
          <cell r="G894" t="str">
            <v>052015</v>
          </cell>
        </row>
        <row r="895">
          <cell r="F895" t="str">
            <v>HISALER D CAPS 120MG  X 100 (/5MG)</v>
          </cell>
          <cell r="G895" t="str">
            <v>092002</v>
          </cell>
        </row>
        <row r="896">
          <cell r="F896" t="str">
            <v>ULCOGANT SUSP ORAL 1G 200 ML X 1 (/5ML)</v>
          </cell>
          <cell r="G896" t="str">
            <v>091995</v>
          </cell>
        </row>
        <row r="897">
          <cell r="F897" t="str">
            <v>LOSARTAN-DC6 TABL 50MG  X 100</v>
          </cell>
          <cell r="G897" t="str">
            <v>122008</v>
          </cell>
        </row>
        <row r="898">
          <cell r="F898" t="str">
            <v>CHARCOT UNGT  100 G X 1</v>
          </cell>
          <cell r="G898" t="str">
            <v>072015</v>
          </cell>
        </row>
        <row r="899">
          <cell r="F899" t="str">
            <v>HYNDRIAX CAPS 20MG  X 30</v>
          </cell>
          <cell r="G899" t="str">
            <v>042012</v>
          </cell>
        </row>
        <row r="900">
          <cell r="F900" t="str">
            <v>AMOPACK-HP SOBRES 20MG/ 500MG  X 14 (/500) /500</v>
          </cell>
          <cell r="G900" t="str">
            <v>012018</v>
          </cell>
        </row>
        <row r="901">
          <cell r="F901" t="str">
            <v>ACIDINO TAB MA 40MG/ 800MG  X 60</v>
          </cell>
          <cell r="G901" t="str">
            <v>062012</v>
          </cell>
        </row>
        <row r="902">
          <cell r="F902" t="str">
            <v>LIVIAL TABL 2.5MG  X 30</v>
          </cell>
          <cell r="G902" t="str">
            <v>052006</v>
          </cell>
        </row>
        <row r="903">
          <cell r="F903" t="str">
            <v>NAPROCOP COMPUESTO T.REC 300MG/ 275MG  X 100</v>
          </cell>
          <cell r="G903" t="str">
            <v>092012</v>
          </cell>
        </row>
        <row r="904">
          <cell r="F904" t="str">
            <v>ESCITALOPRAM-GEF TABL.RECUBIE 10MG  X 28</v>
          </cell>
          <cell r="G904" t="str">
            <v>082016</v>
          </cell>
        </row>
        <row r="905">
          <cell r="F905" t="str">
            <v>SIMETICONA-FTR TABL  MAST 80MG  X 30</v>
          </cell>
          <cell r="G905" t="str">
            <v>102003</v>
          </cell>
        </row>
        <row r="906">
          <cell r="F906" t="str">
            <v>ELECTROLIGHT SOLN FRESA  475 ML X 1</v>
          </cell>
          <cell r="G906" t="str">
            <v>042009</v>
          </cell>
        </row>
        <row r="907">
          <cell r="F907" t="str">
            <v>TRANSAMIN AMP. 10% 10 ML X 1</v>
          </cell>
          <cell r="G907" t="str">
            <v>081980</v>
          </cell>
        </row>
        <row r="908">
          <cell r="F908" t="str">
            <v>IXEL GOTAS 6MG 5 ML X 1 (/ML)</v>
          </cell>
          <cell r="G908" t="str">
            <v>072020</v>
          </cell>
        </row>
        <row r="909">
          <cell r="F909" t="str">
            <v>BLEMIL PLUS 2 POLVO  800 G X 1</v>
          </cell>
          <cell r="G909" t="str">
            <v>102009</v>
          </cell>
        </row>
        <row r="910">
          <cell r="F910" t="str">
            <v>VICK GRIPTOTAL TABL.RECUBIE 2MG  X 100</v>
          </cell>
          <cell r="G910" t="str">
            <v>052016</v>
          </cell>
        </row>
        <row r="911">
          <cell r="F911" t="str">
            <v>AMOXICILINA-FTR SUSP ORAL 250MG 60 ML X 1 (/5ML)</v>
          </cell>
          <cell r="G911" t="str">
            <v>052003</v>
          </cell>
        </row>
        <row r="912">
          <cell r="F912" t="str">
            <v>PEDIASURE POLVO FRESA  400 G X 1</v>
          </cell>
          <cell r="G912" t="str">
            <v>122006</v>
          </cell>
        </row>
        <row r="913">
          <cell r="F913" t="str">
            <v>NUTRIGEL ADVANCE PO SOB MANDA  10 G X 30</v>
          </cell>
          <cell r="G913" t="str">
            <v>092018</v>
          </cell>
        </row>
        <row r="914">
          <cell r="F914" t="str">
            <v>LEVOFLOXACINO-GEF TABL.RECUBIE 500MG  X 7</v>
          </cell>
          <cell r="G914" t="str">
            <v>102007</v>
          </cell>
        </row>
        <row r="915">
          <cell r="F915" t="str">
            <v>FLUMETOL NF OFTENO SUSP OFTAL  5 ML X 1</v>
          </cell>
          <cell r="G915" t="str">
            <v>072007</v>
          </cell>
        </row>
        <row r="916">
          <cell r="F916" t="str">
            <v>TADA TABL.RECUBIE 5MG  X 30</v>
          </cell>
          <cell r="G916" t="str">
            <v>062017</v>
          </cell>
        </row>
        <row r="917">
          <cell r="F917" t="str">
            <v>DERMOVATE LOC.CAPILAR 0.05% 30 ML X 1</v>
          </cell>
          <cell r="G917" t="str">
            <v>071991</v>
          </cell>
        </row>
        <row r="918">
          <cell r="F918" t="str">
            <v>MORASS PLUS TA.REC 12.5/ 40MG  X 30</v>
          </cell>
          <cell r="G918" t="str">
            <v>102014</v>
          </cell>
        </row>
        <row r="919">
          <cell r="F919" t="str">
            <v>LOSARTAN-FTR TABL.RECUBIE 50MG  X 60</v>
          </cell>
          <cell r="G919" t="str">
            <v>022005</v>
          </cell>
        </row>
        <row r="920">
          <cell r="F920" t="str">
            <v>HIRUDOID POMADA 1.6% 40 G X 1 (FORT)</v>
          </cell>
          <cell r="G920" t="str">
            <v>012008</v>
          </cell>
        </row>
        <row r="921">
          <cell r="F921" t="str">
            <v>VACIDOX OVULOS VAG. 0.5MG  X 15</v>
          </cell>
          <cell r="G921" t="str">
            <v>092008</v>
          </cell>
        </row>
        <row r="922">
          <cell r="F922" t="str">
            <v>APIDRA SOLOSTAR 100IU 3 ML X 1 (/ML)</v>
          </cell>
          <cell r="G922" t="str">
            <v>072008</v>
          </cell>
        </row>
        <row r="923">
          <cell r="F923" t="str">
            <v>GELICART ACTION SOBRES  20 G X 30</v>
          </cell>
          <cell r="G923" t="str">
            <v>072019</v>
          </cell>
        </row>
        <row r="924">
          <cell r="F924" t="str">
            <v>FAMIDAL CREMA VAG.  60 G X 1</v>
          </cell>
          <cell r="G924" t="str">
            <v>011995</v>
          </cell>
        </row>
        <row r="925">
          <cell r="F925" t="str">
            <v>WELLBUTRIN XL TAB.REC L.E. 300MG  X 30</v>
          </cell>
          <cell r="G925" t="str">
            <v>052009</v>
          </cell>
        </row>
        <row r="926">
          <cell r="F926" t="str">
            <v>DICLOFENAC-GEF A.IM 75MG 3 ML X 5</v>
          </cell>
          <cell r="G926" t="str">
            <v>011994</v>
          </cell>
        </row>
        <row r="927">
          <cell r="F927" t="str">
            <v>VIDA MAX POLVO VA HMB  900 G X 1</v>
          </cell>
          <cell r="G927" t="str">
            <v>052017</v>
          </cell>
        </row>
        <row r="928">
          <cell r="F928" t="str">
            <v>PROVERA TABL 5MG  X 30</v>
          </cell>
          <cell r="G928" t="str">
            <v>012008</v>
          </cell>
        </row>
        <row r="929">
          <cell r="F929" t="str">
            <v>VITAMINA D MSN CAPS BLANDA 400IU  X 100</v>
          </cell>
          <cell r="G929" t="str">
            <v>082006</v>
          </cell>
        </row>
        <row r="930">
          <cell r="F930" t="str">
            <v>EVALAX POLVO SOLUBL  250 G X 1</v>
          </cell>
          <cell r="G930" t="str">
            <v>022016</v>
          </cell>
        </row>
        <row r="931">
          <cell r="F931" t="str">
            <v>ESCIPRAM TABL RECUBIE 10MG  X 30</v>
          </cell>
          <cell r="G931" t="str">
            <v>042013</v>
          </cell>
        </row>
        <row r="932">
          <cell r="F932" t="str">
            <v>UROCIT-K 10 TABL L.P. 1080MG  X 14</v>
          </cell>
          <cell r="G932" t="str">
            <v>102009</v>
          </cell>
        </row>
        <row r="933">
          <cell r="F933" t="str">
            <v>LISTERINE CONTROL ENJUAGUE BUC  180 ML X 1</v>
          </cell>
          <cell r="G933" t="str">
            <v>092001</v>
          </cell>
        </row>
        <row r="934">
          <cell r="F934" t="str">
            <v>DESTOLIT CREMA 5% 30 G X 1</v>
          </cell>
          <cell r="G934" t="str">
            <v>112002</v>
          </cell>
        </row>
        <row r="935">
          <cell r="F935" t="str">
            <v>TIBEX TABL.RECUBIE 1.5MG  X 1</v>
          </cell>
          <cell r="G935" t="str">
            <v>092007</v>
          </cell>
        </row>
        <row r="936">
          <cell r="F936" t="str">
            <v>CREON CAP GAST 25K 300MG  X 50</v>
          </cell>
          <cell r="G936" t="str">
            <v>112014</v>
          </cell>
        </row>
        <row r="937">
          <cell r="F937" t="str">
            <v>SENSODYNE BLQ CD R&amp;P  100 G X 1</v>
          </cell>
          <cell r="G937" t="str">
            <v>022014</v>
          </cell>
        </row>
        <row r="938">
          <cell r="F938" t="str">
            <v>BONAGERMIN A.BB  5 ML X 10</v>
          </cell>
          <cell r="G938" t="str">
            <v>112018</v>
          </cell>
        </row>
        <row r="939">
          <cell r="F939" t="str">
            <v>COLUFASE SUSP ORAL 100MG 60 ML X 1 (/5ML)</v>
          </cell>
          <cell r="G939" t="str">
            <v>011999</v>
          </cell>
        </row>
        <row r="940">
          <cell r="F940" t="str">
            <v>MENTHOLATUM UNGT  5 G X 24</v>
          </cell>
          <cell r="G940" t="str">
            <v>042009</v>
          </cell>
        </row>
        <row r="941">
          <cell r="F941" t="str">
            <v>HONGOCID UNGT  TOP.  15 G X 1</v>
          </cell>
          <cell r="G941" t="str">
            <v>042009</v>
          </cell>
        </row>
        <row r="942">
          <cell r="F942" t="str">
            <v>APROXOL TABL 1G  X 100</v>
          </cell>
          <cell r="G942" t="str">
            <v>042016</v>
          </cell>
        </row>
        <row r="943">
          <cell r="F943" t="str">
            <v>ACARIL CREMA  42 G X 1</v>
          </cell>
          <cell r="G943" t="str">
            <v>021976</v>
          </cell>
        </row>
        <row r="944">
          <cell r="F944" t="str">
            <v>MISOCHECK CAPS BLANDA 200MG  X 10</v>
          </cell>
          <cell r="G944" t="str">
            <v>052017</v>
          </cell>
        </row>
        <row r="945">
          <cell r="F945" t="str">
            <v>HEPABION CAPS FORTE   X 100</v>
          </cell>
          <cell r="G945" t="str">
            <v>092020</v>
          </cell>
        </row>
        <row r="946">
          <cell r="F946" t="str">
            <v>TEGRETOL TABL CR 400MG  X 30</v>
          </cell>
          <cell r="G946" t="str">
            <v>071998</v>
          </cell>
        </row>
        <row r="947">
          <cell r="F947" t="str">
            <v>DEXAFAR AMP. 8MG 2 ML X 1</v>
          </cell>
          <cell r="G947" t="str">
            <v>092004</v>
          </cell>
        </row>
        <row r="948">
          <cell r="F948" t="str">
            <v>NUVARING ANILLO VAGIN 11.7MG  X 1 (/2.7) /2.7</v>
          </cell>
          <cell r="G948" t="str">
            <v>022009</v>
          </cell>
        </row>
        <row r="949">
          <cell r="F949" t="str">
            <v>LISTERINE TOTAL ENJUAGUE BUC  500 ML X 1</v>
          </cell>
          <cell r="G949" t="str">
            <v>092008</v>
          </cell>
        </row>
        <row r="950">
          <cell r="F950" t="str">
            <v>NAN COMFORT LR XR  400 G X 1</v>
          </cell>
          <cell r="G950" t="str">
            <v>042015</v>
          </cell>
        </row>
        <row r="951">
          <cell r="F951" t="str">
            <v>NEOLIFE POLVO SOBRES  2 G X 30</v>
          </cell>
          <cell r="G951" t="str">
            <v>022020</v>
          </cell>
        </row>
        <row r="952">
          <cell r="F952" t="str">
            <v>FIBORAN CAPS 267MG  X 30</v>
          </cell>
          <cell r="G952" t="str">
            <v>082019</v>
          </cell>
        </row>
        <row r="953">
          <cell r="F953" t="str">
            <v>TARKA CAPS L.P. 180MG  X 14 (/2MG)</v>
          </cell>
          <cell r="G953" t="str">
            <v>032001</v>
          </cell>
        </row>
        <row r="954">
          <cell r="F954" t="str">
            <v>LISTERINE ZERO ENJUAGUE BUC  180 ML X 1</v>
          </cell>
          <cell r="G954" t="str">
            <v>062013</v>
          </cell>
        </row>
        <row r="955">
          <cell r="F955" t="str">
            <v>ANEURIN A.IM1000+JER  3 ML X 1</v>
          </cell>
          <cell r="G955" t="str">
            <v>042009</v>
          </cell>
        </row>
        <row r="956">
          <cell r="F956" t="str">
            <v>DUOTRAV SOLN  OFTAL  2.5 ML X 1</v>
          </cell>
          <cell r="G956" t="str">
            <v>052008</v>
          </cell>
        </row>
        <row r="957">
          <cell r="F957" t="str">
            <v>BETASPORINA V.IV + SOLV 1000MG 10 ML X 1</v>
          </cell>
          <cell r="G957" t="str">
            <v>051998</v>
          </cell>
        </row>
        <row r="958">
          <cell r="F958" t="str">
            <v>DIOVAN TABL.RECUBIE 80MG  X 28</v>
          </cell>
          <cell r="G958" t="str">
            <v>042003</v>
          </cell>
        </row>
        <row r="959">
          <cell r="F959" t="str">
            <v>DICLOFENAC-GEF TABL.REC RET 100MG  X 20</v>
          </cell>
          <cell r="G959" t="str">
            <v>071997</v>
          </cell>
        </row>
        <row r="960">
          <cell r="F960" t="str">
            <v>LACTULOSA-FTR SOLN  ORAL 3.33% 200 ML X 1 (/5ML)</v>
          </cell>
          <cell r="G960" t="str">
            <v>042011</v>
          </cell>
        </row>
        <row r="961">
          <cell r="F961" t="str">
            <v>ZOLOFT TABL.RECUBIE 100MG  X 14</v>
          </cell>
          <cell r="G961" t="str">
            <v>082001</v>
          </cell>
        </row>
        <row r="962">
          <cell r="F962" t="str">
            <v>SITIDERM NF CREMA  10 G X 1</v>
          </cell>
          <cell r="G962" t="str">
            <v>111999</v>
          </cell>
        </row>
        <row r="963">
          <cell r="F963" t="str">
            <v>GALVUS TABL 50MG  X 56</v>
          </cell>
          <cell r="G963" t="str">
            <v>012010</v>
          </cell>
        </row>
        <row r="964">
          <cell r="F964" t="str">
            <v>AMOXICLIN CL 12H TAB.RECU 1000MG  X 14</v>
          </cell>
          <cell r="G964" t="str">
            <v>082008</v>
          </cell>
        </row>
        <row r="965">
          <cell r="F965" t="str">
            <v>TIOCTAN PLUS TAB.REC   X 100</v>
          </cell>
          <cell r="G965" t="str">
            <v>032008</v>
          </cell>
        </row>
        <row r="966">
          <cell r="F966" t="str">
            <v>EUROCOR TABL.RECUBIE 5MG  X 35</v>
          </cell>
          <cell r="G966" t="str">
            <v>052016</v>
          </cell>
        </row>
        <row r="967">
          <cell r="F967" t="str">
            <v>XUMER TABL.RECUBIE 120MG  X 7</v>
          </cell>
          <cell r="G967" t="str">
            <v>092017</v>
          </cell>
        </row>
        <row r="968">
          <cell r="F968" t="str">
            <v>PILEXIL ANTICAIDA CAPS   X 50</v>
          </cell>
          <cell r="G968" t="str">
            <v>112015</v>
          </cell>
        </row>
        <row r="969">
          <cell r="F969" t="str">
            <v>HADENSA POMADA  15 G X 1</v>
          </cell>
          <cell r="G969" t="str">
            <v>041993</v>
          </cell>
        </row>
        <row r="970">
          <cell r="F970" t="str">
            <v>CABERTRIX TABL 0.5MG  X 8</v>
          </cell>
          <cell r="G970" t="str">
            <v>062009</v>
          </cell>
        </row>
        <row r="971">
          <cell r="F971" t="str">
            <v>LACTACYD PBIO FEM LOC  200 ML X 1</v>
          </cell>
          <cell r="G971" t="str">
            <v>102014</v>
          </cell>
        </row>
        <row r="972">
          <cell r="F972" t="str">
            <v>BASAGLAR KWIPEN 100IU 3 ML X 5 (/ML)</v>
          </cell>
          <cell r="G972" t="str">
            <v>102017</v>
          </cell>
        </row>
        <row r="973">
          <cell r="F973" t="str">
            <v>UROFURIN TABL 100MG  X 120</v>
          </cell>
          <cell r="G973" t="str">
            <v>112011</v>
          </cell>
        </row>
        <row r="974">
          <cell r="F974" t="str">
            <v>DAYFLU N CAPS BLANDA   X 100</v>
          </cell>
          <cell r="G974" t="str">
            <v>052010</v>
          </cell>
        </row>
        <row r="975">
          <cell r="F975" t="str">
            <v>VOLTAREN GRAG. SR 100MG  X 30</v>
          </cell>
          <cell r="G975" t="str">
            <v>012002</v>
          </cell>
        </row>
        <row r="976">
          <cell r="F976" t="str">
            <v>IXEL TABL 6MG  X 4</v>
          </cell>
          <cell r="G976" t="str">
            <v>072020</v>
          </cell>
        </row>
        <row r="977">
          <cell r="F977" t="str">
            <v>FLUIMUCIL JBE 100MG 120 ML X 1 (/5ML)</v>
          </cell>
          <cell r="G977" t="str">
            <v>042003</v>
          </cell>
        </row>
        <row r="978">
          <cell r="F978" t="str">
            <v>PARACETAMOL-QU4 TABL 500MG  X 100</v>
          </cell>
          <cell r="G978" t="str">
            <v>082003</v>
          </cell>
        </row>
        <row r="979">
          <cell r="F979" t="str">
            <v>CEFASABAL TABL   X 100</v>
          </cell>
          <cell r="G979" t="str">
            <v>012008</v>
          </cell>
        </row>
        <row r="980">
          <cell r="F980" t="str">
            <v>MUVETT TABL 300MG  X 20</v>
          </cell>
          <cell r="G980" t="str">
            <v>062003</v>
          </cell>
        </row>
        <row r="981">
          <cell r="F981" t="str">
            <v>CLOTIPIDE TABL 250MG  X 25</v>
          </cell>
          <cell r="G981" t="str">
            <v>012009</v>
          </cell>
        </row>
        <row r="982">
          <cell r="F982" t="str">
            <v>TIDORZAK SOLN  OFTAL  5 ML X 1</v>
          </cell>
          <cell r="G982" t="str">
            <v>012004</v>
          </cell>
        </row>
        <row r="983">
          <cell r="F983" t="str">
            <v>LAFIGIN TABL 100MG  X 30</v>
          </cell>
          <cell r="G983" t="str">
            <v>092002</v>
          </cell>
        </row>
        <row r="984">
          <cell r="F984" t="str">
            <v>SERTRALINA-FTR TABL.RECUBIE 50MG  X 100</v>
          </cell>
          <cell r="G984" t="str">
            <v>012008</v>
          </cell>
        </row>
        <row r="985">
          <cell r="F985" t="str">
            <v>SULFAMED POLVO 1% 10 G X 1</v>
          </cell>
          <cell r="G985" t="str">
            <v>062007</v>
          </cell>
        </row>
        <row r="986">
          <cell r="F986" t="str">
            <v>BROADCEF VIAL LIOF 1G 3.5 ML X 1</v>
          </cell>
          <cell r="G986" t="str">
            <v>122012</v>
          </cell>
        </row>
        <row r="987">
          <cell r="F987" t="str">
            <v>BLOPRESS TABL 16MG  X 30</v>
          </cell>
          <cell r="G987" t="str">
            <v>022001</v>
          </cell>
        </row>
        <row r="988">
          <cell r="F988" t="str">
            <v>LATANOX SOLN  OFTAL 0.05MG 5 ML X 1</v>
          </cell>
          <cell r="G988" t="str">
            <v>092015</v>
          </cell>
        </row>
        <row r="989">
          <cell r="F989" t="str">
            <v>CERAVE CR HIDRATANT  340 G X 1</v>
          </cell>
          <cell r="G989" t="str">
            <v>042018</v>
          </cell>
        </row>
        <row r="990">
          <cell r="F990" t="str">
            <v>GEMER TABL 500MG/ 2MG  X 30</v>
          </cell>
          <cell r="G990" t="str">
            <v>082008</v>
          </cell>
        </row>
        <row r="991">
          <cell r="F991" t="str">
            <v>ATURAL TABL.RECUBIE 300MG  X 100</v>
          </cell>
          <cell r="G991" t="str">
            <v>031998</v>
          </cell>
        </row>
        <row r="992">
          <cell r="F992" t="str">
            <v>SALBUTAMOL-LB9 AER.INH.DOSE 100Y  X 200 (/DOS)</v>
          </cell>
          <cell r="G992" t="str">
            <v>062006</v>
          </cell>
        </row>
        <row r="993">
          <cell r="F993" t="str">
            <v>OBEXOL CAPS 37.5MG  X 30</v>
          </cell>
          <cell r="G993" t="str">
            <v>042017</v>
          </cell>
        </row>
        <row r="994">
          <cell r="F994" t="str">
            <v>NIFEDIPINO-BTE CAPS L.P. 30MG  X 30</v>
          </cell>
          <cell r="G994" t="str">
            <v>042016</v>
          </cell>
        </row>
        <row r="995">
          <cell r="F995" t="str">
            <v>DEBLAX CAPS BLANDAS 100IU  X 2</v>
          </cell>
          <cell r="G995" t="str">
            <v>032020</v>
          </cell>
        </row>
        <row r="996">
          <cell r="F996" t="str">
            <v>ISORBIDE TABL LING 5MG  X 25</v>
          </cell>
          <cell r="G996" t="str">
            <v>051997</v>
          </cell>
        </row>
        <row r="997">
          <cell r="F997" t="str">
            <v>BETAMETASONA-FTR CREMA 0.05% 20 G X 1</v>
          </cell>
          <cell r="G997" t="str">
            <v>062003</v>
          </cell>
        </row>
        <row r="998">
          <cell r="F998" t="str">
            <v>IRRIGOR TABL.RECUBIE 30MG  X 100</v>
          </cell>
          <cell r="G998" t="str">
            <v>022011</v>
          </cell>
        </row>
        <row r="999">
          <cell r="F999" t="str">
            <v>FUROXONA TABL 100MG  X 100</v>
          </cell>
          <cell r="G999" t="str">
            <v>012008</v>
          </cell>
        </row>
        <row r="1000">
          <cell r="F1000" t="str">
            <v>CLORO ALERGAN TABL 4MG  X 200</v>
          </cell>
          <cell r="G1000" t="str">
            <v>012008</v>
          </cell>
        </row>
        <row r="1001">
          <cell r="F1001" t="str">
            <v>OMEPRAZOL-PTG CAPS 20MG  X 100</v>
          </cell>
          <cell r="G1001" t="str">
            <v>082008</v>
          </cell>
        </row>
        <row r="1002">
          <cell r="F1002" t="str">
            <v>AMOXICILINA-IQF TABL 500MG  X 100</v>
          </cell>
          <cell r="G1002" t="str">
            <v>091999</v>
          </cell>
        </row>
        <row r="1003">
          <cell r="F1003" t="str">
            <v>MULTIFLORA TABL PLUS   X 30</v>
          </cell>
          <cell r="G1003" t="str">
            <v>092014</v>
          </cell>
        </row>
        <row r="1004">
          <cell r="F1004" t="str">
            <v>DIAGRIN FLEX MSM POLVO SOBRES  8 G X 30</v>
          </cell>
          <cell r="G1004" t="str">
            <v>052010</v>
          </cell>
        </row>
        <row r="1005">
          <cell r="F1005" t="str">
            <v>S-26 PDF GOLD LATA  400 G X 1</v>
          </cell>
          <cell r="G1005" t="str">
            <v>112010</v>
          </cell>
        </row>
        <row r="1006">
          <cell r="F1006" t="str">
            <v>IBANCHECK CAPS 75MG  X 30</v>
          </cell>
          <cell r="G1006" t="str">
            <v>042016</v>
          </cell>
        </row>
        <row r="1007">
          <cell r="F1007" t="str">
            <v>FENOBRAT TABL 160MG  X 30</v>
          </cell>
          <cell r="G1007" t="str">
            <v>102014</v>
          </cell>
        </row>
        <row r="1008">
          <cell r="F1008" t="str">
            <v>ARAVA TABL F.COATE 20MG  X 30</v>
          </cell>
          <cell r="G1008" t="str">
            <v>081999</v>
          </cell>
        </row>
        <row r="1009">
          <cell r="F1009" t="str">
            <v>GYNO-CANESTEN CAP.VAG+APL 500MG  X 1</v>
          </cell>
          <cell r="G1009" t="str">
            <v>092004</v>
          </cell>
        </row>
        <row r="1010">
          <cell r="F1010" t="str">
            <v>ESPASMO ANTALGINA AMP.  5 ML X 1</v>
          </cell>
          <cell r="G1010" t="str">
            <v>012008</v>
          </cell>
        </row>
        <row r="1011">
          <cell r="F1011" t="str">
            <v>EUCERIN HYALUR.FIL CR ELAST DIA  50 ML X 1</v>
          </cell>
          <cell r="G1011" t="str">
            <v>032018</v>
          </cell>
        </row>
        <row r="1012">
          <cell r="F1012" t="str">
            <v>ACI BASIC SUSP.OR UVA  150 ML X 1</v>
          </cell>
          <cell r="G1012" t="str">
            <v>022007</v>
          </cell>
        </row>
        <row r="1013">
          <cell r="F1013" t="str">
            <v>FERANIN GRAG. 100MG  X 30</v>
          </cell>
          <cell r="G1013" t="str">
            <v>042009</v>
          </cell>
        </row>
        <row r="1014">
          <cell r="F1014" t="str">
            <v>BRUNELLE TA.REC 2MG/ 0.03MG  X 21</v>
          </cell>
          <cell r="G1014" t="str">
            <v>072018</v>
          </cell>
        </row>
        <row r="1015">
          <cell r="F1015" t="str">
            <v>PIRIMED CHMP.  120 ML X 1</v>
          </cell>
          <cell r="G1015" t="str">
            <v>092000</v>
          </cell>
        </row>
        <row r="1016">
          <cell r="F1016" t="str">
            <v>VAGISTEN OVULOS 0.5MG  X 10</v>
          </cell>
          <cell r="G1016" t="str">
            <v>112008</v>
          </cell>
        </row>
        <row r="1017">
          <cell r="F1017" t="str">
            <v>ENSURE ADV POL CHOC  400 G X 1</v>
          </cell>
          <cell r="G1017" t="str">
            <v>032019</v>
          </cell>
        </row>
        <row r="1018">
          <cell r="F1018" t="str">
            <v>VITAMINA E MSN CAPS 1000IU  X 50</v>
          </cell>
          <cell r="G1018" t="str">
            <v>122003</v>
          </cell>
        </row>
        <row r="1019">
          <cell r="F1019" t="str">
            <v>FEMSTAT OVULOS 100MG  X 3</v>
          </cell>
          <cell r="G1019" t="str">
            <v>052006</v>
          </cell>
        </row>
        <row r="1020">
          <cell r="F1020" t="str">
            <v>BELARINA TABL.RECUBIE 0.02MG  X 28 (/2.0) /2.0</v>
          </cell>
          <cell r="G1020" t="str">
            <v>092010</v>
          </cell>
        </row>
        <row r="1021">
          <cell r="F1021" t="str">
            <v>ALERGICAL SF TABL 4MG  X 100 (/60) /60</v>
          </cell>
          <cell r="G1021" t="str">
            <v>042001</v>
          </cell>
        </row>
        <row r="1022">
          <cell r="F1022" t="str">
            <v>MAXICEF PO/SUSP ORAL 100MG 120 ML X 1 (/5ML)</v>
          </cell>
          <cell r="G1022" t="str">
            <v>102009</v>
          </cell>
        </row>
        <row r="1023">
          <cell r="F1023" t="str">
            <v>NEPAFEN SUSP OFTAL 0.1% 5 ML X 1</v>
          </cell>
          <cell r="G1023" t="str">
            <v>092017</v>
          </cell>
        </row>
        <row r="1024">
          <cell r="F1024" t="str">
            <v>PAXELIS TAB.REV R/LP 100MG  X 10</v>
          </cell>
          <cell r="G1024" t="str">
            <v>082016</v>
          </cell>
        </row>
        <row r="1025">
          <cell r="F1025" t="str">
            <v>TIO NACHO SH ANT.EDAD  415 ML X 1</v>
          </cell>
          <cell r="G1025" t="str">
            <v>032011</v>
          </cell>
        </row>
        <row r="1026">
          <cell r="F1026" t="str">
            <v>NORMIX TABL RECUBIE 200MG  X 12</v>
          </cell>
          <cell r="G1026" t="str">
            <v>052014</v>
          </cell>
        </row>
        <row r="1027">
          <cell r="F1027" t="str">
            <v>ESOMEPRAZOL-GEF TABL.RECUBIE 40MG  X 10</v>
          </cell>
          <cell r="G1027" t="str">
            <v>102007</v>
          </cell>
        </row>
        <row r="1028">
          <cell r="F1028" t="str">
            <v>TRANSTEC PARCH.35Y/H 20MG  X 5</v>
          </cell>
          <cell r="G1028" t="str">
            <v>032007</v>
          </cell>
        </row>
        <row r="1029">
          <cell r="F1029" t="str">
            <v>TRAMINOFENOL TABL.RECUBIE 37.5MG  X 10 (/325) /325</v>
          </cell>
          <cell r="G1029" t="str">
            <v>032010</v>
          </cell>
        </row>
        <row r="1030">
          <cell r="F1030" t="str">
            <v>PREDNISONA-FTR TABL 50MG  X 100</v>
          </cell>
          <cell r="G1030" t="str">
            <v>122007</v>
          </cell>
        </row>
        <row r="1031">
          <cell r="F1031" t="str">
            <v>RYNATAN TABL   X 100</v>
          </cell>
          <cell r="G1031" t="str">
            <v>051995</v>
          </cell>
        </row>
        <row r="1032">
          <cell r="F1032" t="str">
            <v>ILTUXAM TABL 40MG  X 28 (/10) /10</v>
          </cell>
          <cell r="G1032" t="str">
            <v>092014</v>
          </cell>
        </row>
        <row r="1033">
          <cell r="F1033" t="str">
            <v>EFETAMOL SOB GRAN EFE 1G 1.6 G X 20</v>
          </cell>
          <cell r="G1033" t="str">
            <v>062017</v>
          </cell>
        </row>
        <row r="1034">
          <cell r="F1034" t="str">
            <v>TRAMAL TAB REC LONG 100MG  X 10</v>
          </cell>
          <cell r="G1034" t="str">
            <v>111995</v>
          </cell>
        </row>
        <row r="1035">
          <cell r="F1035" t="str">
            <v>LOSARTAN-MRC TABL RECUBIE 50MG  X 100</v>
          </cell>
          <cell r="G1035" t="str">
            <v>092012</v>
          </cell>
        </row>
        <row r="1036">
          <cell r="F1036" t="str">
            <v>SULPINEX TABL 200MG  X 100</v>
          </cell>
          <cell r="G1036" t="str">
            <v>082003</v>
          </cell>
        </row>
        <row r="1037">
          <cell r="F1037" t="str">
            <v>MALTOFER TABL  MAST 100MG  X 30</v>
          </cell>
          <cell r="G1037" t="str">
            <v>022003</v>
          </cell>
        </row>
        <row r="1038">
          <cell r="F1038" t="str">
            <v>TRAVIATA TABL.RECUBIE 20MG  X 30</v>
          </cell>
          <cell r="G1038" t="str">
            <v>062005</v>
          </cell>
        </row>
        <row r="1039">
          <cell r="F1039" t="str">
            <v>FARMA D CAPS BLANDA 5000IU  X 30</v>
          </cell>
          <cell r="G1039" t="str">
            <v>052020</v>
          </cell>
        </row>
        <row r="1040">
          <cell r="F1040" t="str">
            <v>RIGEVIDON 21+7 TABL.RECUBIE   X 28</v>
          </cell>
          <cell r="G1040" t="str">
            <v>062004</v>
          </cell>
        </row>
        <row r="1041">
          <cell r="F1041" t="str">
            <v>VITAMINA E-TEV CAPS BLANDA 400IU  X 30</v>
          </cell>
          <cell r="G1041" t="str">
            <v>011997</v>
          </cell>
        </row>
        <row r="1042">
          <cell r="F1042" t="str">
            <v>WELLBUTRIN XL TAB.REC L.E. 150MG  X 30</v>
          </cell>
          <cell r="G1042" t="str">
            <v>052009</v>
          </cell>
        </row>
        <row r="1043">
          <cell r="F1043" t="str">
            <v>CIPRODEX GOTAS OFTAL  5 ML X 1</v>
          </cell>
          <cell r="G1043" t="str">
            <v>082000</v>
          </cell>
        </row>
        <row r="1044">
          <cell r="F1044" t="str">
            <v>S-26 GOLD ALULA POLVO LATA  250 G X 1</v>
          </cell>
          <cell r="G1044" t="str">
            <v>062016</v>
          </cell>
        </row>
        <row r="1045">
          <cell r="F1045" t="str">
            <v>BIOTIN TABL 800Y  X 60</v>
          </cell>
          <cell r="G1045" t="str">
            <v>072011</v>
          </cell>
        </row>
        <row r="1046">
          <cell r="F1046" t="str">
            <v>SIFROL TABL 1MG  X 30</v>
          </cell>
          <cell r="G1046" t="str">
            <v>042006</v>
          </cell>
        </row>
        <row r="1047">
          <cell r="F1047" t="str">
            <v>PLIDAN SOLN GOTAS 1% 20 ML X 1</v>
          </cell>
          <cell r="G1047" t="str">
            <v>042015</v>
          </cell>
        </row>
        <row r="1048">
          <cell r="F1048" t="str">
            <v>VARIMINE STRESS TABL REVEST.   X 20</v>
          </cell>
          <cell r="G1048" t="str">
            <v>071995</v>
          </cell>
        </row>
        <row r="1049">
          <cell r="F1049" t="str">
            <v>CLENBUVENT EXPECT JBE  120 ML X 1</v>
          </cell>
          <cell r="G1049" t="str">
            <v>022005</v>
          </cell>
        </row>
        <row r="1050">
          <cell r="F1050" t="str">
            <v>PROFENID A.IM 100MG 2 ML X 6</v>
          </cell>
          <cell r="G1050" t="str">
            <v>102004</v>
          </cell>
        </row>
        <row r="1051">
          <cell r="F1051" t="str">
            <v>HUMORAP TABL.RECUBIE 20MG  X 28</v>
          </cell>
          <cell r="G1051" t="str">
            <v>052003</v>
          </cell>
        </row>
        <row r="1052">
          <cell r="F1052" t="str">
            <v>CEFALEXINA-FTR CAPS 500MG  X 100</v>
          </cell>
          <cell r="G1052" t="str">
            <v>062007</v>
          </cell>
        </row>
        <row r="1053">
          <cell r="F1053" t="str">
            <v>CETAPHIL LOC.LIMP P/G  237 ML X 1</v>
          </cell>
          <cell r="G1053" t="str">
            <v>012010</v>
          </cell>
        </row>
        <row r="1054">
          <cell r="F1054" t="str">
            <v>LISOLAC GOTAS 35MG 20 ML X 1</v>
          </cell>
          <cell r="G1054" t="str">
            <v>012008</v>
          </cell>
        </row>
        <row r="1055">
          <cell r="F1055" t="str">
            <v>FEMELLE TABL.RECUBIE 0.003MG  X 28 (/3) /3</v>
          </cell>
          <cell r="G1055" t="str">
            <v>012005</v>
          </cell>
        </row>
        <row r="1056">
          <cell r="F1056" t="str">
            <v>SUCRAXOL SUSP ORAL 1G 200 ML X 1 (/5ML)</v>
          </cell>
          <cell r="G1056" t="str">
            <v>112006</v>
          </cell>
        </row>
        <row r="1057">
          <cell r="F1057" t="str">
            <v>LOPID TABL 600MG  X 20</v>
          </cell>
          <cell r="G1057" t="str">
            <v>071989</v>
          </cell>
        </row>
        <row r="1058">
          <cell r="F1058" t="str">
            <v>QUIMIZOL CREMA VAG.  60 G X 1</v>
          </cell>
          <cell r="G1058" t="str">
            <v>072010</v>
          </cell>
        </row>
        <row r="1059">
          <cell r="F1059" t="str">
            <v>PREBICTAL CAPS 75MG  X 14</v>
          </cell>
          <cell r="G1059" t="str">
            <v>102008</v>
          </cell>
        </row>
        <row r="1060">
          <cell r="F1060" t="str">
            <v>BISMUCAR SUSP ORAL 87.3MG 340 ML X 1 (/5ML)</v>
          </cell>
          <cell r="G1060" t="str">
            <v>011997</v>
          </cell>
        </row>
        <row r="1061">
          <cell r="F1061" t="str">
            <v>IRBESARTAN-DC6 TABL 150MG  X 50</v>
          </cell>
          <cell r="G1061" t="str">
            <v>032012</v>
          </cell>
        </row>
        <row r="1062">
          <cell r="F1062" t="str">
            <v>QUTIPIN TABL.RECUBIE 100MG  X 30</v>
          </cell>
          <cell r="G1062" t="str">
            <v>082008</v>
          </cell>
        </row>
        <row r="1063">
          <cell r="F1063" t="str">
            <v>CHELTIN FOLIC TABL.RECUBIE 30MG  X 30</v>
          </cell>
          <cell r="G1063" t="str">
            <v>052005</v>
          </cell>
        </row>
        <row r="1064">
          <cell r="F1064" t="str">
            <v>CLORO ALERGAN AMP. 10MG 1 ML X 1</v>
          </cell>
          <cell r="G1064" t="str">
            <v>012008</v>
          </cell>
        </row>
        <row r="1065">
          <cell r="F1065" t="str">
            <v>CICATRICURE CREMA  30 G X 1</v>
          </cell>
          <cell r="G1065" t="str">
            <v>122015</v>
          </cell>
        </row>
        <row r="1066">
          <cell r="F1066" t="str">
            <v>AZITROMICINA-FTR PO/SUSP ORAL 200MG 15 ML X 1 (/5ML)</v>
          </cell>
          <cell r="G1066" t="str">
            <v>052007</v>
          </cell>
        </row>
        <row r="1067">
          <cell r="F1067" t="str">
            <v>IBANCHECK CAPS 150MG  X 30</v>
          </cell>
          <cell r="G1067" t="str">
            <v>042016</v>
          </cell>
        </row>
        <row r="1068">
          <cell r="F1068" t="str">
            <v>MALTOFER FOL TA.MAS 0.35/ 100MG  X 30</v>
          </cell>
          <cell r="G1068" t="str">
            <v>022003</v>
          </cell>
        </row>
        <row r="1069">
          <cell r="F1069" t="str">
            <v>PROZAC CAPS 20MG  X 28</v>
          </cell>
          <cell r="G1069" t="str">
            <v>032000</v>
          </cell>
        </row>
        <row r="1070">
          <cell r="F1070" t="str">
            <v>DIARIS CAPS   X 30</v>
          </cell>
          <cell r="G1070" t="str">
            <v>012011</v>
          </cell>
        </row>
        <row r="1071">
          <cell r="F1071" t="str">
            <v>POLCEM SOLN  ORAL 6MG 5 ML X 1 (/ML)</v>
          </cell>
          <cell r="G1071" t="str">
            <v>042019</v>
          </cell>
        </row>
        <row r="1072">
          <cell r="F1072" t="str">
            <v>KETESSE AMP. 50MG 2 ML X 5</v>
          </cell>
          <cell r="G1072" t="str">
            <v>082017</v>
          </cell>
        </row>
        <row r="1073">
          <cell r="F1073" t="str">
            <v>INDOXYL GEL TUBO  30 G X 1</v>
          </cell>
          <cell r="G1073" t="str">
            <v>042004</v>
          </cell>
        </row>
        <row r="1074">
          <cell r="F1074" t="str">
            <v>MADDRE POLVO VAINIL  360 G X 1</v>
          </cell>
          <cell r="G1074" t="str">
            <v>091996</v>
          </cell>
        </row>
        <row r="1075">
          <cell r="F1075" t="str">
            <v>LIBBERA TABL.RECUBIE 5MG  X 100</v>
          </cell>
          <cell r="G1075" t="str">
            <v>062004</v>
          </cell>
        </row>
        <row r="1076">
          <cell r="F1076" t="str">
            <v>ESPONTAL CAPS  RETARD 0.4MG  X 30</v>
          </cell>
          <cell r="G1076" t="str">
            <v>012007</v>
          </cell>
        </row>
        <row r="1077">
          <cell r="F1077" t="str">
            <v>ZIDUVIN VIAL INFUS. 5MG 100 ML X 1</v>
          </cell>
          <cell r="G1077" t="str">
            <v>032017</v>
          </cell>
        </row>
        <row r="1078">
          <cell r="F1078" t="str">
            <v>DEBLAX CAPS BLANDAS 100IU  X 1</v>
          </cell>
          <cell r="G1078" t="str">
            <v>022020</v>
          </cell>
        </row>
        <row r="1079">
          <cell r="F1079" t="str">
            <v>GLIDIABET TABL 5MG  X 100</v>
          </cell>
          <cell r="G1079" t="str">
            <v>101980</v>
          </cell>
        </row>
        <row r="1080">
          <cell r="F1080" t="str">
            <v>SILDEX TABL RECUBIE 100MG  X 1</v>
          </cell>
          <cell r="G1080" t="str">
            <v>092012</v>
          </cell>
        </row>
        <row r="1081">
          <cell r="F1081" t="str">
            <v>WARMI POLVO VAINI  330 G X 1</v>
          </cell>
          <cell r="G1081" t="str">
            <v>082010</v>
          </cell>
        </row>
        <row r="1082">
          <cell r="F1082" t="str">
            <v>DAMICOCYN TABL 1.5MG  X 1</v>
          </cell>
          <cell r="G1082" t="str">
            <v>062018</v>
          </cell>
        </row>
        <row r="1083">
          <cell r="F1083" t="str">
            <v>JARDIANCE DUO TA.REC 12.5/ 850MG  X 60</v>
          </cell>
          <cell r="G1083" t="str">
            <v>112016</v>
          </cell>
        </row>
        <row r="1084">
          <cell r="F1084" t="str">
            <v>HANALGEZE AMP. 60MG 2 ML X 1</v>
          </cell>
          <cell r="G1084" t="str">
            <v>061993</v>
          </cell>
        </row>
        <row r="1085">
          <cell r="F1085" t="str">
            <v>LAMISIL SPRAY TOP. 1% 30 ML X 1</v>
          </cell>
          <cell r="G1085" t="str">
            <v>061998</v>
          </cell>
        </row>
        <row r="1086">
          <cell r="F1086" t="str">
            <v>GINGISONA TOQUES  30 ML X 1</v>
          </cell>
          <cell r="G1086" t="str">
            <v>012008</v>
          </cell>
        </row>
        <row r="1087">
          <cell r="F1087" t="str">
            <v>CYMBALTA CAPS ENTERIC 60MG  X 28</v>
          </cell>
          <cell r="G1087" t="str">
            <v>062005</v>
          </cell>
        </row>
        <row r="1088">
          <cell r="F1088" t="str">
            <v>SINDEP TABL 20MG  X 30</v>
          </cell>
          <cell r="G1088" t="str">
            <v>092015</v>
          </cell>
        </row>
        <row r="1089">
          <cell r="F1089" t="str">
            <v>DOXIPROCT PLUS POMADA  30 G X 1</v>
          </cell>
          <cell r="G1089" t="str">
            <v>012001</v>
          </cell>
        </row>
        <row r="1090">
          <cell r="F1090" t="str">
            <v>SUSTAGEN PRO POL VAI  400 G X 1</v>
          </cell>
          <cell r="G1090" t="str">
            <v>082013</v>
          </cell>
        </row>
        <row r="1091">
          <cell r="F1091" t="str">
            <v>ROWACHOL PERLAS   X 100</v>
          </cell>
          <cell r="G1091" t="str">
            <v>122005</v>
          </cell>
        </row>
        <row r="1092">
          <cell r="F1092" t="str">
            <v>SERTRALINA-DC6 TABL 50MG  X 100</v>
          </cell>
          <cell r="G1092" t="str">
            <v>052012</v>
          </cell>
        </row>
        <row r="1093">
          <cell r="F1093" t="str">
            <v>P.V.M JUNIOR POLVO VAINI  360 G X 1</v>
          </cell>
          <cell r="G1093" t="str">
            <v>011995</v>
          </cell>
        </row>
        <row r="1094">
          <cell r="F1094" t="str">
            <v>EUCERIN BABY JAB BAN/SHAM  400 ML X 1</v>
          </cell>
          <cell r="G1094" t="str">
            <v>072016</v>
          </cell>
        </row>
        <row r="1095">
          <cell r="F1095" t="str">
            <v>FLUCONAZOL-FTR CAPS 150MG  X 2</v>
          </cell>
          <cell r="G1095" t="str">
            <v>102007</v>
          </cell>
        </row>
        <row r="1096">
          <cell r="F1096" t="str">
            <v>QUTIPIN TABL.RECUBIE 25MG  X 30</v>
          </cell>
          <cell r="G1096" t="str">
            <v>082008</v>
          </cell>
        </row>
        <row r="1097">
          <cell r="F1097" t="str">
            <v>MINOT CAPS MCGR 100MG  X 10</v>
          </cell>
          <cell r="G1097" t="str">
            <v>062005</v>
          </cell>
        </row>
        <row r="1098">
          <cell r="F1098" t="str">
            <v>VICK VAPORUB UNGT LATA  12 G X 1</v>
          </cell>
          <cell r="G1098" t="str">
            <v>062016</v>
          </cell>
        </row>
        <row r="1099">
          <cell r="F1099" t="str">
            <v>PRAMIX TABL 0.25MG  X 30</v>
          </cell>
          <cell r="G1099" t="str">
            <v>082017</v>
          </cell>
        </row>
        <row r="1100">
          <cell r="F1100" t="str">
            <v>EZATOR TABL.RECUBIE 20MG  X 30 (/10) /10</v>
          </cell>
          <cell r="G1100" t="str">
            <v>092006</v>
          </cell>
        </row>
        <row r="1101">
          <cell r="F1101" t="str">
            <v>DOLOFARMALAN TAB FORT B10 500MG  X 250 (/50) /50</v>
          </cell>
          <cell r="G1101" t="str">
            <v>032004</v>
          </cell>
        </row>
        <row r="1102">
          <cell r="F1102" t="str">
            <v>NOXIBEL TABL.RECUBIE 30MG  X 15</v>
          </cell>
          <cell r="G1102" t="str">
            <v>052003</v>
          </cell>
        </row>
        <row r="1103">
          <cell r="F1103" t="str">
            <v>CELTIUM TABL.RECUBIE 10MG  X 30</v>
          </cell>
          <cell r="G1103" t="str">
            <v>052008</v>
          </cell>
        </row>
        <row r="1104">
          <cell r="F1104" t="str">
            <v>LECHE MAG.PHILLIPS SUSP CEREZA 400MG 120 ML X 1 (/5ML)</v>
          </cell>
          <cell r="G1104" t="str">
            <v>042009</v>
          </cell>
        </row>
        <row r="1105">
          <cell r="F1105" t="str">
            <v>TENSIFLEX TABL.RECUBIE 250MG  X 100 (/300) /300</v>
          </cell>
          <cell r="G1105" t="str">
            <v>072020</v>
          </cell>
        </row>
        <row r="1106">
          <cell r="F1106" t="str">
            <v>REDOMAX TABL  EFERV   X 30</v>
          </cell>
          <cell r="G1106" t="str">
            <v>082015</v>
          </cell>
        </row>
        <row r="1107">
          <cell r="F1107" t="str">
            <v>CLINDA C CAPS 300MG  X 50</v>
          </cell>
          <cell r="G1107" t="str">
            <v>052007</v>
          </cell>
        </row>
        <row r="1108">
          <cell r="F1108" t="str">
            <v>CEFALEXINA-IQF CAPS 500MG  X 100</v>
          </cell>
          <cell r="G1108" t="str">
            <v>012014</v>
          </cell>
        </row>
        <row r="1109">
          <cell r="F1109" t="str">
            <v>VYTORIN TABL 10MG/ 20MG  X 28</v>
          </cell>
          <cell r="G1109" t="str">
            <v>112004</v>
          </cell>
        </row>
        <row r="1110">
          <cell r="F1110" t="str">
            <v>DESTOLIT LOCION 5% 100 ML X 1</v>
          </cell>
          <cell r="G1110" t="str">
            <v>062003</v>
          </cell>
        </row>
        <row r="1111">
          <cell r="F1111" t="str">
            <v>HIGANATUR MAX CAP BLAN FOR 150MG  X 60 (/150) /150</v>
          </cell>
          <cell r="G1111" t="str">
            <v>062011</v>
          </cell>
        </row>
        <row r="1112">
          <cell r="F1112" t="str">
            <v>DOLNIX AMP. 60MG 2 ML X 1</v>
          </cell>
          <cell r="G1112" t="str">
            <v>031995</v>
          </cell>
        </row>
        <row r="1113">
          <cell r="F1113" t="str">
            <v>LIPEBIN JBE CEREZA 3.33G 90 ML X 1 (/5ML)</v>
          </cell>
          <cell r="G1113" t="str">
            <v>022006</v>
          </cell>
        </row>
        <row r="1114">
          <cell r="F1114" t="str">
            <v>DEQUAZOL-R CONOS VAG   X 8</v>
          </cell>
          <cell r="G1114" t="str">
            <v>012008</v>
          </cell>
        </row>
        <row r="1115">
          <cell r="F1115" t="str">
            <v>CLINDESS DUO OVULOS VAG. 119MG  X 30</v>
          </cell>
          <cell r="G1115" t="str">
            <v>042016</v>
          </cell>
        </row>
        <row r="1116">
          <cell r="F1116" t="str">
            <v>ALERFAST FORTE TABL 10MG  X 8 (/2) /2</v>
          </cell>
          <cell r="G1116" t="str">
            <v>072006</v>
          </cell>
        </row>
        <row r="1117">
          <cell r="F1117" t="str">
            <v>ALICAM FORTE TABL RECUBIE 500MG  X 100</v>
          </cell>
          <cell r="G1117" t="str">
            <v>052020</v>
          </cell>
        </row>
        <row r="1118">
          <cell r="F1118" t="str">
            <v>OLUMIANT TABL.RECUBIE 4MG  X 28</v>
          </cell>
          <cell r="G1118" t="str">
            <v>042019</v>
          </cell>
        </row>
        <row r="1119">
          <cell r="F1119" t="str">
            <v>OLZAPIN FT TABL 10MG  X 15</v>
          </cell>
          <cell r="G1119" t="str">
            <v>092011</v>
          </cell>
        </row>
        <row r="1120">
          <cell r="F1120" t="str">
            <v>BLEMIL PLUS 1 POLVO  400 G X 1</v>
          </cell>
          <cell r="G1120" t="str">
            <v>052008</v>
          </cell>
        </row>
        <row r="1121">
          <cell r="F1121" t="str">
            <v>FLAPEX E CAPS   X 120</v>
          </cell>
          <cell r="G1121" t="str">
            <v>051999</v>
          </cell>
        </row>
        <row r="1122">
          <cell r="F1122" t="str">
            <v>SUCRALMAX SUSP ORAL 1G 200 ML X 1 (/5ML)</v>
          </cell>
          <cell r="G1122" t="str">
            <v>042009</v>
          </cell>
        </row>
        <row r="1123">
          <cell r="F1123" t="str">
            <v>MUCOVIT CREMA  60 G X 1</v>
          </cell>
          <cell r="G1123" t="str">
            <v>072003</v>
          </cell>
        </row>
        <row r="1124">
          <cell r="F1124" t="str">
            <v>QUETIAZIC TABL.RECUBIE 25MG  X 30</v>
          </cell>
          <cell r="G1124" t="str">
            <v>082007</v>
          </cell>
        </row>
        <row r="1125">
          <cell r="F1125" t="str">
            <v>MEVAFAST TABL.RECUBIE 400MG  X 7</v>
          </cell>
          <cell r="G1125" t="str">
            <v>012010</v>
          </cell>
        </row>
        <row r="1126">
          <cell r="F1126" t="str">
            <v>VENOSMIL GEL. 2% 60 G X 1</v>
          </cell>
          <cell r="G1126" t="str">
            <v>052001</v>
          </cell>
        </row>
        <row r="1127">
          <cell r="F1127" t="str">
            <v>FLAVIA PLUS CAPS BLANDA   X 30</v>
          </cell>
          <cell r="G1127" t="str">
            <v>082018</v>
          </cell>
        </row>
        <row r="1128">
          <cell r="F1128" t="str">
            <v>DEFLAZYM TABL 30MG  X 10</v>
          </cell>
          <cell r="G1128" t="str">
            <v>022015</v>
          </cell>
        </row>
        <row r="1129">
          <cell r="F1129" t="str">
            <v>MULTIFLORA POLV.SOB.ORA  1 G X 14</v>
          </cell>
          <cell r="G1129" t="str">
            <v>092014</v>
          </cell>
        </row>
        <row r="1130">
          <cell r="F1130" t="str">
            <v>NUTRIGEL PO.SOB.NARAN  10 G X 30</v>
          </cell>
          <cell r="G1130" t="str">
            <v>032017</v>
          </cell>
        </row>
        <row r="1131">
          <cell r="F1131" t="str">
            <v>AMOXICLIN DUO RESP TABL   X 50</v>
          </cell>
          <cell r="G1131" t="str">
            <v>012010</v>
          </cell>
        </row>
        <row r="1132">
          <cell r="F1132" t="str">
            <v>BETINA TABL 24MG  X 30</v>
          </cell>
          <cell r="G1132" t="str">
            <v>032017</v>
          </cell>
        </row>
        <row r="1133">
          <cell r="F1133" t="str">
            <v>TRIMAX TABL.RECUBIE 500MG  X 60</v>
          </cell>
          <cell r="G1133" t="str">
            <v>032015</v>
          </cell>
        </row>
        <row r="1134">
          <cell r="F1134" t="str">
            <v>VITESOL B6 CAPS.BLANDA 400MG  X 30 (/50) /50</v>
          </cell>
          <cell r="G1134" t="str">
            <v>062010</v>
          </cell>
        </row>
        <row r="1135">
          <cell r="F1135" t="str">
            <v>REUMAQUIN TABL 400MG  X 10</v>
          </cell>
          <cell r="G1135" t="str">
            <v>052015</v>
          </cell>
        </row>
        <row r="1136">
          <cell r="F1136" t="str">
            <v>GYNCLOX TAB.VAG&amp;APL 100MG  X 3 (/200) /200</v>
          </cell>
          <cell r="G1136" t="str">
            <v>022009</v>
          </cell>
        </row>
        <row r="1137">
          <cell r="F1137" t="str">
            <v>XUMER TABL.RECUBIE 90MG  X 14</v>
          </cell>
          <cell r="G1137" t="str">
            <v>092017</v>
          </cell>
        </row>
        <row r="1138">
          <cell r="F1138" t="str">
            <v>TRAMADOL-GEF CAPS 50MG  X 10</v>
          </cell>
          <cell r="G1138" t="str">
            <v>052005</v>
          </cell>
        </row>
        <row r="1139">
          <cell r="F1139" t="str">
            <v>ETOX TABL.RECUBIE 90MG  X 14</v>
          </cell>
          <cell r="G1139" t="str">
            <v>012019</v>
          </cell>
        </row>
        <row r="1140">
          <cell r="F1140" t="str">
            <v>BEPANTHEN BABY CREMA TUBO  100 G X 1</v>
          </cell>
          <cell r="G1140" t="str">
            <v>082020</v>
          </cell>
        </row>
        <row r="1141">
          <cell r="F1141" t="str">
            <v>GLYXAMBI TAB REC 5MG/ 25MG  X 30</v>
          </cell>
          <cell r="G1141" t="str">
            <v>042018</v>
          </cell>
        </row>
        <row r="1142">
          <cell r="F1142" t="str">
            <v>FLAVOXIL TABL 200MG  X 20</v>
          </cell>
          <cell r="G1142" t="str">
            <v>092014</v>
          </cell>
        </row>
        <row r="1143">
          <cell r="F1143" t="str">
            <v>CILOSTAL TABL 100MG  X 30</v>
          </cell>
          <cell r="G1143" t="str">
            <v>032006</v>
          </cell>
        </row>
        <row r="1144">
          <cell r="F1144" t="str">
            <v>ENFAMIL 2 PO VA P M LA  250 G X 1</v>
          </cell>
          <cell r="G1144" t="str">
            <v>072020</v>
          </cell>
        </row>
        <row r="1145">
          <cell r="F1145" t="str">
            <v>CANESTEN CREMA 1% 20 G X 1</v>
          </cell>
          <cell r="G1145" t="str">
            <v>091975</v>
          </cell>
        </row>
        <row r="1146">
          <cell r="F1146" t="str">
            <v>GLICENEX TABL SR 750MG  X 30</v>
          </cell>
          <cell r="G1146" t="str">
            <v>012011</v>
          </cell>
        </row>
        <row r="1147">
          <cell r="F1147" t="str">
            <v>KEYTRUDA VIAL INFUS. 100MG 4 ML X 1</v>
          </cell>
          <cell r="G1147" t="str">
            <v>112015</v>
          </cell>
        </row>
        <row r="1148">
          <cell r="F1148" t="str">
            <v>FLAGYL SUSP ORAL 250MG 120 ML X 1 (/5ML)</v>
          </cell>
          <cell r="G1148" t="str">
            <v>012008</v>
          </cell>
        </row>
        <row r="1149">
          <cell r="F1149" t="str">
            <v>QUETIAPINA-GEF TABL.RECUBIE 100MG  X 30</v>
          </cell>
          <cell r="G1149" t="str">
            <v>082016</v>
          </cell>
        </row>
        <row r="1150">
          <cell r="F1150" t="str">
            <v>DEXAMETASONA-GEF AMP. 4MG 2 ML X 10 (/ML)</v>
          </cell>
          <cell r="G1150" t="str">
            <v>102011</v>
          </cell>
        </row>
        <row r="1151">
          <cell r="F1151" t="str">
            <v>MOVIFLEX SOLN SPRAY 1% 30 ML X 1</v>
          </cell>
          <cell r="G1151" t="str">
            <v>022011</v>
          </cell>
        </row>
        <row r="1152">
          <cell r="F1152" t="str">
            <v>BLEMIL PLUS COMFOR POLVO  400 G X 1</v>
          </cell>
          <cell r="G1152" t="str">
            <v>052016</v>
          </cell>
        </row>
        <row r="1153">
          <cell r="F1153" t="str">
            <v>TIO NACHO SH ANT.CAI.A  415 ML X 1</v>
          </cell>
          <cell r="G1153" t="str">
            <v>032011</v>
          </cell>
        </row>
        <row r="1154">
          <cell r="F1154" t="str">
            <v>OMEPRAZOL-P2G CAPS 20MG  X 100</v>
          </cell>
          <cell r="G1154" t="str">
            <v>062019</v>
          </cell>
        </row>
        <row r="1155">
          <cell r="F1155" t="str">
            <v>PADRAX POLVO SOBRES 0.9G 1.65 G X 60 (/G)</v>
          </cell>
          <cell r="G1155" t="str">
            <v>101969</v>
          </cell>
        </row>
        <row r="1156">
          <cell r="F1156" t="str">
            <v>ZYPREXA TABL REVEST. 10MG  X 14</v>
          </cell>
          <cell r="G1156" t="str">
            <v>071997</v>
          </cell>
        </row>
        <row r="1157">
          <cell r="F1157" t="str">
            <v>ZATRIX TABL 0.5MG  X 100</v>
          </cell>
          <cell r="G1157" t="str">
            <v>042004</v>
          </cell>
        </row>
        <row r="1158">
          <cell r="F1158" t="str">
            <v>AMOXICILINA-PTG CAPS 500MG  X 100</v>
          </cell>
          <cell r="G1158" t="str">
            <v>032015</v>
          </cell>
        </row>
        <row r="1159">
          <cell r="F1159" t="str">
            <v>SPASMODOX TABL.RECUBIE 40MG  X 30</v>
          </cell>
          <cell r="G1159" t="str">
            <v>052017</v>
          </cell>
        </row>
        <row r="1160">
          <cell r="F1160" t="str">
            <v>MICOLIS CREMA 1% 30 G X 1</v>
          </cell>
          <cell r="G1160" t="str">
            <v>021988</v>
          </cell>
        </row>
        <row r="1161">
          <cell r="F1161" t="str">
            <v>FLEXOFYTOL CAPS BLANDA 42MG  X 60</v>
          </cell>
          <cell r="G1161" t="str">
            <v>012020</v>
          </cell>
        </row>
        <row r="1162">
          <cell r="F1162" t="str">
            <v>GARDASIL 9 JERING.PRELL  0.5 ML X 1</v>
          </cell>
          <cell r="G1162" t="str">
            <v>062016</v>
          </cell>
        </row>
        <row r="1163">
          <cell r="F1163" t="str">
            <v>CLUVAX CR.VAG+3APLI  20 G X 1</v>
          </cell>
          <cell r="G1163" t="str">
            <v>102010</v>
          </cell>
        </row>
        <row r="1164">
          <cell r="F1164" t="str">
            <v>FOTOPROTECT.ISDIN FL F W C F50  50 ML X 1</v>
          </cell>
          <cell r="G1164" t="str">
            <v>072016</v>
          </cell>
        </row>
        <row r="1165">
          <cell r="F1165" t="str">
            <v>LOREXONA TABL.RECUBIE   X 150</v>
          </cell>
          <cell r="G1165" t="str">
            <v>102014</v>
          </cell>
        </row>
        <row r="1166">
          <cell r="F1166" t="str">
            <v>ALDOMET TABL 250MG  X 30</v>
          </cell>
          <cell r="G1166" t="str">
            <v>012008</v>
          </cell>
        </row>
        <row r="1167">
          <cell r="F1167" t="str">
            <v>CLENOX JER.PREL SC 60MG 0.6 ML X 1</v>
          </cell>
          <cell r="G1167" t="str">
            <v>022007</v>
          </cell>
        </row>
        <row r="1168">
          <cell r="F1168" t="str">
            <v>OCUCAPS FORTE NF CAPS   X 30</v>
          </cell>
          <cell r="G1168" t="str">
            <v>091994</v>
          </cell>
        </row>
        <row r="1169">
          <cell r="F1169" t="str">
            <v>METROZOL OVULOS   X 60</v>
          </cell>
          <cell r="G1169" t="str">
            <v>032001</v>
          </cell>
        </row>
        <row r="1170">
          <cell r="F1170" t="str">
            <v>HIPOGLOS POMADA  20 G X 1</v>
          </cell>
          <cell r="G1170" t="str">
            <v>082002</v>
          </cell>
        </row>
        <row r="1171">
          <cell r="F1171" t="str">
            <v>FUROXONA GOTAS ORAL 3MG 20 ML X 1 (/ML)</v>
          </cell>
          <cell r="G1171" t="str">
            <v>012008</v>
          </cell>
        </row>
        <row r="1172">
          <cell r="F1172" t="str">
            <v>TOPIROL TABL.RECUBIE 100MG  X 30</v>
          </cell>
          <cell r="G1172" t="str">
            <v>082008</v>
          </cell>
        </row>
        <row r="1173">
          <cell r="F1173" t="str">
            <v>ARLETTE-28 TABL.RECUBIE 75Y  X 28</v>
          </cell>
          <cell r="G1173" t="str">
            <v>102005</v>
          </cell>
        </row>
        <row r="1174">
          <cell r="F1174" t="str">
            <v>MORASS TABL RECUBIE 40MG  X 30</v>
          </cell>
          <cell r="G1174" t="str">
            <v>102014</v>
          </cell>
        </row>
        <row r="1175">
          <cell r="F1175" t="str">
            <v>TRES B 10000 A.IM+JER/PRE  2 ML X 1</v>
          </cell>
          <cell r="G1175" t="str">
            <v>012006</v>
          </cell>
        </row>
        <row r="1176">
          <cell r="F1176" t="str">
            <v>ARCOLANE CHMP. 2% 100 ML X 1</v>
          </cell>
          <cell r="G1176" t="str">
            <v>032000</v>
          </cell>
        </row>
        <row r="1177">
          <cell r="F1177" t="str">
            <v>GALVUS MET TABL.RECUBIE 500MG  X 60 (/50) /50</v>
          </cell>
          <cell r="G1177" t="str">
            <v>022016</v>
          </cell>
        </row>
        <row r="1178">
          <cell r="F1178" t="str">
            <v>VITAMINA E MSN CAPS 400IU  X 100</v>
          </cell>
          <cell r="G1178" t="str">
            <v>122003</v>
          </cell>
        </row>
        <row r="1179">
          <cell r="F1179" t="str">
            <v>MEDICORT AMP. 4MG 2 ML X 10</v>
          </cell>
          <cell r="G1179" t="str">
            <v>102020</v>
          </cell>
        </row>
        <row r="1180">
          <cell r="F1180" t="str">
            <v>ATROVENT HFA AERO DOS 100Y 10 ML X 200 (/DOS)</v>
          </cell>
          <cell r="G1180" t="str">
            <v>122009</v>
          </cell>
        </row>
        <row r="1181">
          <cell r="F1181" t="str">
            <v>AZTOR EZ TAB.REC.ENTE 20MG  X 10 (/10) /10</v>
          </cell>
          <cell r="G1181" t="str">
            <v>082015</v>
          </cell>
        </row>
        <row r="1182">
          <cell r="F1182" t="str">
            <v>Z-CAL 1000 GEL 2% 35 G X 1</v>
          </cell>
          <cell r="G1182" t="str">
            <v>032011</v>
          </cell>
        </row>
        <row r="1183">
          <cell r="F1183" t="str">
            <v>FLUCOXIN CAPS 150MG  X 50</v>
          </cell>
          <cell r="G1183" t="str">
            <v>062019</v>
          </cell>
        </row>
        <row r="1184">
          <cell r="F1184" t="str">
            <v>DOLORAL TABL 400MG  X 100</v>
          </cell>
          <cell r="G1184" t="str">
            <v>121994</v>
          </cell>
        </row>
        <row r="1185">
          <cell r="F1185" t="str">
            <v>RELVAR POL P/INHALA 200Y  X 30 (/25) /25</v>
          </cell>
          <cell r="G1185" t="str">
            <v>082017</v>
          </cell>
        </row>
        <row r="1186">
          <cell r="F1186" t="str">
            <v>LOCERYL LACA 5% 2.5 ML X 1</v>
          </cell>
          <cell r="G1186" t="str">
            <v>071996</v>
          </cell>
        </row>
        <row r="1187">
          <cell r="F1187" t="str">
            <v>ASTARTE TABL.RECUBIE 0.03MG  X 28 (/3) /3</v>
          </cell>
          <cell r="G1187" t="str">
            <v>012010</v>
          </cell>
        </row>
        <row r="1188">
          <cell r="F1188" t="str">
            <v>ACEMUK TABL  EFERV 600MG  X 10</v>
          </cell>
          <cell r="G1188" t="str">
            <v>122012</v>
          </cell>
        </row>
        <row r="1189">
          <cell r="F1189" t="str">
            <v>DORIXINA TABL 125MG  X 100</v>
          </cell>
          <cell r="G1189" t="str">
            <v>081992</v>
          </cell>
        </row>
        <row r="1190">
          <cell r="F1190" t="str">
            <v>SEROXAT TABL.RECUBIE 20MG  X 30</v>
          </cell>
          <cell r="G1190" t="str">
            <v>071998</v>
          </cell>
        </row>
        <row r="1191">
          <cell r="F1191" t="str">
            <v>BIOTEARS SOLN  OFTAL  15 ML X 1</v>
          </cell>
          <cell r="G1191" t="str">
            <v>042010</v>
          </cell>
        </row>
        <row r="1192">
          <cell r="F1192" t="str">
            <v>VITYBELL CAPS BLANDA   X 30</v>
          </cell>
          <cell r="G1192" t="str">
            <v>032019</v>
          </cell>
        </row>
        <row r="1193">
          <cell r="F1193" t="str">
            <v>ACICLOVIR-MRC TABL 400MG  X 100</v>
          </cell>
          <cell r="G1193" t="str">
            <v>092012</v>
          </cell>
        </row>
        <row r="1194">
          <cell r="F1194" t="str">
            <v>CLORURO SODIO-BBM SOLN  INY 0.9% 100 ML X 1</v>
          </cell>
          <cell r="G1194" t="str">
            <v>032012</v>
          </cell>
        </row>
        <row r="1195">
          <cell r="F1195" t="str">
            <v>UROPOL FORTE TABL.RECUBIE 500MG  X 10</v>
          </cell>
          <cell r="G1195" t="str">
            <v>032016</v>
          </cell>
        </row>
        <row r="1196">
          <cell r="F1196" t="str">
            <v>AMIASTEN TABL.RECUBIE 60MG  X 100</v>
          </cell>
          <cell r="G1196" t="str">
            <v>062000</v>
          </cell>
        </row>
        <row r="1197">
          <cell r="F1197" t="str">
            <v>FERANIN FOL GRAG 350MG/ 100MG  X 30</v>
          </cell>
          <cell r="G1197" t="str">
            <v>091992</v>
          </cell>
        </row>
        <row r="1198">
          <cell r="F1198" t="str">
            <v>BENALGIN 10000 A.IM+JER  2 ML X 1</v>
          </cell>
          <cell r="G1198" t="str">
            <v>082007</v>
          </cell>
        </row>
        <row r="1199">
          <cell r="F1199" t="str">
            <v>SERTRALINA-BPM TABL 50MG  X 30</v>
          </cell>
          <cell r="G1199" t="str">
            <v>092014</v>
          </cell>
        </row>
        <row r="1200">
          <cell r="F1200" t="str">
            <v>MEDGYNOL TAB. RECUBIE 76MG  X 28</v>
          </cell>
          <cell r="G1200" t="str">
            <v>012013</v>
          </cell>
        </row>
        <row r="1201">
          <cell r="F1201" t="str">
            <v>PROFENID TABL 100MG  X 30</v>
          </cell>
          <cell r="G1201" t="str">
            <v>111993</v>
          </cell>
        </row>
        <row r="1202">
          <cell r="F1202" t="str">
            <v>ALPAZ TABL 0.5MG  X 100</v>
          </cell>
          <cell r="G1202" t="str">
            <v>121997</v>
          </cell>
        </row>
        <row r="1203">
          <cell r="F1203" t="str">
            <v>AMOXI+AC.CLAVU-PTG TA.REC 125/ 500MG  X 10</v>
          </cell>
          <cell r="G1203" t="str">
            <v>102014</v>
          </cell>
        </row>
        <row r="1204">
          <cell r="F1204" t="str">
            <v>LUVOX TABL 100MG  X 15</v>
          </cell>
          <cell r="G1204" t="str">
            <v>042009</v>
          </cell>
        </row>
        <row r="1205">
          <cell r="F1205" t="str">
            <v>LACTIBON PH 3.5 LOC.  120 ML X 1</v>
          </cell>
          <cell r="G1205" t="str">
            <v>081995</v>
          </cell>
        </row>
        <row r="1206">
          <cell r="F1206" t="str">
            <v>HUMULIN NPH V.SC 100IU 10 ML X 1 (/ML)</v>
          </cell>
          <cell r="G1206" t="str">
            <v>031990</v>
          </cell>
        </row>
        <row r="1207">
          <cell r="F1207" t="str">
            <v>LOSACOR TABL.RECUBIE 50MG  X 30</v>
          </cell>
          <cell r="G1207" t="str">
            <v>021996</v>
          </cell>
        </row>
        <row r="1208">
          <cell r="F1208" t="str">
            <v>CIRCADIN TABL L.P. 2MG  X 30</v>
          </cell>
          <cell r="G1208" t="str">
            <v>042016</v>
          </cell>
        </row>
        <row r="1209">
          <cell r="F1209" t="str">
            <v>NISTAZINC CREMA  15 G X 1</v>
          </cell>
          <cell r="G1209" t="str">
            <v>012008</v>
          </cell>
        </row>
        <row r="1210">
          <cell r="F1210" t="str">
            <v>COL.EYE-MO SOLN OFTAL 0.05% 8 ML X 1</v>
          </cell>
          <cell r="G1210" t="str">
            <v>062017</v>
          </cell>
        </row>
        <row r="1211">
          <cell r="F1211" t="str">
            <v>DUZELA CAPS 60MG  X 30</v>
          </cell>
          <cell r="G1211" t="str">
            <v>082015</v>
          </cell>
        </row>
        <row r="1212">
          <cell r="F1212" t="str">
            <v>AMOXIDAL DUO RESPI TABL.RECUBIE   X 98</v>
          </cell>
          <cell r="G1212" t="str">
            <v>092005</v>
          </cell>
        </row>
        <row r="1213">
          <cell r="F1213" t="str">
            <v>GRIPA-C TABL MAX POT   X 100</v>
          </cell>
          <cell r="G1213" t="str">
            <v>062011</v>
          </cell>
        </row>
        <row r="1214">
          <cell r="F1214" t="str">
            <v>VOLTAREN NV EMULGEL 1% 30 G X 1</v>
          </cell>
          <cell r="G1214" t="str">
            <v>081995</v>
          </cell>
        </row>
        <row r="1215">
          <cell r="F1215" t="str">
            <v>VITAMINA B12 MSN TABL 1000Y  X 100</v>
          </cell>
          <cell r="G1215" t="str">
            <v>072015</v>
          </cell>
        </row>
        <row r="1216">
          <cell r="F1216" t="str">
            <v>CARAMELOS MULTIBIO CAR MIE 25X4   X 100</v>
          </cell>
          <cell r="G1216" t="str">
            <v>012017</v>
          </cell>
        </row>
        <row r="1217">
          <cell r="F1217" t="str">
            <v>DOBESIUM TABL 100Y  X 50</v>
          </cell>
          <cell r="G1217" t="str">
            <v>052017</v>
          </cell>
        </row>
        <row r="1218">
          <cell r="F1218" t="str">
            <v>AMIKABIOT AMP. 1G 4 ML X 3</v>
          </cell>
          <cell r="G1218" t="str">
            <v>012014</v>
          </cell>
        </row>
        <row r="1219">
          <cell r="F1219" t="str">
            <v>ENTEROGERMINA PLUS A.BB  5 ML X 5</v>
          </cell>
          <cell r="G1219" t="str">
            <v>062017</v>
          </cell>
        </row>
        <row r="1220">
          <cell r="F1220" t="str">
            <v>ZATRIX TABL 0.5MG  X 20</v>
          </cell>
          <cell r="G1220" t="str">
            <v>042002</v>
          </cell>
        </row>
        <row r="1221">
          <cell r="F1221" t="str">
            <v>RIVOTRIL TABL 0.5MG  X 20</v>
          </cell>
          <cell r="G1221" t="str">
            <v>051995</v>
          </cell>
        </row>
        <row r="1222">
          <cell r="F1222" t="str">
            <v>BETALOC ZOK TABL L.P. 25MG  X 10</v>
          </cell>
          <cell r="G1222" t="str">
            <v>012011</v>
          </cell>
        </row>
        <row r="1223">
          <cell r="F1223" t="str">
            <v>URONOLAB FORTE TABL 400MG  X 100 (/100) /100</v>
          </cell>
          <cell r="G1223" t="str">
            <v>112017</v>
          </cell>
        </row>
        <row r="1224">
          <cell r="F1224" t="str">
            <v>UROFURIN XR CAPS L.P. 100MG  X 60</v>
          </cell>
          <cell r="G1224" t="str">
            <v>062019</v>
          </cell>
        </row>
        <row r="1225">
          <cell r="F1225" t="str">
            <v>PREDNISONA-PTG TABL 50MG  X 100</v>
          </cell>
          <cell r="G1225" t="str">
            <v>092014</v>
          </cell>
        </row>
        <row r="1226">
          <cell r="F1226" t="str">
            <v>EGOGYN CAPS BLANDA 400IU  X 30</v>
          </cell>
          <cell r="G1226" t="str">
            <v>102002</v>
          </cell>
        </row>
        <row r="1227">
          <cell r="F1227" t="str">
            <v>VICK BABYBALM BALSAMO  50 G X 1</v>
          </cell>
          <cell r="G1227" t="str">
            <v>052017</v>
          </cell>
        </row>
        <row r="1228">
          <cell r="F1228" t="str">
            <v>TRI-AERO-OM CAPS   X 100</v>
          </cell>
          <cell r="G1228" t="str">
            <v>101999</v>
          </cell>
        </row>
        <row r="1229">
          <cell r="F1229" t="str">
            <v>ISTARIL CAPS L.R 23/ 3.75MG  X 30</v>
          </cell>
          <cell r="G1229" t="str">
            <v>072018</v>
          </cell>
        </row>
        <row r="1230">
          <cell r="F1230" t="str">
            <v>DOLO EXTRA FUERTE TABL.RECUBIE 500MG  X 100 (/50) /50</v>
          </cell>
          <cell r="G1230" t="str">
            <v>042009</v>
          </cell>
        </row>
        <row r="1231">
          <cell r="F1231" t="str">
            <v>LEVONELLE TABL.RECUBIE 750MG  X 5</v>
          </cell>
          <cell r="G1231" t="str">
            <v>062010</v>
          </cell>
        </row>
        <row r="1232">
          <cell r="F1232" t="str">
            <v>PREBICTAL CAPS 50MG  X 14</v>
          </cell>
          <cell r="G1232" t="str">
            <v>072018</v>
          </cell>
        </row>
        <row r="1233">
          <cell r="F1233" t="str">
            <v>CETIRIZINA-FTR TABL.RECUBIE 10MG  X 100</v>
          </cell>
          <cell r="G1233" t="str">
            <v>072007</v>
          </cell>
        </row>
        <row r="1234">
          <cell r="F1234" t="str">
            <v>MEDICORTIL GOTAS O/OFT  2.5 ML X 1</v>
          </cell>
          <cell r="G1234" t="str">
            <v>012000</v>
          </cell>
        </row>
        <row r="1235">
          <cell r="F1235" t="str">
            <v>ROXIME TABL.RECUBIE 500MG  X 10</v>
          </cell>
          <cell r="G1235" t="str">
            <v>102010</v>
          </cell>
        </row>
        <row r="1236">
          <cell r="F1236" t="str">
            <v>MALTOFER TABL.RECUBIE 100MG  X 30</v>
          </cell>
          <cell r="G1236" t="str">
            <v>092017</v>
          </cell>
        </row>
        <row r="1237">
          <cell r="F1237" t="str">
            <v>DERIVA C GEL.  15 G X 1</v>
          </cell>
          <cell r="G1237" t="str">
            <v>122010</v>
          </cell>
        </row>
        <row r="1238">
          <cell r="F1238" t="str">
            <v>SALOFALK SUP AD 500MG  X 5</v>
          </cell>
          <cell r="G1238" t="str">
            <v>071997</v>
          </cell>
        </row>
        <row r="1239">
          <cell r="F1239" t="str">
            <v>ACARIL LOC-S 30% 60 ML X 1</v>
          </cell>
          <cell r="G1239" t="str">
            <v>031993</v>
          </cell>
        </row>
        <row r="1240">
          <cell r="F1240" t="str">
            <v>DIURACE TABL 12.5MG  X 30</v>
          </cell>
          <cell r="G1240" t="str">
            <v>012008</v>
          </cell>
        </row>
        <row r="1241">
          <cell r="F1241" t="str">
            <v>DICLOFENACO-IQF TABL.RECUBIE 50MG  X 100</v>
          </cell>
          <cell r="G1241" t="str">
            <v>062001</v>
          </cell>
        </row>
        <row r="1242">
          <cell r="F1242" t="str">
            <v>BIO LACTOL A.BB  10 ML X 25</v>
          </cell>
          <cell r="G1242" t="str">
            <v>071995</v>
          </cell>
        </row>
        <row r="1243">
          <cell r="F1243" t="str">
            <v>UROQUILAB TABL.RECUBIE 500MG  X 100 (/100) /100</v>
          </cell>
          <cell r="G1243" t="str">
            <v>072014</v>
          </cell>
        </row>
        <row r="1244">
          <cell r="F1244" t="str">
            <v>DOLMACAF TABL 1G  X 100</v>
          </cell>
          <cell r="G1244" t="str">
            <v>112019</v>
          </cell>
        </row>
        <row r="1245">
          <cell r="F1245" t="str">
            <v>LEXAPRO TABL.RECUBIE 10MG  X 28</v>
          </cell>
          <cell r="G1245" t="str">
            <v>082003</v>
          </cell>
        </row>
        <row r="1246">
          <cell r="F1246" t="str">
            <v>UMBRELLA 50+ GEL  60 G X 1</v>
          </cell>
          <cell r="G1246" t="str">
            <v>112015</v>
          </cell>
        </row>
        <row r="1247">
          <cell r="F1247" t="str">
            <v>URO-VAXOM CAPS 6MG  X 30</v>
          </cell>
          <cell r="G1247" t="str">
            <v>071993</v>
          </cell>
        </row>
        <row r="1248">
          <cell r="F1248" t="str">
            <v>EXELON PATCH PAR TRA 10CM 18MG  X 30</v>
          </cell>
          <cell r="G1248" t="str">
            <v>082008</v>
          </cell>
        </row>
        <row r="1249">
          <cell r="F1249" t="str">
            <v>SIMILAC MAMA POLVO  400 G X 1</v>
          </cell>
          <cell r="G1249" t="str">
            <v>062013</v>
          </cell>
        </row>
        <row r="1250">
          <cell r="F1250" t="str">
            <v>SPIRIVA RESPIMAT SOLN P/INHAL 2.5Y 4 ML X 60 (/DOS)</v>
          </cell>
          <cell r="G1250" t="str">
            <v>042011</v>
          </cell>
        </row>
        <row r="1251">
          <cell r="F1251" t="str">
            <v>TROPIVAG CAPS VAG. 341MG  X 14</v>
          </cell>
          <cell r="G1251" t="str">
            <v>022008</v>
          </cell>
        </row>
        <row r="1252">
          <cell r="F1252" t="str">
            <v>NICOTEARS COLIRIO  20 ML X 1</v>
          </cell>
          <cell r="G1252" t="str">
            <v>121993</v>
          </cell>
        </row>
        <row r="1253">
          <cell r="F1253" t="str">
            <v>METAGESIC TABL 325MG  X 50</v>
          </cell>
          <cell r="G1253" t="str">
            <v>102010</v>
          </cell>
        </row>
        <row r="1254">
          <cell r="F1254" t="str">
            <v>PAROXETINA-DC6 TABL 20MG  X 50</v>
          </cell>
          <cell r="G1254" t="str">
            <v>042016</v>
          </cell>
        </row>
        <row r="1255">
          <cell r="F1255" t="str">
            <v>TERRAMISOL-A UNGT  OFTAL  6 G X 1</v>
          </cell>
          <cell r="G1255" t="str">
            <v>061997</v>
          </cell>
        </row>
        <row r="1256">
          <cell r="F1256" t="str">
            <v>IRAXEN TAB.ENT.COAT 550MG  X 100</v>
          </cell>
          <cell r="G1256" t="str">
            <v>061997</v>
          </cell>
        </row>
        <row r="1257">
          <cell r="F1257" t="str">
            <v>EPOETINA ALFA-MGA JERING.PRELL 4K 1 ML X 1</v>
          </cell>
          <cell r="G1257" t="str">
            <v>042016</v>
          </cell>
        </row>
        <row r="1258">
          <cell r="F1258" t="str">
            <v>ZIMAQUIN TABL 50MG  X 10</v>
          </cell>
          <cell r="G1258" t="str">
            <v>011998</v>
          </cell>
        </row>
        <row r="1259">
          <cell r="F1259" t="str">
            <v>MYLANTA II LIQD MENTA  240 ML X 1</v>
          </cell>
          <cell r="G1259" t="str">
            <v>012012</v>
          </cell>
        </row>
        <row r="1260">
          <cell r="F1260" t="str">
            <v>KLARICID TABL F.COATE 500MG  X 10</v>
          </cell>
          <cell r="G1260" t="str">
            <v>081995</v>
          </cell>
        </row>
        <row r="1261">
          <cell r="F1261" t="str">
            <v>HUMULIN NPH CARTUCHO 100IU 3 ML X 5 (/ML)</v>
          </cell>
          <cell r="G1261" t="str">
            <v>092007</v>
          </cell>
        </row>
        <row r="1262">
          <cell r="F1262" t="str">
            <v>PRECEDEX VIAL INFUS. 400Y 100 ML X 10</v>
          </cell>
          <cell r="G1262" t="str">
            <v>052017</v>
          </cell>
        </row>
        <row r="1263">
          <cell r="F1263" t="str">
            <v>OVESTIN OVULOS 0.5MG  X 10</v>
          </cell>
          <cell r="G1263" t="str">
            <v>012008</v>
          </cell>
        </row>
        <row r="1264">
          <cell r="F1264" t="str">
            <v>PORTIL CREMA  20 G X 1</v>
          </cell>
          <cell r="G1264" t="str">
            <v>092006</v>
          </cell>
        </row>
        <row r="1265">
          <cell r="F1265" t="str">
            <v>CLENOX JER.PREL SC 40MG 0.4 ML X 1</v>
          </cell>
          <cell r="G1265" t="str">
            <v>022007</v>
          </cell>
        </row>
        <row r="1266">
          <cell r="F1266" t="str">
            <v>MUCOASMAT SOB.GRANULOS 200MG 2 G X 30</v>
          </cell>
          <cell r="G1266" t="str">
            <v>072013</v>
          </cell>
        </row>
        <row r="1267">
          <cell r="F1267" t="str">
            <v>ROCEPHIN V.IM 1G 3.5 ML X 1</v>
          </cell>
          <cell r="G1267" t="str">
            <v>031985</v>
          </cell>
        </row>
        <row r="1268">
          <cell r="F1268" t="str">
            <v>HIPERFLEX MSM PO EFERV SOB  8 G X 30</v>
          </cell>
          <cell r="G1268" t="str">
            <v>082007</v>
          </cell>
        </row>
        <row r="1269">
          <cell r="F1269" t="str">
            <v>ILTUX TABL.RECUBIE 20MG  X 28</v>
          </cell>
          <cell r="G1269" t="str">
            <v>102009</v>
          </cell>
        </row>
        <row r="1270">
          <cell r="F1270" t="str">
            <v>BONESE CAPS 150MG  X 3</v>
          </cell>
          <cell r="G1270" t="str">
            <v>032013</v>
          </cell>
        </row>
        <row r="1271">
          <cell r="F1271" t="str">
            <v>PLIDOMAX TABL 10MG/ 125MG  X 100</v>
          </cell>
          <cell r="G1271" t="str">
            <v>082006</v>
          </cell>
        </row>
        <row r="1272">
          <cell r="F1272" t="str">
            <v>KOPODEX JBE 100MG 120 ML X 1 (/ML)</v>
          </cell>
          <cell r="G1272" t="str">
            <v>102009</v>
          </cell>
        </row>
        <row r="1273">
          <cell r="F1273" t="str">
            <v>LACTACYD PBIO DEL LOC  200 ML X 1</v>
          </cell>
          <cell r="G1273" t="str">
            <v>102014</v>
          </cell>
        </row>
        <row r="1274">
          <cell r="F1274" t="str">
            <v>BRONCO TRIFAMOX CAPS 500MG  X 100</v>
          </cell>
          <cell r="G1274" t="str">
            <v>051996</v>
          </cell>
        </row>
        <row r="1275">
          <cell r="F1275" t="str">
            <v>NEVANAC SUSP OFTAL 0.1% 5 ML X 1</v>
          </cell>
          <cell r="G1275" t="str">
            <v>102008</v>
          </cell>
        </row>
        <row r="1276">
          <cell r="F1276" t="str">
            <v>HIGANATUR CAPS BLANDA 500MG  X 30</v>
          </cell>
          <cell r="G1276" t="str">
            <v>052010</v>
          </cell>
        </row>
        <row r="1277">
          <cell r="F1277" t="str">
            <v>LEVOSTA TABL 200MG  X 30 (/50) /50</v>
          </cell>
          <cell r="G1277" t="str">
            <v>092015</v>
          </cell>
        </row>
        <row r="1278">
          <cell r="F1278" t="str">
            <v>DEFLAZACORT-IQF TABL.RECUBIE 30MG  X 10</v>
          </cell>
          <cell r="G1278" t="str">
            <v>052016</v>
          </cell>
        </row>
        <row r="1279">
          <cell r="F1279" t="str">
            <v>UREN FORTE CAPS 400MG  X 100 (/50) /50</v>
          </cell>
          <cell r="G1279" t="str">
            <v>112012</v>
          </cell>
        </row>
        <row r="1280">
          <cell r="F1280" t="str">
            <v>SOPHIXIN DX OFTENO FRA.GOT 0.1% 0.3% 5 ML X 1</v>
          </cell>
          <cell r="G1280" t="str">
            <v>072007</v>
          </cell>
        </row>
        <row r="1281">
          <cell r="F1281" t="str">
            <v>CERAZETTE TABL.RECUBIE 75Y  X 28</v>
          </cell>
          <cell r="G1281" t="str">
            <v>052003</v>
          </cell>
        </row>
        <row r="1282">
          <cell r="F1282" t="str">
            <v>ACICLOVIR-GEF TABL 800MG  X 10</v>
          </cell>
          <cell r="G1282" t="str">
            <v>111995</v>
          </cell>
        </row>
        <row r="1283">
          <cell r="F1283" t="str">
            <v>DOLO-ANEURIN TABL.RECUBIE   X 100</v>
          </cell>
          <cell r="G1283" t="str">
            <v>092018</v>
          </cell>
        </row>
        <row r="1284">
          <cell r="F1284" t="str">
            <v>CEFADROXILO-FTR TABL.RECUBIE 500MG  X 100</v>
          </cell>
          <cell r="G1284" t="str">
            <v>112007</v>
          </cell>
        </row>
        <row r="1285">
          <cell r="F1285" t="str">
            <v>DOLNIX TABL SUBLING 10MG  X 10</v>
          </cell>
          <cell r="G1285" t="str">
            <v>042000</v>
          </cell>
        </row>
        <row r="1286">
          <cell r="F1286" t="str">
            <v>LISTERINE COOLMINT ENJUAGUE BUC  180 ML X 1</v>
          </cell>
          <cell r="G1286" t="str">
            <v>011998</v>
          </cell>
        </row>
        <row r="1287">
          <cell r="F1287" t="str">
            <v>SERENUS TABL RECUBIE 100MG  X 30</v>
          </cell>
          <cell r="G1287" t="str">
            <v>042013</v>
          </cell>
        </row>
        <row r="1288">
          <cell r="F1288" t="str">
            <v>PREGABALINA-GEF CAPS 75MG  X 30</v>
          </cell>
          <cell r="G1288" t="str">
            <v>082016</v>
          </cell>
        </row>
        <row r="1289">
          <cell r="F1289" t="str">
            <v>PONARIS TABL 750MG  X 5</v>
          </cell>
          <cell r="G1289" t="str">
            <v>072005</v>
          </cell>
        </row>
        <row r="1290">
          <cell r="F1290" t="str">
            <v>ETODOLO TABL 20MG  X 30</v>
          </cell>
          <cell r="G1290" t="str">
            <v>012013</v>
          </cell>
        </row>
        <row r="1291">
          <cell r="F1291" t="str">
            <v>LECHE NIDO +5 POLVO LATA  1600 G X 1</v>
          </cell>
          <cell r="G1291" t="str">
            <v>032014</v>
          </cell>
        </row>
        <row r="1292">
          <cell r="F1292" t="str">
            <v>EFER-C POLVO SOBRES 1G 5 G X 100</v>
          </cell>
          <cell r="G1292" t="str">
            <v>102005</v>
          </cell>
        </row>
        <row r="1293">
          <cell r="F1293" t="str">
            <v>PURAMINO POLVO  400 G X 1</v>
          </cell>
          <cell r="G1293" t="str">
            <v>082013</v>
          </cell>
        </row>
        <row r="1294">
          <cell r="F1294" t="str">
            <v>IFAXIM CAPS 200MG  X 14</v>
          </cell>
          <cell r="G1294" t="str">
            <v>042011</v>
          </cell>
        </row>
        <row r="1295">
          <cell r="F1295" t="str">
            <v>DOLO-BENALGIN A.IM I+II  3 ML X 1</v>
          </cell>
          <cell r="G1295" t="str">
            <v>082007</v>
          </cell>
        </row>
        <row r="1296">
          <cell r="F1296" t="str">
            <v>HEPABON FORTE CAPS BLANDA   X 30</v>
          </cell>
          <cell r="G1296" t="str">
            <v>082018</v>
          </cell>
        </row>
        <row r="1297">
          <cell r="F1297" t="str">
            <v>MICOTERAT TABL 250MG  X 30</v>
          </cell>
          <cell r="G1297" t="str">
            <v>082009</v>
          </cell>
        </row>
        <row r="1298">
          <cell r="F1298" t="str">
            <v>INFANRIX IPV/HIB JER.PREL.DOS  0.5 ML X 1</v>
          </cell>
          <cell r="G1298" t="str">
            <v>112000</v>
          </cell>
        </row>
        <row r="1299">
          <cell r="F1299" t="str">
            <v>CEFUROXIMA-P2G TABL 500MG  X 10</v>
          </cell>
          <cell r="G1299" t="str">
            <v>082011</v>
          </cell>
        </row>
        <row r="1300">
          <cell r="F1300" t="str">
            <v>LECHE MAG.PHILLIPS SUSP ORAL  360 ML X 1</v>
          </cell>
          <cell r="G1300" t="str">
            <v>012008</v>
          </cell>
        </row>
        <row r="1301">
          <cell r="F1301" t="str">
            <v>VALPROMED TABL RECUBIE 500MG  X 100</v>
          </cell>
          <cell r="G1301" t="str">
            <v>092012</v>
          </cell>
        </row>
        <row r="1302">
          <cell r="F1302" t="str">
            <v>ELITON NF JBE  340 ML X 1</v>
          </cell>
          <cell r="G1302" t="str">
            <v>081989</v>
          </cell>
        </row>
        <row r="1303">
          <cell r="F1303" t="str">
            <v>ENDIAL TABL 1MG  X 20</v>
          </cell>
          <cell r="G1303" t="str">
            <v>092002</v>
          </cell>
        </row>
        <row r="1304">
          <cell r="F1304" t="str">
            <v>NAN AE POLVO  400 G X 1</v>
          </cell>
          <cell r="G1304" t="str">
            <v>082017</v>
          </cell>
        </row>
        <row r="1305">
          <cell r="F1305" t="str">
            <v>NATELE CAPS BLANDA   X 28</v>
          </cell>
          <cell r="G1305" t="str">
            <v>012006</v>
          </cell>
        </row>
        <row r="1306">
          <cell r="F1306" t="str">
            <v>TRUSOMIDA SOLN  OFTAL 2% 5 ML X 1</v>
          </cell>
          <cell r="G1306" t="str">
            <v>072006</v>
          </cell>
        </row>
        <row r="1307">
          <cell r="F1307" t="str">
            <v>LONTADEX PLUS TABL 0.25MG  X 10 (/5) /5</v>
          </cell>
          <cell r="G1307" t="str">
            <v>092012</v>
          </cell>
        </row>
        <row r="1308">
          <cell r="F1308" t="str">
            <v>ENALAPRIL-FTR TABL 20MG  X 100</v>
          </cell>
          <cell r="G1308" t="str">
            <v>091997</v>
          </cell>
        </row>
        <row r="1309">
          <cell r="F1309" t="str">
            <v>FUNZAL CAPS TWIN 150MG  X 2</v>
          </cell>
          <cell r="G1309" t="str">
            <v>011997</v>
          </cell>
        </row>
        <row r="1310">
          <cell r="F1310" t="str">
            <v>JARDIANCE TABL.RECUBIE 10MG  X 30</v>
          </cell>
          <cell r="G1310" t="str">
            <v>092015</v>
          </cell>
        </row>
        <row r="1311">
          <cell r="F1311" t="str">
            <v>DINAPEN CAPS 500MG  X 100</v>
          </cell>
          <cell r="G1311" t="str">
            <v>032015</v>
          </cell>
        </row>
        <row r="1312">
          <cell r="F1312" t="str">
            <v>DOLO-QUIMAGES FLEX CAPS 50MG  X 100 (/50) /50</v>
          </cell>
          <cell r="G1312" t="str">
            <v>032007</v>
          </cell>
        </row>
        <row r="1313">
          <cell r="F1313" t="str">
            <v>FUROXONA SUSP ORAL 16.6MG 120 ML X 1 (/5ML)</v>
          </cell>
          <cell r="G1313" t="str">
            <v>012008</v>
          </cell>
        </row>
        <row r="1314">
          <cell r="F1314" t="str">
            <v>EVACUOL F SOLN  ORAL  45 ML X 1</v>
          </cell>
          <cell r="G1314" t="str">
            <v>022006</v>
          </cell>
        </row>
        <row r="1315">
          <cell r="F1315" t="str">
            <v>DOBEXILAB CAPS 500MG  X 100</v>
          </cell>
          <cell r="G1315" t="str">
            <v>022011</v>
          </cell>
        </row>
        <row r="1316">
          <cell r="F1316" t="str">
            <v>PASSIVA TABL.RECUBIE 40MG  X 20</v>
          </cell>
          <cell r="G1316" t="str">
            <v>092006</v>
          </cell>
        </row>
        <row r="1317">
          <cell r="F1317" t="str">
            <v>HUMALOG V.SC 100IU 10 ML X 1 (/ML)</v>
          </cell>
          <cell r="G1317" t="str">
            <v>101998</v>
          </cell>
        </row>
        <row r="1318">
          <cell r="F1318" t="str">
            <v>DORMONID TABL 15MG  X 10</v>
          </cell>
          <cell r="G1318" t="str">
            <v>091985</v>
          </cell>
        </row>
        <row r="1319">
          <cell r="F1319" t="str">
            <v>NAN 3 NINOS LIQ FORM LAC  400 ML X 1</v>
          </cell>
          <cell r="G1319" t="str">
            <v>072019</v>
          </cell>
        </row>
        <row r="1320">
          <cell r="F1320" t="str">
            <v>ACECNOU SOB.GRANULOS 3G 8 G X 1</v>
          </cell>
          <cell r="G1320" t="str">
            <v>062018</v>
          </cell>
        </row>
        <row r="1321">
          <cell r="F1321" t="str">
            <v>XILONEST GEL. 2% 30 ML X 1</v>
          </cell>
          <cell r="G1321" t="str">
            <v>021978</v>
          </cell>
        </row>
        <row r="1322">
          <cell r="F1322" t="str">
            <v>PALTOMIEL JBE INF.  125 ML X 1</v>
          </cell>
          <cell r="G1322" t="str">
            <v>061997</v>
          </cell>
        </row>
        <row r="1323">
          <cell r="F1323" t="str">
            <v>BIANOS TABL 1G  X 2</v>
          </cell>
          <cell r="G1323" t="str">
            <v>041999</v>
          </cell>
        </row>
        <row r="1324">
          <cell r="F1324" t="str">
            <v>BILAXTEN TABL 20MG  X 20</v>
          </cell>
          <cell r="G1324" t="str">
            <v>072016</v>
          </cell>
        </row>
        <row r="1325">
          <cell r="F1325" t="str">
            <v>ALLEGRA SOLN  ORAL 30MG 150 ML X 1 (/5ML)</v>
          </cell>
          <cell r="G1325" t="str">
            <v>012010</v>
          </cell>
        </row>
        <row r="1326">
          <cell r="F1326" t="str">
            <v>REUMA SOL EXTRA UNGT FUERTE  100 G X 1</v>
          </cell>
          <cell r="G1326" t="str">
            <v>072017</v>
          </cell>
        </row>
        <row r="1327">
          <cell r="F1327" t="str">
            <v>DESTOLIT CREMA 5% 60 G X 1</v>
          </cell>
          <cell r="G1327" t="str">
            <v>101995</v>
          </cell>
        </row>
        <row r="1328">
          <cell r="F1328" t="str">
            <v>BIOBRONCOL PO/SUSP 15MG 250MG 75 ML X 1 (/5ML)</v>
          </cell>
          <cell r="G1328" t="str">
            <v>082005</v>
          </cell>
        </row>
        <row r="1329">
          <cell r="F1329" t="str">
            <v>AB-MOKS TABL.RECUBIE 1067MG  X 60 (/60) /60</v>
          </cell>
          <cell r="G1329" t="str">
            <v>112006</v>
          </cell>
        </row>
        <row r="1330">
          <cell r="F1330" t="str">
            <v>AGGLAD OFTENO SOLN  OFTAL 0.2% 5 ML X 1</v>
          </cell>
          <cell r="G1330" t="str">
            <v>072007</v>
          </cell>
        </row>
        <row r="1331">
          <cell r="F1331" t="str">
            <v>NOVALGINA TABL 500MG  X 50</v>
          </cell>
          <cell r="G1331" t="str">
            <v>072017</v>
          </cell>
        </row>
        <row r="1332">
          <cell r="F1332" t="str">
            <v>VALPRAX JBE 250MG 120 ML X 1 (/5ML)</v>
          </cell>
          <cell r="G1332" t="str">
            <v>052012</v>
          </cell>
        </row>
        <row r="1333">
          <cell r="F1333" t="str">
            <v>PROSTASIL CAPS BLANDA 0.5MG  X 30</v>
          </cell>
          <cell r="G1333" t="str">
            <v>052010</v>
          </cell>
        </row>
        <row r="1334">
          <cell r="F1334" t="str">
            <v>TRIOVAL NF TABL RECUBIE   X 80</v>
          </cell>
          <cell r="G1334" t="str">
            <v>042010</v>
          </cell>
        </row>
        <row r="1335">
          <cell r="F1335" t="str">
            <v>OXETOL TABL.RECUBIE 300MG  X 20</v>
          </cell>
          <cell r="G1335" t="str">
            <v>082006</v>
          </cell>
        </row>
        <row r="1336">
          <cell r="F1336" t="str">
            <v>NORPRAZOLE CAPS L.P. 20MG  X 30</v>
          </cell>
          <cell r="G1336" t="str">
            <v>052010</v>
          </cell>
        </row>
        <row r="1337">
          <cell r="F1337" t="str">
            <v>TUKOL MIEL JBE  120 ML X 1</v>
          </cell>
          <cell r="G1337" t="str">
            <v>072019</v>
          </cell>
        </row>
        <row r="1338">
          <cell r="F1338" t="str">
            <v>FRUTTI FLEX SOL.ORA ANIS 50% 1000 ML X 1</v>
          </cell>
          <cell r="G1338" t="str">
            <v>061999</v>
          </cell>
        </row>
        <row r="1339">
          <cell r="F1339" t="str">
            <v>AZITROMICINA-MRC TABL 500MG  X 30</v>
          </cell>
          <cell r="G1339" t="str">
            <v>092012</v>
          </cell>
        </row>
        <row r="1340">
          <cell r="F1340" t="str">
            <v>SINGULAIR TABL.RECUBIE 10MG  X 30 (ADLT)</v>
          </cell>
          <cell r="G1340" t="str">
            <v>051998</v>
          </cell>
        </row>
        <row r="1341">
          <cell r="F1341" t="str">
            <v>SULFADIA.PLATA-GEF CREMA TUBO 1% 30 G X 1</v>
          </cell>
          <cell r="G1341" t="str">
            <v>082004</v>
          </cell>
        </row>
        <row r="1342">
          <cell r="F1342" t="str">
            <v>ZAVICEFTA VIAL INFUS. 2000MG  X 10 (/500) /500</v>
          </cell>
          <cell r="G1342" t="str">
            <v>022020</v>
          </cell>
        </row>
        <row r="1343">
          <cell r="F1343" t="str">
            <v>PIPLEX CAPS BLANDA 20MG  X 30</v>
          </cell>
          <cell r="G1343" t="str">
            <v>032009</v>
          </cell>
        </row>
        <row r="1344">
          <cell r="F1344" t="str">
            <v>TAMSUCAR CAPS L.P. 0.4MG  X 30</v>
          </cell>
          <cell r="G1344" t="str">
            <v>022006</v>
          </cell>
        </row>
        <row r="1345">
          <cell r="F1345" t="str">
            <v>I-PATRIMUL AER.INH.DOSE 20Y  X 200 (/DOS)</v>
          </cell>
          <cell r="G1345" t="str">
            <v>022008</v>
          </cell>
        </row>
        <row r="1346">
          <cell r="F1346" t="str">
            <v>TELAREN NF TABL 15MG  X 100</v>
          </cell>
          <cell r="G1346" t="str">
            <v>082004</v>
          </cell>
        </row>
        <row r="1347">
          <cell r="F1347" t="str">
            <v>HEPAFORT AMP.  2 ML X 3</v>
          </cell>
          <cell r="G1347" t="str">
            <v>072011</v>
          </cell>
        </row>
        <row r="1348">
          <cell r="F1348" t="str">
            <v>LEVOFLOXACINO-EU- TABL.RECUBIE 750MG  X 5</v>
          </cell>
          <cell r="G1348" t="str">
            <v>052020</v>
          </cell>
        </row>
        <row r="1349">
          <cell r="F1349" t="str">
            <v>MACUVIT CAPS BLANDA   X 60</v>
          </cell>
          <cell r="G1349" t="str">
            <v>032017</v>
          </cell>
        </row>
        <row r="1350">
          <cell r="F1350" t="str">
            <v>DUZELAST SPRAY NA 50Y 137Y 25 ML X 120 (/DOS)</v>
          </cell>
          <cell r="G1350" t="str">
            <v>032020</v>
          </cell>
        </row>
        <row r="1351">
          <cell r="F1351" t="str">
            <v>PAXELIS TABL.RECUBIE 100MG  X 10</v>
          </cell>
          <cell r="G1351" t="str">
            <v>082016</v>
          </cell>
        </row>
        <row r="1352">
          <cell r="F1352" t="str">
            <v>LINCOMICINA-GEF AMP. 600MG 2 ML X 6</v>
          </cell>
          <cell r="G1352" t="str">
            <v>011994</v>
          </cell>
        </row>
        <row r="1353">
          <cell r="F1353" t="str">
            <v>LIPEBIN JBE 3.33G 180 ML X 1 (/5ML)</v>
          </cell>
          <cell r="G1353" t="str">
            <v>121994</v>
          </cell>
        </row>
        <row r="1354">
          <cell r="F1354" t="str">
            <v>DISLEP GOTAS ORAL 25MG 20 ML X 1 (/ML)</v>
          </cell>
          <cell r="G1354" t="str">
            <v>012002</v>
          </cell>
        </row>
        <row r="1355">
          <cell r="F1355" t="str">
            <v>VITALUX PLUS CAPS   X 30</v>
          </cell>
          <cell r="G1355" t="str">
            <v>102003</v>
          </cell>
        </row>
        <row r="1356">
          <cell r="F1356" t="str">
            <v>RISPERIDONA-MRC TABL RECUBIE 2MG  X 100</v>
          </cell>
          <cell r="G1356" t="str">
            <v>092012</v>
          </cell>
        </row>
        <row r="1357">
          <cell r="F1357" t="str">
            <v>NISTAGLOS CREMA  30 G X 1</v>
          </cell>
          <cell r="G1357" t="str">
            <v>101995</v>
          </cell>
        </row>
        <row r="1358">
          <cell r="F1358" t="str">
            <v>DERMOVATE UNGT 0.05% 40 G X 1</v>
          </cell>
          <cell r="G1358" t="str">
            <v>072008</v>
          </cell>
        </row>
        <row r="1359">
          <cell r="F1359" t="str">
            <v>MARTESIA CAPS 75MG  X 30</v>
          </cell>
          <cell r="G1359" t="str">
            <v>112017</v>
          </cell>
        </row>
        <row r="1360">
          <cell r="F1360" t="str">
            <v>EVACUOL ENEMA  65 ML X 1 (PAED)</v>
          </cell>
          <cell r="G1360" t="str">
            <v>061995</v>
          </cell>
        </row>
        <row r="1361">
          <cell r="F1361" t="str">
            <v>CODIFARMA AMP. 60MG 2 ML X 1</v>
          </cell>
          <cell r="G1361" t="str">
            <v>012008</v>
          </cell>
        </row>
        <row r="1362">
          <cell r="F1362" t="str">
            <v>PHYTO SOYA CAPS 35MG  X 60 FORT</v>
          </cell>
          <cell r="G1362" t="str">
            <v>062006</v>
          </cell>
        </row>
        <row r="1363">
          <cell r="F1363" t="str">
            <v>CORBIS 5 TABL.RECUBIE 5MG  X 30</v>
          </cell>
          <cell r="G1363" t="str">
            <v>082017</v>
          </cell>
        </row>
        <row r="1364">
          <cell r="F1364" t="str">
            <v>ENTEREX HEPATIC POLVO  110 G X 1</v>
          </cell>
          <cell r="G1364" t="str">
            <v>012010</v>
          </cell>
        </row>
        <row r="1365">
          <cell r="F1365" t="str">
            <v>ALIZAR LOC.  TOP. 0.05% 30 ML X 1</v>
          </cell>
          <cell r="G1365" t="str">
            <v>022011</v>
          </cell>
        </row>
        <row r="1366">
          <cell r="F1366" t="str">
            <v>DOLOFENAC FLEX A.IM C/SOLV  3 ML X 1</v>
          </cell>
          <cell r="G1366" t="str">
            <v>062006</v>
          </cell>
        </row>
        <row r="1367">
          <cell r="F1367" t="str">
            <v>POTENCIATOR A.BB 5G 10 ML X 20</v>
          </cell>
          <cell r="G1367" t="str">
            <v>022002</v>
          </cell>
        </row>
        <row r="1368">
          <cell r="F1368" t="str">
            <v>DENCORUB GEL TUBO  25 G X 1</v>
          </cell>
          <cell r="G1368" t="str">
            <v>042009</v>
          </cell>
        </row>
        <row r="1369">
          <cell r="F1369" t="str">
            <v>TRIMETABOL CIP SOLN  ORAL  100 ML X 1</v>
          </cell>
          <cell r="G1369" t="str">
            <v>022020</v>
          </cell>
        </row>
        <row r="1370">
          <cell r="F1370" t="str">
            <v>ANULACID TABL.RECUBIE 40MG  X 14</v>
          </cell>
          <cell r="G1370" t="str">
            <v>092018</v>
          </cell>
        </row>
        <row r="1371">
          <cell r="F1371" t="str">
            <v>AERIUS TABL 5MG  X 30</v>
          </cell>
          <cell r="G1371" t="str">
            <v>052009</v>
          </cell>
        </row>
        <row r="1372">
          <cell r="F1372" t="str">
            <v>EPIDUO GEL  30 G X 1</v>
          </cell>
          <cell r="G1372" t="str">
            <v>082013</v>
          </cell>
        </row>
        <row r="1373">
          <cell r="F1373" t="str">
            <v>OMNIC OCAS TAB.REVES LP 0.4MG  X 30</v>
          </cell>
          <cell r="G1373" t="str">
            <v>042008</v>
          </cell>
        </row>
        <row r="1374">
          <cell r="F1374" t="str">
            <v>CEFASABAL PVO VAINILLA  400 G X 1</v>
          </cell>
          <cell r="G1374" t="str">
            <v>092015</v>
          </cell>
        </row>
        <row r="1375">
          <cell r="F1375" t="str">
            <v>NISTAGLOS CREMA  15 G X 1</v>
          </cell>
          <cell r="G1375" t="str">
            <v>101995</v>
          </cell>
        </row>
        <row r="1376">
          <cell r="F1376" t="str">
            <v>SYSTANE GEL DROPS GEL OFTAL  10 ML X 1</v>
          </cell>
          <cell r="G1376" t="str">
            <v>012016</v>
          </cell>
        </row>
        <row r="1377">
          <cell r="F1377" t="str">
            <v>SILUET 40 GEL VI/PLANO  200 ML X 1</v>
          </cell>
          <cell r="G1377" t="str">
            <v>112006</v>
          </cell>
        </row>
        <row r="1378">
          <cell r="F1378" t="str">
            <v>DECORTEN AMP. 4MG 2 ML X 1</v>
          </cell>
          <cell r="G1378" t="str">
            <v>112004</v>
          </cell>
        </row>
        <row r="1379">
          <cell r="F1379" t="str">
            <v>ALERGICAL LP CAPS 120MG  X 100 (/5) /5</v>
          </cell>
          <cell r="G1379" t="str">
            <v>042000</v>
          </cell>
        </row>
        <row r="1380">
          <cell r="F1380" t="str">
            <v>PASSIVA TABL.RECUBIE 60MG  X 20</v>
          </cell>
          <cell r="G1380" t="str">
            <v>092006</v>
          </cell>
        </row>
        <row r="1381">
          <cell r="F1381" t="str">
            <v>NAN 1 PRO BL POL LATA XR  400 G X 1</v>
          </cell>
          <cell r="G1381" t="str">
            <v>082016</v>
          </cell>
        </row>
        <row r="1382">
          <cell r="F1382" t="str">
            <v>GRIPA-C T MAS JUNIOR   X 100</v>
          </cell>
          <cell r="G1382" t="str">
            <v>062011</v>
          </cell>
        </row>
        <row r="1383">
          <cell r="F1383" t="str">
            <v>MELOXICAM-GEF AMP . 15MG 1.5 ML X 1</v>
          </cell>
          <cell r="G1383" t="str">
            <v>102011</v>
          </cell>
        </row>
        <row r="1384">
          <cell r="F1384" t="str">
            <v>AZATIOPRINA-EU- TABL 50MG  X 30</v>
          </cell>
          <cell r="G1384" t="str">
            <v>042018</v>
          </cell>
        </row>
        <row r="1385">
          <cell r="F1385" t="str">
            <v>FLATUZYM CAPS   X 150</v>
          </cell>
          <cell r="G1385" t="str">
            <v>062019</v>
          </cell>
        </row>
        <row r="1386">
          <cell r="F1386" t="str">
            <v>CINAVERT TABL.RECUBIE 6MG  X 40</v>
          </cell>
          <cell r="G1386" t="str">
            <v>092020</v>
          </cell>
        </row>
        <row r="1387">
          <cell r="F1387" t="str">
            <v>EUCERIN HYALUR.FIL GEL FIL SER  30 ML X 1</v>
          </cell>
          <cell r="G1387" t="str">
            <v>032020</v>
          </cell>
        </row>
        <row r="1388">
          <cell r="F1388" t="str">
            <v>ISTARIL CAPS L.R 92/ 15MG  X 30</v>
          </cell>
          <cell r="G1388" t="str">
            <v>072018</v>
          </cell>
        </row>
        <row r="1389">
          <cell r="F1389" t="str">
            <v>LAXOFAST SOBRES  110 G X 4</v>
          </cell>
          <cell r="G1389" t="str">
            <v>022013</v>
          </cell>
        </row>
        <row r="1390">
          <cell r="F1390" t="str">
            <v>TOPIROL TABL.RECUBIE 50MG  X 30</v>
          </cell>
          <cell r="G1390" t="str">
            <v>092008</v>
          </cell>
        </row>
        <row r="1391">
          <cell r="F1391" t="str">
            <v>BLEMIL PLUS 1 ARRO POLVO  400 G X 1</v>
          </cell>
          <cell r="G1391" t="str">
            <v>072010</v>
          </cell>
        </row>
        <row r="1392">
          <cell r="F1392" t="str">
            <v>DESPAMEN A.IM  1 ML X 1</v>
          </cell>
          <cell r="G1392" t="str">
            <v>052007</v>
          </cell>
        </row>
        <row r="1393">
          <cell r="F1393" t="str">
            <v>REGENERATUR VIAL 10G 20 ML X 1</v>
          </cell>
          <cell r="G1393" t="str">
            <v>012020</v>
          </cell>
        </row>
        <row r="1394">
          <cell r="F1394" t="str">
            <v>FLACIDINE V.IV 50MG 5 ML X 25</v>
          </cell>
          <cell r="G1394" t="str">
            <v>102016</v>
          </cell>
        </row>
        <row r="1395">
          <cell r="F1395" t="str">
            <v>WARFARINA-EU- TABL 5MG  X 100</v>
          </cell>
          <cell r="G1395" t="str">
            <v>071998</v>
          </cell>
        </row>
        <row r="1396">
          <cell r="F1396" t="str">
            <v>GLAUCOTENSIL T SOLN  OFTAL  5 ML X 1</v>
          </cell>
          <cell r="G1396" t="str">
            <v>072002</v>
          </cell>
        </row>
        <row r="1397">
          <cell r="F1397" t="str">
            <v>TAPSIN PLUS PO.SOB NOCHE  5 G X 20</v>
          </cell>
          <cell r="G1397" t="str">
            <v>122017</v>
          </cell>
        </row>
        <row r="1398">
          <cell r="F1398" t="str">
            <v>DICYNONE CAPS 500MG  X 20</v>
          </cell>
          <cell r="G1398" t="str">
            <v>052008</v>
          </cell>
        </row>
        <row r="1399">
          <cell r="F1399" t="str">
            <v>AERO-OM GOT.ORA FRES 100MG 15 ML X 1 (/ML)</v>
          </cell>
          <cell r="G1399" t="str">
            <v>091969</v>
          </cell>
        </row>
        <row r="1400">
          <cell r="F1400" t="str">
            <v>LOSACOR TABL.RECUBIE 100MG  X 30</v>
          </cell>
          <cell r="G1400" t="str">
            <v>072005</v>
          </cell>
        </row>
        <row r="1401">
          <cell r="F1401" t="str">
            <v>CEBRUM TABL.RECUBIE 500MG  X 10</v>
          </cell>
          <cell r="G1401" t="str">
            <v>082007</v>
          </cell>
        </row>
        <row r="1402">
          <cell r="F1402" t="str">
            <v>PERIO-AID COLUT.TRATAM  150 ML X 1</v>
          </cell>
          <cell r="G1402" t="str">
            <v>042009</v>
          </cell>
        </row>
        <row r="1403">
          <cell r="F1403" t="str">
            <v>TAPSIN PLUS PO.SOB DIA  5 G X 60</v>
          </cell>
          <cell r="G1403" t="str">
            <v>072018</v>
          </cell>
        </row>
        <row r="1404">
          <cell r="F1404" t="str">
            <v>PRED FORTE GOTAS OFTAL 1% 5 ML X 1 (FORT)</v>
          </cell>
          <cell r="G1404" t="str">
            <v>042009</v>
          </cell>
        </row>
        <row r="1405">
          <cell r="F1405" t="str">
            <v>MERCILON TABL   X 21</v>
          </cell>
          <cell r="G1405" t="str">
            <v>031996</v>
          </cell>
        </row>
        <row r="1406">
          <cell r="F1406" t="str">
            <v>TOPIREST TABL RECUBIE 50MG  X 30</v>
          </cell>
          <cell r="G1406" t="str">
            <v>042013</v>
          </cell>
        </row>
        <row r="1407">
          <cell r="F1407" t="str">
            <v>LAMOTRIGINA-DC6 TABL 50MG  X 100</v>
          </cell>
          <cell r="G1407" t="str">
            <v>072003</v>
          </cell>
        </row>
        <row r="1408">
          <cell r="F1408" t="str">
            <v>CIALIS TABL 20MG  X 1</v>
          </cell>
          <cell r="G1408" t="str">
            <v>082003</v>
          </cell>
        </row>
        <row r="1409">
          <cell r="F1409" t="str">
            <v>RETEVEN TAB.RECUB CR 10MG  X 10</v>
          </cell>
          <cell r="G1409" t="str">
            <v>012001</v>
          </cell>
        </row>
        <row r="1410">
          <cell r="F1410" t="str">
            <v>XILEVA TABL.RECUBIE 5MG  X 30</v>
          </cell>
          <cell r="G1410" t="str">
            <v>072016</v>
          </cell>
        </row>
        <row r="1411">
          <cell r="F1411" t="str">
            <v>SOMAZINA TABL REVEST. 500MG  X 10</v>
          </cell>
          <cell r="G1411" t="str">
            <v>111999</v>
          </cell>
        </row>
        <row r="1412">
          <cell r="F1412" t="str">
            <v>PARDIL JBE 100MG 60 ML X 1</v>
          </cell>
          <cell r="G1412" t="str">
            <v>092012</v>
          </cell>
        </row>
        <row r="1413">
          <cell r="F1413" t="str">
            <v>P.V.M JUNIOR POLVO CHOCO  360 G X 1</v>
          </cell>
          <cell r="G1413" t="str">
            <v>011995</v>
          </cell>
        </row>
        <row r="1414">
          <cell r="F1414" t="str">
            <v>DUODART CAPS   X 30</v>
          </cell>
          <cell r="G1414" t="str">
            <v>052015</v>
          </cell>
        </row>
        <row r="1415">
          <cell r="F1415" t="str">
            <v>CLORO ALERGAN OTC JBE 2MG 120 ML X 1 (/5ML)</v>
          </cell>
          <cell r="G1415" t="str">
            <v>012008</v>
          </cell>
        </row>
        <row r="1416">
          <cell r="F1416" t="str">
            <v>DOXIAC CAPS 100MG  X 60</v>
          </cell>
          <cell r="G1416" t="str">
            <v>012007</v>
          </cell>
        </row>
        <row r="1417">
          <cell r="F1417" t="str">
            <v>MEBO UNGT 0.25% 30 G X 1</v>
          </cell>
          <cell r="G1417" t="str">
            <v>012015</v>
          </cell>
        </row>
        <row r="1418">
          <cell r="F1418" t="str">
            <v>ESPASMO SEDIL CPTO TABL.RECUBIE   X 100</v>
          </cell>
          <cell r="G1418" t="str">
            <v>092009</v>
          </cell>
        </row>
        <row r="1419">
          <cell r="F1419" t="str">
            <v>PHYTO SOYA CAPS 17.5MG  X 60</v>
          </cell>
          <cell r="G1419" t="str">
            <v>052001</v>
          </cell>
        </row>
        <row r="1420">
          <cell r="F1420" t="str">
            <v>NEUROACTIL TAB.ENT.COAT 500MG  X 30</v>
          </cell>
          <cell r="G1420" t="str">
            <v>101995</v>
          </cell>
        </row>
        <row r="1421">
          <cell r="F1421" t="str">
            <v>TALFLAM TABL 15MG  X 100</v>
          </cell>
          <cell r="G1421" t="str">
            <v>012007</v>
          </cell>
        </row>
        <row r="1422">
          <cell r="F1422" t="str">
            <v>WARMI PLUS HMB POLVO VAINI  400 G X 1</v>
          </cell>
          <cell r="G1422" t="str">
            <v>092019</v>
          </cell>
        </row>
        <row r="1423">
          <cell r="F1423" t="str">
            <v>LONTADEX PLUS JBE 100MG 60 ML X 1 (/5) /5</v>
          </cell>
          <cell r="G1423" t="str">
            <v>092012</v>
          </cell>
        </row>
        <row r="1424">
          <cell r="F1424" t="str">
            <v>ENFAGROW PREMIUM POL VAI MFGM  1650 G X 1</v>
          </cell>
          <cell r="G1424" t="str">
            <v>012017</v>
          </cell>
        </row>
        <row r="1425">
          <cell r="F1425" t="str">
            <v>HIRUDOID GEL. 1.6% 25 G X 1 (FORT)</v>
          </cell>
          <cell r="G1425" t="str">
            <v>012008</v>
          </cell>
        </row>
        <row r="1426">
          <cell r="F1426" t="str">
            <v>BRONCOPULMIN NF JBE  120 ML X 1</v>
          </cell>
          <cell r="G1426" t="str">
            <v>042009</v>
          </cell>
        </row>
        <row r="1427">
          <cell r="F1427" t="str">
            <v>NAN 1 L COMFORTIS POLVO  400 G X 1</v>
          </cell>
          <cell r="G1427" t="str">
            <v>122010</v>
          </cell>
        </row>
        <row r="1428">
          <cell r="F1428" t="str">
            <v>COLCHICINA-FTR TABL 0.5MG  X 30</v>
          </cell>
          <cell r="G1428" t="str">
            <v>072003</v>
          </cell>
        </row>
        <row r="1429">
          <cell r="F1429" t="str">
            <v>CILOSTAL TABL 50MG  X 30</v>
          </cell>
          <cell r="G1429" t="str">
            <v>032006</v>
          </cell>
        </row>
        <row r="1430">
          <cell r="F1430" t="str">
            <v>ALBENDAZOL-FTR SOLN  ORAL 100MG 20 ML X 2 (/5ML)</v>
          </cell>
          <cell r="G1430" t="str">
            <v>091996</v>
          </cell>
        </row>
        <row r="1431">
          <cell r="F1431" t="str">
            <v>DISALAZIN TABL.RECUBIE 500MG  X 30</v>
          </cell>
          <cell r="G1431" t="str">
            <v>112003</v>
          </cell>
        </row>
        <row r="1432">
          <cell r="F1432" t="str">
            <v>E-ZENTIUS TABL.RECUBIE 10MG  X 30</v>
          </cell>
          <cell r="G1432" t="str">
            <v>042019</v>
          </cell>
        </row>
        <row r="1433">
          <cell r="F1433" t="str">
            <v>DISLEP A.IV 25MG 2 ML X 6</v>
          </cell>
          <cell r="G1433" t="str">
            <v>092003</v>
          </cell>
        </row>
        <row r="1434">
          <cell r="F1434" t="str">
            <v>REFRAXOL TABL 100MG  X 30</v>
          </cell>
          <cell r="G1434" t="str">
            <v>012003</v>
          </cell>
        </row>
        <row r="1435">
          <cell r="F1435" t="str">
            <v>ISLAMINT PAST 100MG  X 50</v>
          </cell>
          <cell r="G1435" t="str">
            <v>082007</v>
          </cell>
        </row>
        <row r="1436">
          <cell r="F1436" t="str">
            <v>VITAVERAN B12 CIP JBE  340 ML X 1</v>
          </cell>
          <cell r="G1436" t="str">
            <v>092007</v>
          </cell>
        </row>
        <row r="1437">
          <cell r="F1437" t="str">
            <v>ALDOMET TABL 500MG  X 30</v>
          </cell>
          <cell r="G1437" t="str">
            <v>122000</v>
          </cell>
        </row>
        <row r="1438">
          <cell r="F1438" t="str">
            <v>PROMIL GOLD ALULA POLVO LATA  400 G X 1</v>
          </cell>
          <cell r="G1438" t="str">
            <v>062016</v>
          </cell>
        </row>
        <row r="1439">
          <cell r="F1439" t="str">
            <v>VEDIPAL TABL.RECUBIE 450MG  X 20 (/50) /50</v>
          </cell>
          <cell r="G1439" t="str">
            <v>082009</v>
          </cell>
        </row>
        <row r="1440">
          <cell r="F1440" t="str">
            <v>B-12 TABL SUBLING 1000Y  X 100</v>
          </cell>
          <cell r="G1440" t="str">
            <v>082015</v>
          </cell>
        </row>
        <row r="1441">
          <cell r="F1441" t="str">
            <v>UROCYCLAR 100 T.REV 100MG/ 400MG  X 90</v>
          </cell>
          <cell r="G1441" t="str">
            <v>102000</v>
          </cell>
        </row>
        <row r="1442">
          <cell r="F1442" t="str">
            <v>EVRA PCH TRD 6MG/ 0.6MG  X 3</v>
          </cell>
          <cell r="G1442" t="str">
            <v>042005</v>
          </cell>
        </row>
        <row r="1443">
          <cell r="F1443" t="str">
            <v>DOLOPRESS RAPID TABL RECUBIE 300MG  X 100 (/50) /50</v>
          </cell>
          <cell r="G1443" t="str">
            <v>092012</v>
          </cell>
        </row>
        <row r="1444">
          <cell r="F1444" t="str">
            <v>ONY-TEC LACA P/UNAS 8% 3.3 ML X 1</v>
          </cell>
          <cell r="G1444" t="str">
            <v>062012</v>
          </cell>
        </row>
        <row r="1445">
          <cell r="F1445" t="str">
            <v>LANCIPROX-DX SOLN  OFTAL  5 ML X 1</v>
          </cell>
          <cell r="G1445" t="str">
            <v>052005</v>
          </cell>
        </row>
        <row r="1446">
          <cell r="F1446" t="str">
            <v>HIDRIVAG GEL VAGINAL  60 G X 1</v>
          </cell>
          <cell r="G1446" t="str">
            <v>042015</v>
          </cell>
        </row>
        <row r="1447">
          <cell r="F1447" t="str">
            <v>ACTEMRA VIAL 400MG 20 ML X 1</v>
          </cell>
          <cell r="G1447" t="str">
            <v>062020</v>
          </cell>
        </row>
        <row r="1448">
          <cell r="F1448" t="str">
            <v>CABERTRIX TABL 0.5MG  X 2</v>
          </cell>
          <cell r="G1448" t="str">
            <v>062009</v>
          </cell>
        </row>
        <row r="1449">
          <cell r="F1449" t="str">
            <v>RETARON CAPS BLANDA   X 30</v>
          </cell>
          <cell r="G1449" t="str">
            <v>042019</v>
          </cell>
        </row>
        <row r="1450">
          <cell r="F1450" t="str">
            <v>PARDIL TABL 500MG  X 6</v>
          </cell>
          <cell r="G1450" t="str">
            <v>092012</v>
          </cell>
        </row>
        <row r="1451">
          <cell r="F1451" t="str">
            <v>MAXUCAL D 400 TABL 1500IU  X 60 (/400) /400</v>
          </cell>
          <cell r="G1451" t="str">
            <v>042007</v>
          </cell>
        </row>
        <row r="1452">
          <cell r="F1452" t="str">
            <v>COLUQUIM TABL.RECUBIE 500MG  X 6</v>
          </cell>
          <cell r="G1452" t="str">
            <v>042006</v>
          </cell>
        </row>
        <row r="1453">
          <cell r="F1453" t="str">
            <v>PROGRESS GOLD ALUL POLVO LATA  250 G X 1</v>
          </cell>
          <cell r="G1453" t="str">
            <v>032017</v>
          </cell>
        </row>
        <row r="1454">
          <cell r="F1454" t="str">
            <v>ALERGICAL SF GOTAS ORAL  15 ML X 1</v>
          </cell>
          <cell r="G1454" t="str">
            <v>042001</v>
          </cell>
        </row>
        <row r="1455">
          <cell r="F1455" t="str">
            <v>LARITOL DX TABL RECUBIE 10MG  X 10 (/2) /2</v>
          </cell>
          <cell r="G1455" t="str">
            <v>092012</v>
          </cell>
        </row>
        <row r="1456">
          <cell r="F1456" t="str">
            <v>AZYMOL TABL 5MG  X 15</v>
          </cell>
          <cell r="G1456" t="str">
            <v>072016</v>
          </cell>
        </row>
        <row r="1457">
          <cell r="F1457" t="str">
            <v>NOCIDEX SOLN  ORAL  200 ML X 1</v>
          </cell>
          <cell r="G1457" t="str">
            <v>062012</v>
          </cell>
        </row>
        <row r="1458">
          <cell r="F1458" t="str">
            <v>VITERNUM VITAMINAD PO.P/SOLN  150 ML X 1</v>
          </cell>
          <cell r="G1458" t="str">
            <v>071979</v>
          </cell>
        </row>
        <row r="1459">
          <cell r="F1459" t="str">
            <v>DESITIN CREMA 10% 113 G X 1</v>
          </cell>
          <cell r="G1459" t="str">
            <v>102007</v>
          </cell>
        </row>
        <row r="1460">
          <cell r="F1460" t="str">
            <v>CONTRAVARIS CAPS 100MG  X 60</v>
          </cell>
          <cell r="G1460" t="str">
            <v>092001</v>
          </cell>
        </row>
        <row r="1461">
          <cell r="F1461" t="str">
            <v>CLOPIDOGREL-GEF TABL RECUBIE 75MG  X 14</v>
          </cell>
          <cell r="G1461" t="str">
            <v>102011</v>
          </cell>
        </row>
        <row r="1462">
          <cell r="F1462" t="str">
            <v>FLUARIX TETRA JERING.PRELL  0.5 ML X 1</v>
          </cell>
          <cell r="G1462" t="str">
            <v>042019</v>
          </cell>
        </row>
        <row r="1463">
          <cell r="F1463" t="str">
            <v>SAALGRIP TABL   X 100</v>
          </cell>
          <cell r="G1463" t="str">
            <v>032011</v>
          </cell>
        </row>
        <row r="1464">
          <cell r="F1464" t="str">
            <v>XAROBAN TABL.RECUBIE 20MG  X 15</v>
          </cell>
          <cell r="G1464" t="str">
            <v>012021</v>
          </cell>
        </row>
        <row r="1465">
          <cell r="F1465" t="str">
            <v>CIRUELAX FORTE JALEA  300 G X 1</v>
          </cell>
          <cell r="G1465" t="str">
            <v>122015</v>
          </cell>
        </row>
        <row r="1466">
          <cell r="F1466" t="str">
            <v>LINCOCIN AMP. 600MG 2 ML X 1</v>
          </cell>
          <cell r="G1466" t="str">
            <v>012008</v>
          </cell>
        </row>
        <row r="1467">
          <cell r="F1467" t="str">
            <v>ROPENEM VIAL  LIOF 1G  X 1</v>
          </cell>
          <cell r="G1467" t="str">
            <v>102019</v>
          </cell>
        </row>
        <row r="1468">
          <cell r="F1468" t="str">
            <v>FILINAR SOLN ORAL 50MG 120 ML X 1 (/5ML)</v>
          </cell>
          <cell r="G1468" t="str">
            <v>062017</v>
          </cell>
        </row>
        <row r="1469">
          <cell r="F1469" t="str">
            <v>GOTABIOTIC PLUS SOLN  OFTAL  5 ML X 1</v>
          </cell>
          <cell r="G1469" t="str">
            <v>072002</v>
          </cell>
        </row>
        <row r="1470">
          <cell r="F1470" t="str">
            <v>GASPAN TAB.REC.ENTE 40MG  X 28</v>
          </cell>
          <cell r="G1470" t="str">
            <v>092016</v>
          </cell>
        </row>
        <row r="1471">
          <cell r="F1471" t="str">
            <v>NOVACILINA TABL.RECUBIE 500MG  X 7</v>
          </cell>
          <cell r="G1471" t="str">
            <v>082003</v>
          </cell>
        </row>
        <row r="1472">
          <cell r="F1472" t="str">
            <v>TRAMAL AMP. 100MG 2 ML X 1</v>
          </cell>
          <cell r="G1472" t="str">
            <v>031983</v>
          </cell>
        </row>
        <row r="1473">
          <cell r="F1473" t="str">
            <v>MACRODANTINA CAPS 100MG  X 40</v>
          </cell>
          <cell r="G1473" t="str">
            <v>051984</v>
          </cell>
        </row>
        <row r="1474">
          <cell r="F1474" t="str">
            <v>KETOPROFENO-GEF TABL 100MG  X 30</v>
          </cell>
          <cell r="G1474" t="str">
            <v>111995</v>
          </cell>
        </row>
        <row r="1475">
          <cell r="F1475" t="str">
            <v>CANDELESS TABL 16MG  X 20</v>
          </cell>
          <cell r="G1475" t="str">
            <v>012013</v>
          </cell>
        </row>
        <row r="1476">
          <cell r="F1476" t="str">
            <v>TEGRETOL TABL 200MG  X 20</v>
          </cell>
          <cell r="G1476" t="str">
            <v>051967</v>
          </cell>
        </row>
        <row r="1477">
          <cell r="F1477" t="str">
            <v>FLECTADOL CAPS BLANDA 300MG  X 60 (/250) /250</v>
          </cell>
          <cell r="G1477" t="str">
            <v>122002</v>
          </cell>
        </row>
        <row r="1478">
          <cell r="F1478" t="str">
            <v>NOVO TEARS COLIRIO  10 ML X 1</v>
          </cell>
          <cell r="G1478" t="str">
            <v>102000</v>
          </cell>
        </row>
        <row r="1479">
          <cell r="F1479" t="str">
            <v>COZAAR TABL REVEST. 50MG  X 30</v>
          </cell>
          <cell r="G1479" t="str">
            <v>041997</v>
          </cell>
        </row>
        <row r="1480">
          <cell r="F1480" t="str">
            <v>SYSTANE BALANCE SOLN  OFTAL  10 ML X 1</v>
          </cell>
          <cell r="G1480" t="str">
            <v>112015</v>
          </cell>
        </row>
        <row r="1481">
          <cell r="F1481" t="str">
            <v>CLAUSS TABL RECUBIE 10MG  X 30</v>
          </cell>
          <cell r="G1481" t="str">
            <v>042013</v>
          </cell>
        </row>
        <row r="1482">
          <cell r="F1482" t="str">
            <v>BETINA TABL 16MG  X 30</v>
          </cell>
          <cell r="G1482" t="str">
            <v>032017</v>
          </cell>
        </row>
        <row r="1483">
          <cell r="F1483" t="str">
            <v>ENFAMIL 2 HIERRO POLVO  375 G X 1</v>
          </cell>
          <cell r="G1483" t="str">
            <v>112017</v>
          </cell>
        </row>
        <row r="1484">
          <cell r="F1484" t="str">
            <v>NASTIFLU TABL   X 12</v>
          </cell>
          <cell r="G1484" t="str">
            <v>032017</v>
          </cell>
        </row>
        <row r="1485">
          <cell r="F1485" t="str">
            <v>HEMOCYTON JBE  340 ML X 1</v>
          </cell>
          <cell r="G1485" t="str">
            <v>052009</v>
          </cell>
        </row>
        <row r="1486">
          <cell r="F1486" t="str">
            <v>LACTIBON FEM LOCION  240 ML X 1</v>
          </cell>
          <cell r="G1486" t="str">
            <v>082015</v>
          </cell>
        </row>
        <row r="1487">
          <cell r="F1487" t="str">
            <v>ZITROLAB TABL 500MG  X 5</v>
          </cell>
          <cell r="G1487" t="str">
            <v>102014</v>
          </cell>
        </row>
        <row r="1488">
          <cell r="F1488" t="str">
            <v>ENALAPRIL-FTR TABL 10MG  X 140</v>
          </cell>
          <cell r="G1488" t="str">
            <v>042002</v>
          </cell>
        </row>
        <row r="1489">
          <cell r="F1489" t="str">
            <v>ESOMEPRAZOL-GEF TABL.RECUBIE 20MG  X 10</v>
          </cell>
          <cell r="G1489" t="str">
            <v>102007</v>
          </cell>
        </row>
        <row r="1490">
          <cell r="F1490" t="str">
            <v>ESPIRONOLACTON-DC6 TABL 100MG  X 100</v>
          </cell>
          <cell r="G1490" t="str">
            <v>032001</v>
          </cell>
        </row>
        <row r="1491">
          <cell r="F1491" t="str">
            <v>FRUTTI PED SOL.OR FRESA  500 ML X 1</v>
          </cell>
          <cell r="G1491" t="str">
            <v>102012</v>
          </cell>
        </row>
        <row r="1492">
          <cell r="F1492" t="str">
            <v>HUMALOG KWIKPEN SOLN  INY 100IU 3 ML X 5 (/ML)</v>
          </cell>
          <cell r="G1492" t="str">
            <v>032011</v>
          </cell>
        </row>
        <row r="1493">
          <cell r="F1493" t="str">
            <v>DORIXINA B TABL.RECUBIE   X 100</v>
          </cell>
          <cell r="G1493" t="str">
            <v>112006</v>
          </cell>
        </row>
        <row r="1494">
          <cell r="F1494" t="str">
            <v>DOLOFENAC FLEX TABL 50MG  X 20 (/4) /4</v>
          </cell>
          <cell r="G1494" t="str">
            <v>042005</v>
          </cell>
        </row>
        <row r="1495">
          <cell r="F1495" t="str">
            <v>DIZIMNA TABL.RECUBIE 750MG  X 10</v>
          </cell>
          <cell r="G1495" t="str">
            <v>012017</v>
          </cell>
        </row>
        <row r="1496">
          <cell r="F1496" t="str">
            <v>BISOLVON JBE LINC INF 4MG 120 ML X 1 (/5ML)</v>
          </cell>
          <cell r="G1496" t="str">
            <v>032006</v>
          </cell>
        </row>
        <row r="1497">
          <cell r="F1497" t="str">
            <v>NIOFEN CREMA 2% 15 G X 1</v>
          </cell>
          <cell r="G1497" t="str">
            <v>012004</v>
          </cell>
        </row>
        <row r="1498">
          <cell r="F1498" t="str">
            <v>NAPHACEL OFTENO SOLN  OFTAL  15 ML X 1</v>
          </cell>
          <cell r="G1498" t="str">
            <v>072007</v>
          </cell>
        </row>
        <row r="1499">
          <cell r="F1499" t="str">
            <v>ASEPXIA JA.EXF.A/IMP  100 G X 1</v>
          </cell>
          <cell r="G1499" t="str">
            <v>082009</v>
          </cell>
        </row>
        <row r="1500">
          <cell r="F1500" t="str">
            <v>TRICONIDAZOL TABL.RECUBIE 1G  X 4 (FORT)</v>
          </cell>
          <cell r="G1500" t="str">
            <v>011995</v>
          </cell>
        </row>
        <row r="1501">
          <cell r="F1501" t="str">
            <v>BRILINTA TABL RECUBIE 90MG  X 30</v>
          </cell>
          <cell r="G1501" t="str">
            <v>052012</v>
          </cell>
        </row>
        <row r="1502">
          <cell r="F1502" t="str">
            <v>BLEMIL PLUS 1 POLVO  800 G X 1</v>
          </cell>
          <cell r="G1502" t="str">
            <v>102009</v>
          </cell>
        </row>
        <row r="1503">
          <cell r="F1503" t="str">
            <v>BETARRETIN CREMA 0.05% 30 G X 1</v>
          </cell>
          <cell r="G1503" t="str">
            <v>041996</v>
          </cell>
        </row>
        <row r="1504">
          <cell r="F1504" t="str">
            <v>SYSTALAN ULTRA SOLN  OFTAL  10 ML X 1</v>
          </cell>
          <cell r="G1504" t="str">
            <v>062017</v>
          </cell>
        </row>
        <row r="1505">
          <cell r="F1505" t="str">
            <v>FUROXINOL TABL 500MG  X 10</v>
          </cell>
          <cell r="G1505" t="str">
            <v>042006</v>
          </cell>
        </row>
        <row r="1506">
          <cell r="F1506" t="str">
            <v>BIOTONUS TABL.RECUBIE 5MG  X 20</v>
          </cell>
          <cell r="G1506" t="str">
            <v>122004</v>
          </cell>
        </row>
        <row r="1507">
          <cell r="F1507" t="str">
            <v>TELMIPRESS TABL 80MG  X 30</v>
          </cell>
          <cell r="G1507" t="str">
            <v>012014</v>
          </cell>
        </row>
        <row r="1508">
          <cell r="F1508" t="str">
            <v>NATALBEN SUPRA CAPS   X 30</v>
          </cell>
          <cell r="G1508" t="str">
            <v>062013</v>
          </cell>
        </row>
        <row r="1509">
          <cell r="F1509" t="str">
            <v>ANASTROZOL I.Q TABL 1MG  X 30</v>
          </cell>
          <cell r="G1509" t="str">
            <v>122004</v>
          </cell>
        </row>
        <row r="1510">
          <cell r="F1510" t="str">
            <v>NEOZOL CAPS 100MG  X 15</v>
          </cell>
          <cell r="G1510" t="str">
            <v>042013</v>
          </cell>
        </row>
        <row r="1511">
          <cell r="F1511" t="str">
            <v>BIOBRONCOL CAPS 30MG/ 500MG  X 12</v>
          </cell>
          <cell r="G1511" t="str">
            <v>082005</v>
          </cell>
        </row>
        <row r="1512">
          <cell r="F1512" t="str">
            <v>TIAZID TABL 12.5MG  X 30</v>
          </cell>
          <cell r="G1512" t="str">
            <v>012002</v>
          </cell>
        </row>
        <row r="1513">
          <cell r="F1513" t="str">
            <v>AVODART CAPS 0.5MG  X 30</v>
          </cell>
          <cell r="G1513" t="str">
            <v>042008</v>
          </cell>
        </row>
        <row r="1514">
          <cell r="F1514" t="str">
            <v>DICLOFENACO-PTG GEL. 1% 50 G X 1</v>
          </cell>
          <cell r="G1514" t="str">
            <v>112007</v>
          </cell>
        </row>
        <row r="1515">
          <cell r="F1515" t="str">
            <v>PROCTOGEL CREMA  30 G X 1</v>
          </cell>
          <cell r="G1515" t="str">
            <v>072000</v>
          </cell>
        </row>
        <row r="1516">
          <cell r="F1516" t="str">
            <v>FREEGEN GEL GEL OFTAL 1% 15 ML X 1</v>
          </cell>
          <cell r="G1516" t="str">
            <v>062014</v>
          </cell>
        </row>
        <row r="1517">
          <cell r="F1517" t="str">
            <v>MICARDIS PLUS TABL 12.5MG  X 28 (/40) /40</v>
          </cell>
          <cell r="G1517" t="str">
            <v>032006</v>
          </cell>
        </row>
        <row r="1518">
          <cell r="F1518" t="str">
            <v>DEXTROSA-MIF SOLN  INY 5% 1000 ML X 1</v>
          </cell>
          <cell r="G1518" t="str">
            <v>012008</v>
          </cell>
        </row>
        <row r="1519">
          <cell r="F1519" t="str">
            <v>DEFEROL CAPS 1000IU  X 30</v>
          </cell>
          <cell r="G1519" t="str">
            <v>032017</v>
          </cell>
        </row>
        <row r="1520">
          <cell r="F1520" t="str">
            <v>LEVIPIL TABL.RECUBIE 1G  X 30</v>
          </cell>
          <cell r="G1520" t="str">
            <v>092016</v>
          </cell>
        </row>
        <row r="1521">
          <cell r="F1521" t="str">
            <v>UROCIT-K 10 TABL L.P. 1080MG  X 100</v>
          </cell>
          <cell r="G1521" t="str">
            <v>052009</v>
          </cell>
        </row>
        <row r="1522">
          <cell r="F1522" t="str">
            <v>REFRESH LIQUIGEL LIQUIGEL 1% 15 ML X 1</v>
          </cell>
          <cell r="G1522" t="str">
            <v>052003</v>
          </cell>
        </row>
        <row r="1523">
          <cell r="F1523" t="str">
            <v>MOVIFLEX SOLN SPRAY 1% 100 ML X 1</v>
          </cell>
          <cell r="G1523" t="str">
            <v>052019</v>
          </cell>
        </row>
        <row r="1524">
          <cell r="F1524" t="str">
            <v>S-26 SIN LACTOSA POLVO LATA  400 G X 1</v>
          </cell>
          <cell r="G1524" t="str">
            <v>042009</v>
          </cell>
        </row>
        <row r="1525">
          <cell r="F1525" t="str">
            <v>METFORMINA-PTG TABL RECUBIE 850MG  X 100</v>
          </cell>
          <cell r="G1525" t="str">
            <v>032015</v>
          </cell>
        </row>
        <row r="1526">
          <cell r="F1526" t="str">
            <v>KETOPROFENO-GEF A.IM 100MG 2 ML X 6</v>
          </cell>
          <cell r="G1526" t="str">
            <v>081996</v>
          </cell>
        </row>
        <row r="1527">
          <cell r="F1527" t="str">
            <v>ESOMEPRAZOL-BPM TAB.REC.ENTE 20MG  X 30</v>
          </cell>
          <cell r="G1527" t="str">
            <v>092009</v>
          </cell>
        </row>
        <row r="1528">
          <cell r="F1528" t="str">
            <v>I-PATRIMUL CPTO AER.INH 20Y/ 120Y  X 200 (/DOS)</v>
          </cell>
          <cell r="G1528" t="str">
            <v>022008</v>
          </cell>
        </row>
        <row r="1529">
          <cell r="F1529" t="str">
            <v>GABAPENTINA-IQF CAPS 300MG  X 100</v>
          </cell>
          <cell r="G1529" t="str">
            <v>022011</v>
          </cell>
        </row>
        <row r="1530">
          <cell r="F1530" t="str">
            <v>TINELLE TAB REC 21+7 2MG  X 28 (/.03) /.03</v>
          </cell>
          <cell r="G1530" t="str">
            <v>032014</v>
          </cell>
        </row>
        <row r="1531">
          <cell r="F1531" t="str">
            <v>MEANTI TABL.RECUBIE 10MG  X 30</v>
          </cell>
          <cell r="G1531" t="str">
            <v>112017</v>
          </cell>
        </row>
        <row r="1532">
          <cell r="F1532" t="str">
            <v>NUCLEO CMP AMP.  LIOF  2 ML X 3 (FORT)</v>
          </cell>
          <cell r="G1532" t="str">
            <v>071992</v>
          </cell>
        </row>
        <row r="1533">
          <cell r="F1533" t="str">
            <v>MENISTIN TABL 16MG  X 21</v>
          </cell>
          <cell r="G1533" t="str">
            <v>062010</v>
          </cell>
        </row>
        <row r="1534">
          <cell r="F1534" t="str">
            <v>CLOBETASOL-FTR CREMA 0.05% 25 G X 1</v>
          </cell>
          <cell r="G1534" t="str">
            <v>052003</v>
          </cell>
        </row>
        <row r="1535">
          <cell r="F1535" t="str">
            <v>SENSODYNE MULTIPR TUBO  90 G X 1</v>
          </cell>
          <cell r="G1535" t="str">
            <v>092014</v>
          </cell>
        </row>
        <row r="1536">
          <cell r="F1536" t="str">
            <v>FLUCOXIN CAPS 150MG  X 2</v>
          </cell>
          <cell r="G1536" t="str">
            <v>092007</v>
          </cell>
        </row>
        <row r="1537">
          <cell r="F1537" t="str">
            <v>METFORMINA-GEF TABL 850MG  X 30</v>
          </cell>
          <cell r="G1537" t="str">
            <v>022013</v>
          </cell>
        </row>
        <row r="1538">
          <cell r="F1538" t="str">
            <v>BLOPRESS TABL 8MG  X 30</v>
          </cell>
          <cell r="G1538" t="str">
            <v>022001</v>
          </cell>
        </row>
        <row r="1539">
          <cell r="F1539" t="str">
            <v>MARTESIA CAPS 25MG  X 30</v>
          </cell>
          <cell r="G1539" t="str">
            <v>042018</v>
          </cell>
        </row>
        <row r="1540">
          <cell r="F1540" t="str">
            <v>UROFURIN XR CAPS L.P. 100MG  X 20</v>
          </cell>
          <cell r="G1540" t="str">
            <v>032017</v>
          </cell>
        </row>
        <row r="1541">
          <cell r="F1541" t="str">
            <v>MUPIROX UNGT 2% 15 G X 1</v>
          </cell>
          <cell r="G1541" t="str">
            <v>092001</v>
          </cell>
        </row>
        <row r="1542">
          <cell r="F1542" t="str">
            <v>ACNOMEL CREMA  30 G X 1</v>
          </cell>
          <cell r="G1542" t="str">
            <v>042009</v>
          </cell>
        </row>
        <row r="1543">
          <cell r="F1543" t="str">
            <v>COLISMET VIAL LIOF 150MG  X 1</v>
          </cell>
          <cell r="G1543" t="str">
            <v>012015</v>
          </cell>
        </row>
        <row r="1544">
          <cell r="F1544" t="str">
            <v>LOPID TABL.RECUBIE 900MG  X 30</v>
          </cell>
          <cell r="G1544" t="str">
            <v>091995</v>
          </cell>
        </row>
        <row r="1545">
          <cell r="F1545" t="str">
            <v>ESCIPRAM TABL RECUBIE 20MG  X 30</v>
          </cell>
          <cell r="G1545" t="str">
            <v>042013</v>
          </cell>
        </row>
        <row r="1546">
          <cell r="F1546" t="str">
            <v>VALTREX TABL 500MG  X 10</v>
          </cell>
          <cell r="G1546" t="str">
            <v>021998</v>
          </cell>
        </row>
        <row r="1547">
          <cell r="F1547" t="str">
            <v>TUSILEXIL GOTAS ORAL  25 ML X 1</v>
          </cell>
          <cell r="G1547" t="str">
            <v>082003</v>
          </cell>
        </row>
        <row r="1548">
          <cell r="F1548" t="str">
            <v>XILONEST UNGT 5% 10 G X 1</v>
          </cell>
          <cell r="G1548" t="str">
            <v>021978</v>
          </cell>
        </row>
        <row r="1549">
          <cell r="F1549" t="str">
            <v>FENAZOPIRIDINA-FTR TABL.RECUBIE 100MG  X 100</v>
          </cell>
          <cell r="G1549" t="str">
            <v>092005</v>
          </cell>
        </row>
        <row r="1550">
          <cell r="F1550" t="str">
            <v>CILOSVITAE TABL 100MG  X 28</v>
          </cell>
          <cell r="G1550" t="str">
            <v>092016</v>
          </cell>
        </row>
        <row r="1551">
          <cell r="F1551" t="str">
            <v>NASONEX SPR.NAS PED 50Y 10 G X 60 (/DOS)</v>
          </cell>
          <cell r="G1551" t="str">
            <v>032002</v>
          </cell>
        </row>
        <row r="1552">
          <cell r="F1552" t="str">
            <v>GENTAMICINA-LNR SOLN  OFTAL 0.3% 5 ML X 1</v>
          </cell>
          <cell r="G1552" t="str">
            <v>041997</v>
          </cell>
        </row>
        <row r="1553">
          <cell r="F1553" t="str">
            <v>RELVAR POL P/INHALA 100Y  X 30 (/25) /25</v>
          </cell>
          <cell r="G1553" t="str">
            <v>082017</v>
          </cell>
        </row>
        <row r="1554">
          <cell r="F1554" t="str">
            <v>AMPICILINA-PTG CAPS 500MG  X 100</v>
          </cell>
          <cell r="G1554" t="str">
            <v>092014</v>
          </cell>
        </row>
        <row r="1555">
          <cell r="F1555" t="str">
            <v>SOMNO TABL F.COATE 10MG  X 30</v>
          </cell>
          <cell r="G1555" t="str">
            <v>112005</v>
          </cell>
        </row>
        <row r="1556">
          <cell r="F1556" t="str">
            <v>BUSCAPINA OTC GRAG. 10MG  X 20</v>
          </cell>
          <cell r="G1556" t="str">
            <v>061956</v>
          </cell>
        </row>
        <row r="1557">
          <cell r="F1557" t="str">
            <v>DUTAMSUVITAE CAPS DURAS 0.5MG  X 30 (/0.4) /0.4</v>
          </cell>
          <cell r="G1557" t="str">
            <v>092020</v>
          </cell>
        </row>
        <row r="1558">
          <cell r="F1558" t="str">
            <v>UNIMOX SOLN  OFTAL 5.45MG 5 ML X 1 (/ML)</v>
          </cell>
          <cell r="G1558" t="str">
            <v>092011</v>
          </cell>
        </row>
        <row r="1559">
          <cell r="F1559" t="str">
            <v>LIPITOR TABL REVEST. 20MG  X 30</v>
          </cell>
          <cell r="G1559" t="str">
            <v>062001</v>
          </cell>
        </row>
        <row r="1560">
          <cell r="F1560" t="str">
            <v>TRIDERM CREMA  15 G X 1</v>
          </cell>
          <cell r="G1560" t="str">
            <v>011986</v>
          </cell>
        </row>
        <row r="1561">
          <cell r="F1561" t="str">
            <v>IFAXIM TABL.RECUBIE 550MG  X 14</v>
          </cell>
          <cell r="G1561" t="str">
            <v>112018</v>
          </cell>
        </row>
        <row r="1562">
          <cell r="F1562" t="str">
            <v>GERMIDERM C CREMA  20 G X 1</v>
          </cell>
          <cell r="G1562" t="str">
            <v>012019</v>
          </cell>
        </row>
        <row r="1563">
          <cell r="F1563" t="str">
            <v>BUDESMA AERO DOSE 200Y  X 200 (/DOS)</v>
          </cell>
          <cell r="G1563" t="str">
            <v>092016</v>
          </cell>
        </row>
        <row r="1564">
          <cell r="F1564" t="str">
            <v>ENSURE ADV LIQ CHOC  237 ML X 1</v>
          </cell>
          <cell r="G1564" t="str">
            <v>052010</v>
          </cell>
        </row>
        <row r="1565">
          <cell r="F1565" t="str">
            <v>GASEOVET CB CAPS BLAN 240MG  X 30</v>
          </cell>
          <cell r="G1565" t="str">
            <v>062016</v>
          </cell>
        </row>
        <row r="1566">
          <cell r="F1566" t="str">
            <v>LACTAMOUSSE ESPUMA  125 ML X 1</v>
          </cell>
          <cell r="G1566" t="str">
            <v>022006</v>
          </cell>
        </row>
        <row r="1567">
          <cell r="F1567" t="str">
            <v>NATRILIX SR TABL.RECUBIE 1.5MG  X 30</v>
          </cell>
          <cell r="G1567" t="str">
            <v>092004</v>
          </cell>
        </row>
        <row r="1568">
          <cell r="F1568" t="str">
            <v>UNASYN TABL 375MG  X 12</v>
          </cell>
          <cell r="G1568" t="str">
            <v>052013</v>
          </cell>
        </row>
        <row r="1569">
          <cell r="F1569" t="str">
            <v>SYSTALAN SOLN  OFTAL  15 ML X 1</v>
          </cell>
          <cell r="G1569" t="str">
            <v>082008</v>
          </cell>
        </row>
        <row r="1570">
          <cell r="F1570" t="str">
            <v>BIAFINE EMULS 0.67% 93 G X 1</v>
          </cell>
          <cell r="G1570" t="str">
            <v>032015</v>
          </cell>
        </row>
        <row r="1571">
          <cell r="F1571" t="str">
            <v>FARMACORTIX TABL 30MG  X 6</v>
          </cell>
          <cell r="G1571" t="str">
            <v>052004</v>
          </cell>
        </row>
        <row r="1572">
          <cell r="F1572" t="str">
            <v>BLISSEL GEL VAGINAL 0.005% 30 G X 1</v>
          </cell>
          <cell r="G1572" t="str">
            <v>062018</v>
          </cell>
        </row>
        <row r="1573">
          <cell r="F1573" t="str">
            <v>UNIPRED-F GOTAS OFTAL 1% 5 ML X 1</v>
          </cell>
          <cell r="G1573" t="str">
            <v>081997</v>
          </cell>
        </row>
        <row r="1574">
          <cell r="F1574" t="str">
            <v>SENSODYNE BLQ CD EXFRE  90 G X 1</v>
          </cell>
          <cell r="G1574" t="str">
            <v>022011</v>
          </cell>
        </row>
        <row r="1575">
          <cell r="F1575" t="str">
            <v>OSTEOVIT POLVO VAINI  330 G X 1</v>
          </cell>
          <cell r="G1575" t="str">
            <v>042011</v>
          </cell>
        </row>
        <row r="1576">
          <cell r="F1576" t="str">
            <v>CARBAMAZEPINA-LB9 TABL 200MG  X 100</v>
          </cell>
          <cell r="G1576" t="str">
            <v>112006</v>
          </cell>
        </row>
        <row r="1577">
          <cell r="F1577" t="str">
            <v>CIRUELAX FORTE CAPS 125MG  X 24</v>
          </cell>
          <cell r="G1577" t="str">
            <v>052015</v>
          </cell>
        </row>
        <row r="1578">
          <cell r="F1578" t="str">
            <v>NAN 2 BEBES LIQ FORM LAC  400 ML X 1</v>
          </cell>
          <cell r="G1578" t="str">
            <v>072019</v>
          </cell>
        </row>
        <row r="1579">
          <cell r="F1579" t="str">
            <v>AZILECT TABL 1MG  X 30</v>
          </cell>
          <cell r="G1579" t="str">
            <v>042014</v>
          </cell>
        </row>
        <row r="1580">
          <cell r="F1580" t="str">
            <v>BROSOL COMPUESTO SOL.ORAL FCO  120 ML X 1</v>
          </cell>
          <cell r="G1580" t="str">
            <v>082003</v>
          </cell>
        </row>
        <row r="1581">
          <cell r="F1581" t="str">
            <v>QUETIDIN TABL.RECUBIE 100MG  X 30</v>
          </cell>
          <cell r="G1581" t="str">
            <v>012007</v>
          </cell>
        </row>
        <row r="1582">
          <cell r="F1582" t="str">
            <v>FLUCONAZOL-GEF CAPS 200MG  X 4</v>
          </cell>
          <cell r="G1582" t="str">
            <v>052001</v>
          </cell>
        </row>
        <row r="1583">
          <cell r="F1583" t="str">
            <v>ACLASTA VIAL INFUS. 5MG 100 ML X 1</v>
          </cell>
          <cell r="G1583" t="str">
            <v>072007</v>
          </cell>
        </row>
        <row r="1584">
          <cell r="F1584" t="str">
            <v>ACIDO FOLICO MSN TABL 800Y  X 100</v>
          </cell>
          <cell r="G1584" t="str">
            <v>122003</v>
          </cell>
        </row>
        <row r="1585">
          <cell r="F1585" t="str">
            <v>ZYLORIC TABL 300MG  X 30</v>
          </cell>
          <cell r="G1585" t="str">
            <v>091979</v>
          </cell>
        </row>
        <row r="1586">
          <cell r="F1586" t="str">
            <v>HIPERSODIO SOLN  INY 20% 20 ML X 25</v>
          </cell>
          <cell r="G1586" t="str">
            <v>042014</v>
          </cell>
        </row>
        <row r="1587">
          <cell r="F1587" t="str">
            <v>AMIKABIOT AMP. 500MG 2 ML X 1</v>
          </cell>
          <cell r="G1587" t="str">
            <v>101993</v>
          </cell>
        </row>
        <row r="1588">
          <cell r="F1588" t="str">
            <v>SALBUTRAL AC AER.INH.DOSE 21Y  X 250 (/120) /120</v>
          </cell>
          <cell r="G1588" t="str">
            <v>102007</v>
          </cell>
        </row>
        <row r="1589">
          <cell r="F1589" t="str">
            <v>BAGOVIR TABL.RECUBIE 500MG  X 10</v>
          </cell>
          <cell r="G1589" t="str">
            <v>022005</v>
          </cell>
        </row>
        <row r="1590">
          <cell r="F1590" t="str">
            <v>IDELLE OVULOS 0.5MG  X 7</v>
          </cell>
          <cell r="G1590" t="str">
            <v>102007</v>
          </cell>
        </row>
        <row r="1591">
          <cell r="F1591" t="str">
            <v>EVALAX POLVO SOBRES  17 G X 10</v>
          </cell>
          <cell r="G1591" t="str">
            <v>022016</v>
          </cell>
        </row>
        <row r="1592">
          <cell r="F1592" t="str">
            <v>CIRUELAX MINI TABL.RECUBIE 75MG  X 100</v>
          </cell>
          <cell r="G1592" t="str">
            <v>082018</v>
          </cell>
        </row>
        <row r="1593">
          <cell r="F1593" t="str">
            <v>DORMIDINA TABL.RECUBIE 25MG  X 14</v>
          </cell>
          <cell r="G1593" t="str">
            <v>022018</v>
          </cell>
        </row>
        <row r="1594">
          <cell r="F1594" t="str">
            <v>MULTIFROST POMADA  100 G X 1</v>
          </cell>
          <cell r="G1594" t="str">
            <v>092006</v>
          </cell>
        </row>
        <row r="1595">
          <cell r="F1595" t="str">
            <v>DOLO NEUROVIT CAPS   X 100</v>
          </cell>
          <cell r="G1595" t="str">
            <v>042007</v>
          </cell>
        </row>
        <row r="1596">
          <cell r="F1596" t="str">
            <v>DI-VITERMA TAB.RECU L.P 500MG  X 30</v>
          </cell>
          <cell r="G1596" t="str">
            <v>072020</v>
          </cell>
        </row>
        <row r="1597">
          <cell r="F1597" t="str">
            <v>BETALOC ZOK TABL L.A 100MG  X 30</v>
          </cell>
          <cell r="G1597" t="str">
            <v>072005</v>
          </cell>
        </row>
        <row r="1598">
          <cell r="F1598" t="str">
            <v>AVIANT TABL 5MG  X 30</v>
          </cell>
          <cell r="G1598" t="str">
            <v>052009</v>
          </cell>
        </row>
        <row r="1599">
          <cell r="F1599" t="str">
            <v>ORFENADRINA-FTR TABL 100MG  X 100</v>
          </cell>
          <cell r="G1599" t="str">
            <v>102004</v>
          </cell>
        </row>
        <row r="1600">
          <cell r="F1600" t="str">
            <v>P.V.M POLVO CHOCO  460 G X 1</v>
          </cell>
          <cell r="G1600" t="str">
            <v>011982</v>
          </cell>
        </row>
        <row r="1601">
          <cell r="F1601" t="str">
            <v>DOLOPRESS FORTE TABL RECUBIE 500MG  X 100 (/50) /50</v>
          </cell>
          <cell r="G1601" t="str">
            <v>022021</v>
          </cell>
        </row>
        <row r="1602">
          <cell r="F1602" t="str">
            <v>LABOXUT TABL 0.5MG  X 20</v>
          </cell>
          <cell r="G1602" t="str">
            <v>032015</v>
          </cell>
        </row>
        <row r="1603">
          <cell r="F1603" t="str">
            <v>EMULSION DE SCOTT EMUL NARANJA  200 ML X 1</v>
          </cell>
          <cell r="G1603" t="str">
            <v>112005</v>
          </cell>
        </row>
        <row r="1604">
          <cell r="F1604" t="str">
            <v>SILVERDIAZINA-L CREMA 1% 25 G X 1</v>
          </cell>
          <cell r="G1604" t="str">
            <v>082011</v>
          </cell>
        </row>
        <row r="1605">
          <cell r="F1605" t="str">
            <v>CLORO ALERGAN GOTAS ORAL 1MG 20 ML X 1 (/ML)</v>
          </cell>
          <cell r="G1605" t="str">
            <v>022008</v>
          </cell>
        </row>
        <row r="1606">
          <cell r="F1606" t="str">
            <v>ISOPRINOSINE JBE 250MG 120 ML X 1 (/5ML)</v>
          </cell>
          <cell r="G1606" t="str">
            <v>041982</v>
          </cell>
        </row>
        <row r="1607">
          <cell r="F1607" t="str">
            <v>EMOLAN JAB.LIQ PH5  250 ML X 1</v>
          </cell>
          <cell r="G1607" t="str">
            <v>022007</v>
          </cell>
        </row>
        <row r="1608">
          <cell r="F1608" t="str">
            <v>BIOTINOL A.BB 300MG 10 ML X 1 (/ML)</v>
          </cell>
          <cell r="G1608" t="str">
            <v>042009</v>
          </cell>
        </row>
        <row r="1609">
          <cell r="F1609" t="str">
            <v>PIRANTEL PAMOA-GEF SUSP 250MG 15 ML X 1 (/5ML)</v>
          </cell>
          <cell r="G1609" t="str">
            <v>011994</v>
          </cell>
        </row>
        <row r="1610">
          <cell r="F1610" t="str">
            <v>PERTIUM TABL 5MG  X 42</v>
          </cell>
          <cell r="G1610" t="str">
            <v>012016</v>
          </cell>
        </row>
        <row r="1611">
          <cell r="F1611" t="str">
            <v>ACNOTIN CAPS BLANDA 10MG  X 30</v>
          </cell>
          <cell r="G1611" t="str">
            <v>072005</v>
          </cell>
        </row>
        <row r="1612">
          <cell r="F1612" t="str">
            <v>ESPIRONE TABL 25MG  X 20</v>
          </cell>
          <cell r="G1612" t="str">
            <v>102001</v>
          </cell>
        </row>
        <row r="1613">
          <cell r="F1613" t="str">
            <v>LEVOFERIN JBE 30MG 100 ML X 1 (/5ML)</v>
          </cell>
          <cell r="G1613" t="str">
            <v>022017</v>
          </cell>
        </row>
        <row r="1614">
          <cell r="F1614" t="str">
            <v>LEMIX TABL.RECUBIE 10MG  X 30</v>
          </cell>
          <cell r="G1614" t="str">
            <v>072008</v>
          </cell>
        </row>
        <row r="1615">
          <cell r="F1615" t="str">
            <v>ENTRESTO TA REC 24MG/ 26MG  X 30</v>
          </cell>
          <cell r="G1615" t="str">
            <v>082017</v>
          </cell>
        </row>
        <row r="1616">
          <cell r="F1616" t="str">
            <v>PEDIALYTE SOLN CEREZA  500 ML X 1</v>
          </cell>
          <cell r="G1616" t="str">
            <v>031991</v>
          </cell>
        </row>
        <row r="1617">
          <cell r="F1617" t="str">
            <v>SUPRADYN GRAG.   X 30</v>
          </cell>
          <cell r="G1617" t="str">
            <v>042009</v>
          </cell>
        </row>
        <row r="1618">
          <cell r="F1618" t="str">
            <v>EUKENE TABL.RECUBIE 40MG  X 30</v>
          </cell>
          <cell r="G1618" t="str">
            <v>052017</v>
          </cell>
        </row>
        <row r="1619">
          <cell r="F1619" t="str">
            <v>DINEGAL TABL 10MG  X 20</v>
          </cell>
          <cell r="G1619" t="str">
            <v>101999</v>
          </cell>
        </row>
        <row r="1620">
          <cell r="F1620" t="str">
            <v>BONACOXIB TABL.RECUBIE 120MG  X 7</v>
          </cell>
          <cell r="G1620" t="str">
            <v>112017</v>
          </cell>
        </row>
        <row r="1621">
          <cell r="F1621" t="str">
            <v>DIGESTAL CAPS 100MG  X 120 (/50) /50</v>
          </cell>
          <cell r="G1621" t="str">
            <v>082008</v>
          </cell>
        </row>
        <row r="1622">
          <cell r="F1622" t="str">
            <v>ELITON FE50 GOTAS 50MG 20 ML X 1 (/ML)</v>
          </cell>
          <cell r="G1622" t="str">
            <v>082012</v>
          </cell>
        </row>
        <row r="1623">
          <cell r="F1623" t="str">
            <v>PROSTANATUR CAPS 320MG  X 30</v>
          </cell>
          <cell r="G1623" t="str">
            <v>082006</v>
          </cell>
        </row>
        <row r="1624">
          <cell r="F1624" t="str">
            <v>VITAFOS JUNIOR POLVO  800 G X 1</v>
          </cell>
          <cell r="G1624" t="str">
            <v>102016</v>
          </cell>
        </row>
        <row r="1625">
          <cell r="F1625" t="str">
            <v>TOPIREST TABL RECUBIE 100MG  X 30</v>
          </cell>
          <cell r="G1625" t="str">
            <v>042013</v>
          </cell>
        </row>
        <row r="1626">
          <cell r="F1626" t="str">
            <v>ROVASTENOL TABL RECUBIE 20MG  X 30</v>
          </cell>
          <cell r="G1626" t="str">
            <v>012014</v>
          </cell>
        </row>
        <row r="1627">
          <cell r="F1627" t="str">
            <v>ISOMIL P.EYE Q/PL1+  400 G X 1</v>
          </cell>
          <cell r="G1627" t="str">
            <v>072011</v>
          </cell>
        </row>
        <row r="1628">
          <cell r="F1628" t="str">
            <v>DOLOFENAC FLEX TABL 50MG  X 100 (/4) /4</v>
          </cell>
          <cell r="G1628" t="str">
            <v>062006</v>
          </cell>
        </row>
        <row r="1629">
          <cell r="F1629" t="str">
            <v>CETAPHIL JABON BARRA  127 G X 1</v>
          </cell>
          <cell r="G1629" t="str">
            <v>091998</v>
          </cell>
        </row>
        <row r="1630">
          <cell r="F1630" t="str">
            <v>ENZIMATIK CAPS   X 100</v>
          </cell>
          <cell r="G1630" t="str">
            <v>032004</v>
          </cell>
        </row>
        <row r="1631">
          <cell r="F1631" t="str">
            <v>BRONCO AMOXICLIN TABL 500MG  X 100 (/8MG)</v>
          </cell>
          <cell r="G1631" t="str">
            <v>022001</v>
          </cell>
        </row>
        <row r="1632">
          <cell r="F1632" t="str">
            <v>FUROXONA SUSP.ORA FTE 50MG 120 ML X 1 (/5ML)</v>
          </cell>
          <cell r="G1632" t="str">
            <v>012008</v>
          </cell>
        </row>
        <row r="1633">
          <cell r="F1633" t="str">
            <v>DOLO-ANEURIN TABL   X 10</v>
          </cell>
          <cell r="G1633" t="str">
            <v>062001</v>
          </cell>
        </row>
        <row r="1634">
          <cell r="F1634" t="str">
            <v>QUINAMED TABL.RECUBIE 200MG  X 30</v>
          </cell>
          <cell r="G1634" t="str">
            <v>032020</v>
          </cell>
        </row>
        <row r="1635">
          <cell r="F1635" t="str">
            <v>VIVERA POLVO SOBRES  20 G X 8</v>
          </cell>
          <cell r="G1635" t="str">
            <v>092017</v>
          </cell>
        </row>
        <row r="1636">
          <cell r="F1636" t="str">
            <v>DEXABRON NF JBE  120 ML X 1</v>
          </cell>
          <cell r="G1636" t="str">
            <v>091980</v>
          </cell>
        </row>
        <row r="1637">
          <cell r="F1637" t="str">
            <v>VITAKID CRECIMIENT SUSP ORAL  180 ML X 1</v>
          </cell>
          <cell r="G1637" t="str">
            <v>012013</v>
          </cell>
        </row>
        <row r="1638">
          <cell r="F1638" t="str">
            <v>PURINATOR SUSP ORAL  100 ML X 1</v>
          </cell>
          <cell r="G1638" t="str">
            <v>122006</v>
          </cell>
        </row>
        <row r="1639">
          <cell r="F1639" t="str">
            <v>VOLTAREN GRAG.E.COAT 50MG  X 100</v>
          </cell>
          <cell r="G1639" t="str">
            <v>052000</v>
          </cell>
        </row>
        <row r="1640">
          <cell r="F1640" t="str">
            <v>AFRIN SPRAY NASAL 0.05% 15 ML X 1</v>
          </cell>
          <cell r="G1640" t="str">
            <v>012008</v>
          </cell>
        </row>
        <row r="1641">
          <cell r="F1641" t="str">
            <v>CEFABRONCOL SUSP ORAL  75 ML X 1 (PAED)</v>
          </cell>
          <cell r="G1641" t="str">
            <v>092000</v>
          </cell>
        </row>
        <row r="1642">
          <cell r="F1642" t="str">
            <v>CARDIVAS TABL RECUBIE 12.5MG  X 30</v>
          </cell>
          <cell r="G1642" t="str">
            <v>082015</v>
          </cell>
        </row>
        <row r="1643">
          <cell r="F1643" t="str">
            <v>NORFLEX AMP. 60MG 2 ML X 1</v>
          </cell>
          <cell r="G1643" t="str">
            <v>012008</v>
          </cell>
        </row>
        <row r="1644">
          <cell r="F1644" t="str">
            <v>OFTAFILM SOLN  OFTAL 4MG 10 ML X 1</v>
          </cell>
          <cell r="G1644" t="str">
            <v>022015</v>
          </cell>
        </row>
        <row r="1645">
          <cell r="F1645" t="str">
            <v>TALENTUM TABL 10MG  X 30</v>
          </cell>
          <cell r="G1645" t="str">
            <v>102005</v>
          </cell>
        </row>
        <row r="1646">
          <cell r="F1646" t="str">
            <v>HIOSCINA B.BRO-MRC TABL RECUBIE 10MG  X 100</v>
          </cell>
          <cell r="G1646" t="str">
            <v>062014</v>
          </cell>
        </row>
        <row r="1647">
          <cell r="F1647" t="str">
            <v>VOLTAREN NV EMULGEL 1% 60 G X 1</v>
          </cell>
          <cell r="G1647" t="str">
            <v>022005</v>
          </cell>
        </row>
        <row r="1648">
          <cell r="F1648" t="str">
            <v>CUTENOX JERING.PRELL 60MG 0.6 ML X 10</v>
          </cell>
          <cell r="G1648" t="str">
            <v>072020</v>
          </cell>
        </row>
        <row r="1649">
          <cell r="F1649" t="str">
            <v>NICOMUSSE ESPUMA  200 ML X 1</v>
          </cell>
          <cell r="G1649" t="str">
            <v>032015</v>
          </cell>
        </row>
        <row r="1650">
          <cell r="F1650" t="str">
            <v>TROPIVAG PLUS CAPS VAG.   X 14</v>
          </cell>
          <cell r="G1650" t="str">
            <v>092002</v>
          </cell>
        </row>
        <row r="1651">
          <cell r="F1651" t="str">
            <v>ALDACTONE-A TABL 100MG  X 30</v>
          </cell>
          <cell r="G1651" t="str">
            <v>012008</v>
          </cell>
        </row>
        <row r="1652">
          <cell r="F1652" t="str">
            <v>DICYNONE AMP. 250MG 2 ML X 1</v>
          </cell>
          <cell r="G1652" t="str">
            <v>022009</v>
          </cell>
        </row>
        <row r="1653">
          <cell r="F1653" t="str">
            <v>SIFROL TABL 0.25MG  X 30</v>
          </cell>
          <cell r="G1653" t="str">
            <v>042006</v>
          </cell>
        </row>
        <row r="1654">
          <cell r="F1654" t="str">
            <v>FLODIN AMP. 15MG 1.5 ML X 3</v>
          </cell>
          <cell r="G1654" t="str">
            <v>101998</v>
          </cell>
        </row>
        <row r="1655">
          <cell r="F1655" t="str">
            <v>RONEM V.IV  LIOF 500MG  X 10</v>
          </cell>
          <cell r="G1655" t="str">
            <v>112017</v>
          </cell>
        </row>
        <row r="1656">
          <cell r="F1656" t="str">
            <v>FOSFUROL SOBRES 5.63MG 3 G X 1</v>
          </cell>
          <cell r="G1656" t="str">
            <v>082019</v>
          </cell>
        </row>
        <row r="1657">
          <cell r="F1657" t="str">
            <v>DEXTROMETORFAN-PTG JBE 15MG 120 ML X 1 (/5ML)</v>
          </cell>
          <cell r="G1657" t="str">
            <v>092004</v>
          </cell>
        </row>
        <row r="1658">
          <cell r="F1658" t="str">
            <v>OLEANZ TABL.RECUBIE 10MG  X 28</v>
          </cell>
          <cell r="G1658" t="str">
            <v>102020</v>
          </cell>
        </row>
        <row r="1659">
          <cell r="F1659" t="str">
            <v>ANULETTE TABL 150Y  X 21 (/30) /30</v>
          </cell>
          <cell r="G1659" t="str">
            <v>061998</v>
          </cell>
        </row>
        <row r="1660">
          <cell r="F1660" t="str">
            <v>IDENA TABL F.COATE 150MG  X 1</v>
          </cell>
          <cell r="G1660" t="str">
            <v>052007</v>
          </cell>
        </row>
        <row r="1661">
          <cell r="F1661" t="str">
            <v>TRI-AZIT PO/SUSP ORAL 200MG 15 ML X 1 (/5ML)</v>
          </cell>
          <cell r="G1661" t="str">
            <v>091995</v>
          </cell>
        </row>
        <row r="1662">
          <cell r="F1662" t="str">
            <v>COLUQUIM SUSP ORAL 100MG 60 ML X 1 (/5ML)</v>
          </cell>
          <cell r="G1662" t="str">
            <v>092006</v>
          </cell>
        </row>
        <row r="1663">
          <cell r="F1663" t="str">
            <v>LUBRIYET SOLN  OFTAL 0.5% 15 ML X 1</v>
          </cell>
          <cell r="G1663" t="str">
            <v>102015</v>
          </cell>
        </row>
        <row r="1664">
          <cell r="F1664" t="str">
            <v>MENTHOLATUM CARAM DISP   X 60</v>
          </cell>
          <cell r="G1664" t="str">
            <v>092017</v>
          </cell>
        </row>
        <row r="1665">
          <cell r="F1665" t="str">
            <v>WELLPORT JBE  345 ML X 1</v>
          </cell>
          <cell r="G1665" t="str">
            <v>052015</v>
          </cell>
        </row>
        <row r="1666">
          <cell r="F1666" t="str">
            <v>NURACEL A.IV 60MG 0.6 ML X 1</v>
          </cell>
          <cell r="G1666" t="str">
            <v>012009</v>
          </cell>
        </row>
        <row r="1667">
          <cell r="F1667" t="str">
            <v>ZINC GLUCONAT MSN TABL 30MG  X 100</v>
          </cell>
          <cell r="G1667" t="str">
            <v>121996</v>
          </cell>
        </row>
        <row r="1668">
          <cell r="F1668" t="str">
            <v>POSTINOR 1 TABL 1.5MG  X 24</v>
          </cell>
          <cell r="G1668" t="str">
            <v>082009</v>
          </cell>
        </row>
        <row r="1669">
          <cell r="F1669" t="str">
            <v>EVACLEAN SOBRES  100 ML X 4</v>
          </cell>
          <cell r="G1669" t="str">
            <v>012012</v>
          </cell>
        </row>
        <row r="1670">
          <cell r="F1670" t="str">
            <v>DOLOCORDRALAN TA RE EX FTE 500MG  X 50 (/50) /50</v>
          </cell>
          <cell r="G1670" t="str">
            <v>092019</v>
          </cell>
        </row>
        <row r="1671">
          <cell r="F1671" t="str">
            <v>CETIRIZINA-FTR JBE 5MG 60 ML X 1 (/5ML)</v>
          </cell>
          <cell r="G1671" t="str">
            <v>052006</v>
          </cell>
        </row>
        <row r="1672">
          <cell r="F1672" t="str">
            <v>SILENAI EXPECTOR JBE  120 ML X 1</v>
          </cell>
          <cell r="G1672" t="str">
            <v>112000</v>
          </cell>
        </row>
        <row r="1673">
          <cell r="F1673" t="str">
            <v>ACICLOVIR-FTR TABL 800MG  X 10</v>
          </cell>
          <cell r="G1673" t="str">
            <v>091992</v>
          </cell>
        </row>
        <row r="1674">
          <cell r="F1674" t="str">
            <v>FLUIXX POLVO SOBRES 200MG 1 G X 30</v>
          </cell>
          <cell r="G1674" t="str">
            <v>032010</v>
          </cell>
        </row>
        <row r="1675">
          <cell r="F1675" t="str">
            <v>TONVAL TAB.ENT.COAT 40MG  X 30</v>
          </cell>
          <cell r="G1675" t="str">
            <v>122010</v>
          </cell>
        </row>
        <row r="1676">
          <cell r="F1676" t="str">
            <v>LORATADINA-FTR TABL 10MG  X 100</v>
          </cell>
          <cell r="G1676" t="str">
            <v>072007</v>
          </cell>
        </row>
        <row r="1677">
          <cell r="F1677" t="str">
            <v>AMIKACINA-FTR AMP. 500MG 2 ML X 25</v>
          </cell>
          <cell r="G1677" t="str">
            <v>092007</v>
          </cell>
        </row>
        <row r="1678">
          <cell r="F1678" t="str">
            <v>UNIDORZO-T GOTAS OFTAL  5 ML X 1</v>
          </cell>
          <cell r="G1678" t="str">
            <v>112005</v>
          </cell>
        </row>
        <row r="1679">
          <cell r="F1679" t="str">
            <v>ROZEX CREMA 0.75% 30 G X 1</v>
          </cell>
          <cell r="G1679" t="str">
            <v>082003</v>
          </cell>
        </row>
        <row r="1680">
          <cell r="F1680" t="str">
            <v>GARDIL TABL 500MG  X 6</v>
          </cell>
          <cell r="G1680" t="str">
            <v>032015</v>
          </cell>
        </row>
        <row r="1681">
          <cell r="F1681" t="str">
            <v>AQUASOL EMULSION  60 G X 1</v>
          </cell>
          <cell r="G1681" t="str">
            <v>032019</v>
          </cell>
        </row>
        <row r="1682">
          <cell r="F1682" t="str">
            <v>CORIFAN GOTAS 1MG 20 ML X 1 (/ML)</v>
          </cell>
          <cell r="G1682" t="str">
            <v>122015</v>
          </cell>
        </row>
        <row r="1683">
          <cell r="F1683" t="str">
            <v>PROTEINEX POLVO  275 G X 1</v>
          </cell>
          <cell r="G1683" t="str">
            <v>012014</v>
          </cell>
        </row>
        <row r="1684">
          <cell r="F1684" t="str">
            <v>QUTIPIN TABL.RECUBIE 200MG  X 30</v>
          </cell>
          <cell r="G1684" t="str">
            <v>082008</v>
          </cell>
        </row>
        <row r="1685">
          <cell r="F1685" t="str">
            <v>EUTIROX TABL 88Y  X 50</v>
          </cell>
          <cell r="G1685" t="str">
            <v>052017</v>
          </cell>
        </row>
        <row r="1686">
          <cell r="F1686" t="str">
            <v>MUCOSOLVAN JBE AD. 30MG 120 ML X 1 (/5ML)</v>
          </cell>
          <cell r="G1686" t="str">
            <v>032007</v>
          </cell>
        </row>
        <row r="1687">
          <cell r="F1687" t="str">
            <v>AMIODARONA-DC6 TABL 200MG  X 100</v>
          </cell>
          <cell r="G1687" t="str">
            <v>122000</v>
          </cell>
        </row>
        <row r="1688">
          <cell r="F1688" t="str">
            <v>SYNFLORIX JER.PREL IM  0.5 ML X 1</v>
          </cell>
          <cell r="G1688" t="str">
            <v>102010</v>
          </cell>
        </row>
        <row r="1689">
          <cell r="F1689" t="str">
            <v>BENGUE GEL 1% 60 G X 1</v>
          </cell>
          <cell r="G1689" t="str">
            <v>012021</v>
          </cell>
        </row>
        <row r="1690">
          <cell r="F1690" t="str">
            <v>ATACAND TABL 16MG  X 30</v>
          </cell>
          <cell r="G1690" t="str">
            <v>032011</v>
          </cell>
        </row>
        <row r="1691">
          <cell r="F1691" t="str">
            <v>NOVISER TAB.RECU L.P 150MG  X 15</v>
          </cell>
          <cell r="G1691" t="str">
            <v>122017</v>
          </cell>
        </row>
        <row r="1692">
          <cell r="F1692" t="str">
            <v>MERITAL CAPS 10MG  X 30</v>
          </cell>
          <cell r="G1692" t="str">
            <v>062015</v>
          </cell>
        </row>
        <row r="1693">
          <cell r="F1693" t="str">
            <v>GLIBENCLAMIDA-FTR TABL 5MG  X 100</v>
          </cell>
          <cell r="G1693" t="str">
            <v>042003</v>
          </cell>
        </row>
        <row r="1694">
          <cell r="F1694" t="str">
            <v>GINEDAZOL OVULO 150MG/ 100MG  X 100</v>
          </cell>
          <cell r="G1694" t="str">
            <v>102004</v>
          </cell>
        </row>
        <row r="1695">
          <cell r="F1695" t="str">
            <v>KEFLEX SUSP ORAL 250MG 100 ML X 1 (/5ML)</v>
          </cell>
          <cell r="G1695" t="str">
            <v>061999</v>
          </cell>
        </row>
        <row r="1696">
          <cell r="F1696" t="str">
            <v>AVASTIN VIAL INFUS. 400MG 16 ML X 1</v>
          </cell>
          <cell r="G1696" t="str">
            <v>012008</v>
          </cell>
        </row>
        <row r="1697">
          <cell r="F1697" t="str">
            <v>AK TROL GOTAS OFTAL  5 ML X 1</v>
          </cell>
          <cell r="G1697" t="str">
            <v>121993</v>
          </cell>
        </row>
        <row r="1698">
          <cell r="F1698" t="str">
            <v>SOMAZINA SOLN. SOBRES 1000MG 10 ML X 6</v>
          </cell>
          <cell r="G1698" t="str">
            <v>112012</v>
          </cell>
        </row>
        <row r="1699">
          <cell r="F1699" t="str">
            <v>DEPAKENE JBE 250MG 120 ML X 1 (/5ML)</v>
          </cell>
          <cell r="G1699" t="str">
            <v>051981</v>
          </cell>
        </row>
        <row r="1700">
          <cell r="F1700" t="str">
            <v>ILTUX HCT TAB.REC 25/ 40MG  X 28</v>
          </cell>
          <cell r="G1700" t="str">
            <v>102009</v>
          </cell>
        </row>
        <row r="1701">
          <cell r="F1701" t="str">
            <v>RISPERIDONA-TEV TABL 2MG  X 20</v>
          </cell>
          <cell r="G1701" t="str">
            <v>022006</v>
          </cell>
        </row>
        <row r="1702">
          <cell r="F1702" t="str">
            <v>GYNOVAL OVULOS VAG. 100MG  X 50 (/150) /150</v>
          </cell>
          <cell r="G1702" t="str">
            <v>122007</v>
          </cell>
        </row>
        <row r="1703">
          <cell r="F1703" t="str">
            <v>TERNESIL CREMA  20 G X 1</v>
          </cell>
          <cell r="G1703" t="str">
            <v>022007</v>
          </cell>
        </row>
        <row r="1704">
          <cell r="F1704" t="str">
            <v>HIRUDOID POMADA 1.6% 25 G X 1 (FORT)</v>
          </cell>
          <cell r="G1704" t="str">
            <v>012008</v>
          </cell>
        </row>
        <row r="1705">
          <cell r="F1705" t="str">
            <v>PERCOF JBE 30MG 120 ML X 1 (/5ML)</v>
          </cell>
          <cell r="G1705" t="str">
            <v>052017</v>
          </cell>
        </row>
        <row r="1706">
          <cell r="F1706" t="str">
            <v>FLIXOTIDE AER.INH.DOSE 125Y  X 60 (/DOS)</v>
          </cell>
          <cell r="G1706" t="str">
            <v>031996</v>
          </cell>
        </row>
        <row r="1707">
          <cell r="F1707" t="str">
            <v>FLUIMAX POLVO SOBRES 600MG 2.5 G X 30</v>
          </cell>
          <cell r="G1707" t="str">
            <v>042020</v>
          </cell>
        </row>
        <row r="1708">
          <cell r="F1708" t="str">
            <v>CADELIUS TAB.DIS.BUCA   X 30</v>
          </cell>
          <cell r="G1708" t="str">
            <v>062017</v>
          </cell>
        </row>
        <row r="1709">
          <cell r="F1709" t="str">
            <v>LIBBERA D CAPS 5.3MG  X 10 (/240) /240</v>
          </cell>
          <cell r="G1709" t="str">
            <v>082007</v>
          </cell>
        </row>
        <row r="1710">
          <cell r="F1710" t="str">
            <v>ELECTRORAL SOLN ADV FRU  1000 ML X 1</v>
          </cell>
          <cell r="G1710" t="str">
            <v>022018</v>
          </cell>
        </row>
        <row r="1711">
          <cell r="F1711" t="str">
            <v>MALDEX COMPUESTO JBE  120 ML X 1</v>
          </cell>
          <cell r="G1711" t="str">
            <v>042009</v>
          </cell>
        </row>
        <row r="1712">
          <cell r="F1712" t="str">
            <v>VITAMINA E MSN CAPS 400IU  X 30</v>
          </cell>
          <cell r="G1712" t="str">
            <v>122008</v>
          </cell>
        </row>
        <row r="1713">
          <cell r="F1713" t="str">
            <v>ALIZAR CREMA 0.05% 30 G X 1</v>
          </cell>
          <cell r="G1713" t="str">
            <v>122003</v>
          </cell>
        </row>
        <row r="1714">
          <cell r="F1714" t="str">
            <v>AXELIA CAPS 75MG  X 30</v>
          </cell>
          <cell r="G1714" t="str">
            <v>042013</v>
          </cell>
        </row>
        <row r="1715">
          <cell r="F1715" t="str">
            <v>NETAF GOTAS ORAL 5MG 20 ML X 1 (/ML)</v>
          </cell>
          <cell r="G1715" t="str">
            <v>091984</v>
          </cell>
        </row>
        <row r="1716">
          <cell r="F1716" t="str">
            <v>AMIGDAZOL NF TROCISCOS   X 120</v>
          </cell>
          <cell r="G1716" t="str">
            <v>051986</v>
          </cell>
        </row>
        <row r="1717">
          <cell r="F1717" t="str">
            <v>TIOF PLUS SOLN  OFTAL  10 ML X 1</v>
          </cell>
          <cell r="G1717" t="str">
            <v>032012</v>
          </cell>
        </row>
        <row r="1718">
          <cell r="F1718" t="str">
            <v>METEOSPASMYL CAPS BLANDA   X 30</v>
          </cell>
          <cell r="G1718" t="str">
            <v>092016</v>
          </cell>
        </row>
        <row r="1719">
          <cell r="F1719" t="str">
            <v>KEPPRA TABL F.COATE 500MG  X 30</v>
          </cell>
          <cell r="G1719" t="str">
            <v>092007</v>
          </cell>
        </row>
        <row r="1720">
          <cell r="F1720" t="str">
            <v>TOPICTAL TABL.RECUBIE 50MG  X 28</v>
          </cell>
          <cell r="G1720" t="str">
            <v>022007</v>
          </cell>
        </row>
        <row r="1721">
          <cell r="F1721" t="str">
            <v>VITAMINA C-MSN TABL 1G  X 100</v>
          </cell>
          <cell r="G1721" t="str">
            <v>042009</v>
          </cell>
        </row>
        <row r="1722">
          <cell r="F1722" t="str">
            <v>ELITON VIT GOTAS  20 ML X 1</v>
          </cell>
          <cell r="G1722" t="str">
            <v>012012</v>
          </cell>
        </row>
        <row r="1723">
          <cell r="F1723" t="str">
            <v>MEDIPIEL  B CREMA  20 G X 1</v>
          </cell>
          <cell r="G1723" t="str">
            <v>122013</v>
          </cell>
        </row>
        <row r="1724">
          <cell r="F1724" t="str">
            <v>CRELIVEROL A.BB 500Y 10 ML X 1</v>
          </cell>
          <cell r="G1724" t="str">
            <v>042009</v>
          </cell>
        </row>
        <row r="1725">
          <cell r="F1725" t="str">
            <v>CIPROFLOXACINO-FTR TABL REVEST. 500MG  X 100</v>
          </cell>
          <cell r="G1725" t="str">
            <v>042009</v>
          </cell>
        </row>
        <row r="1726">
          <cell r="F1726" t="str">
            <v>OSEBAN AMP. 3MG 3 ML X 1</v>
          </cell>
          <cell r="G1726" t="str">
            <v>082013</v>
          </cell>
        </row>
        <row r="1727">
          <cell r="F1727" t="str">
            <v>FINASTERIDE-BPM TABL 5MG  X 30</v>
          </cell>
          <cell r="G1727" t="str">
            <v>092009</v>
          </cell>
        </row>
        <row r="1728">
          <cell r="F1728" t="str">
            <v>ULCEMEX CAPS ENTERIC 20MG  X 14</v>
          </cell>
          <cell r="G1728" t="str">
            <v>062005</v>
          </cell>
        </row>
        <row r="1729">
          <cell r="F1729" t="str">
            <v>DEGRALER JBE 2.5MG 100 ML X 1 (/5ML)</v>
          </cell>
          <cell r="G1729" t="str">
            <v>112006</v>
          </cell>
        </row>
        <row r="1730">
          <cell r="F1730" t="str">
            <v>VENTOLIN SOLN 5MG 10 ML X 1 (/ML)</v>
          </cell>
          <cell r="G1730" t="str">
            <v>051995</v>
          </cell>
        </row>
        <row r="1731">
          <cell r="F1731" t="str">
            <v>TINOX TABL 2.5MG  X 30</v>
          </cell>
          <cell r="G1731" t="str">
            <v>012002</v>
          </cell>
        </row>
        <row r="1732">
          <cell r="F1732" t="str">
            <v>HYALSENSE ULTRA JERING.PRELL 20MG 1 ML X 2</v>
          </cell>
          <cell r="G1732" t="str">
            <v>022016</v>
          </cell>
        </row>
        <row r="1733">
          <cell r="F1733" t="str">
            <v>DUO VENTIMAX AER.INH.DOSE 100Y  X 200 (/50) /50</v>
          </cell>
          <cell r="G1733" t="str">
            <v>042003</v>
          </cell>
        </row>
        <row r="1734">
          <cell r="F1734" t="str">
            <v>ELOCOM CREMA 0.1% 15 G X 1</v>
          </cell>
          <cell r="G1734" t="str">
            <v>091994</v>
          </cell>
        </row>
        <row r="1735">
          <cell r="F1735" t="str">
            <v>BONAMES TABL.RECUBIE 150MG  X 1</v>
          </cell>
          <cell r="G1735" t="str">
            <v>052010</v>
          </cell>
        </row>
        <row r="1736">
          <cell r="F1736" t="str">
            <v>EUROCOR TABL.RECUBIE 2.5MG  X 35</v>
          </cell>
          <cell r="G1736" t="str">
            <v>052016</v>
          </cell>
        </row>
        <row r="1737">
          <cell r="F1737" t="str">
            <v>NURECEL JER.PREL SC 60MG 0.6 ML X 1</v>
          </cell>
          <cell r="G1737" t="str">
            <v>032012</v>
          </cell>
        </row>
        <row r="1738">
          <cell r="F1738" t="str">
            <v>BUK CITOS CARAM SOBRES  15 G X 50</v>
          </cell>
          <cell r="G1738" t="str">
            <v>092014</v>
          </cell>
        </row>
        <row r="1739">
          <cell r="F1739" t="str">
            <v>ALFLOREX POLVO 20MG 2 G X 14</v>
          </cell>
          <cell r="G1739" t="str">
            <v>072018</v>
          </cell>
        </row>
        <row r="1740">
          <cell r="F1740" t="str">
            <v>LIPITOR TABL REVEST. 40MG  X 14</v>
          </cell>
          <cell r="G1740" t="str">
            <v>042011</v>
          </cell>
        </row>
        <row r="1741">
          <cell r="F1741" t="str">
            <v>ACEMUK TABL  EFERV 600MG  X 20</v>
          </cell>
          <cell r="G1741" t="str">
            <v>062018</v>
          </cell>
        </row>
        <row r="1742">
          <cell r="F1742" t="str">
            <v>NOPUCID 10CHMP.2&amp;1 1% 60 ML X 1</v>
          </cell>
          <cell r="G1742" t="str">
            <v>022008</v>
          </cell>
        </row>
        <row r="1743">
          <cell r="F1743" t="str">
            <v>DEXTRO TOSS JBE 15MG 120 ML X 1 (/5ML)</v>
          </cell>
          <cell r="G1743" t="str">
            <v>061984</v>
          </cell>
        </row>
        <row r="1744">
          <cell r="F1744" t="str">
            <v>GLYCOLAX PO.ORAL SOBR 7.8% 17 G X 50</v>
          </cell>
          <cell r="G1744" t="str">
            <v>122017</v>
          </cell>
        </row>
        <row r="1745">
          <cell r="F1745" t="str">
            <v>MEGATOB GOTAS OFTAL  5 ML X 1</v>
          </cell>
          <cell r="G1745" t="str">
            <v>112012</v>
          </cell>
        </row>
        <row r="1746">
          <cell r="F1746" t="str">
            <v>RIXMIN TABL.RECUBIE 550MG  X 14</v>
          </cell>
          <cell r="G1746" t="str">
            <v>122019</v>
          </cell>
        </row>
        <row r="1747">
          <cell r="F1747" t="str">
            <v>HYLO-GEL COLIRIO  10 ML X 1</v>
          </cell>
          <cell r="G1747" t="str">
            <v>022019</v>
          </cell>
        </row>
        <row r="1748">
          <cell r="F1748" t="str">
            <v>ALIMENTUM POLVO EYE Q  400 G X 1</v>
          </cell>
          <cell r="G1748" t="str">
            <v>082020</v>
          </cell>
        </row>
        <row r="1749">
          <cell r="F1749" t="str">
            <v>FRUTTI FLEX SOL.OR TUFRU 50% 1000 ML X 1</v>
          </cell>
          <cell r="G1749" t="str">
            <v>071996</v>
          </cell>
        </row>
        <row r="1750">
          <cell r="F1750" t="str">
            <v>ENFAGROW PREMIUM PVO VAIN BIT  850 G X 1</v>
          </cell>
          <cell r="G1750" t="str">
            <v>062015</v>
          </cell>
        </row>
        <row r="1751">
          <cell r="F1751" t="str">
            <v>GRIFANTIL JBE  60 ML X 1</v>
          </cell>
          <cell r="G1751" t="str">
            <v>022013</v>
          </cell>
        </row>
        <row r="1752">
          <cell r="F1752" t="str">
            <v>CIPROFLOXACINO-P2G TABL 500MG  X 100</v>
          </cell>
          <cell r="G1752" t="str">
            <v>032019</v>
          </cell>
        </row>
        <row r="1753">
          <cell r="F1753" t="str">
            <v>AERONID AER.INH 25Y/ 125Y  X 120 (/DOS)</v>
          </cell>
          <cell r="G1753" t="str">
            <v>022008</v>
          </cell>
        </row>
        <row r="1754">
          <cell r="F1754" t="str">
            <v>ZYLORIC TABL 100MG  X 30</v>
          </cell>
          <cell r="G1754" t="str">
            <v>111969</v>
          </cell>
        </row>
        <row r="1755">
          <cell r="F1755" t="str">
            <v>PREGABALINA-GEF CAPS 150MG  X 30</v>
          </cell>
          <cell r="G1755" t="str">
            <v>122016</v>
          </cell>
        </row>
        <row r="1756">
          <cell r="F1756" t="str">
            <v>CARBAMAZEPINA I.Q TABL 200MG  X 100</v>
          </cell>
          <cell r="G1756" t="str">
            <v>072000</v>
          </cell>
        </row>
        <row r="1757">
          <cell r="F1757" t="str">
            <v>NOVISER TAB.RECU L.P 75MG  X 10</v>
          </cell>
          <cell r="G1757" t="str">
            <v>012006</v>
          </cell>
        </row>
        <row r="1758">
          <cell r="F1758" t="str">
            <v>DUPHASTON TABL.RECUBIE 10MG  X 20</v>
          </cell>
          <cell r="G1758" t="str">
            <v>012020</v>
          </cell>
        </row>
        <row r="1759">
          <cell r="F1759" t="str">
            <v>CLOTRIMAZOL-PTG CREMA 1% 20 G X 1</v>
          </cell>
          <cell r="G1759" t="str">
            <v>042009</v>
          </cell>
        </row>
        <row r="1760">
          <cell r="F1760" t="str">
            <v>AMOXIDAL PLUS TABL.RECUBIE 875MG  X 20 (/125) /125</v>
          </cell>
          <cell r="G1760" t="str">
            <v>032019</v>
          </cell>
        </row>
        <row r="1761">
          <cell r="F1761" t="str">
            <v>EXELON PATCH PAR TRA 15CM 27MG  X 30</v>
          </cell>
          <cell r="G1761" t="str">
            <v>102017</v>
          </cell>
        </row>
        <row r="1762">
          <cell r="F1762" t="str">
            <v>XAROBAN TABL.RECUBIE 15MG  X 15</v>
          </cell>
          <cell r="G1762" t="str">
            <v>012021</v>
          </cell>
        </row>
        <row r="1763">
          <cell r="F1763" t="str">
            <v>VISTACLOF GOTAS OFTAL 0.005% 2.5 ML X 1</v>
          </cell>
          <cell r="G1763" t="str">
            <v>082012</v>
          </cell>
        </row>
        <row r="1764">
          <cell r="F1764" t="str">
            <v>ENFAMIL PREMIUM 2 PO MFGM  375 G X 1</v>
          </cell>
          <cell r="G1764" t="str">
            <v>012017</v>
          </cell>
        </row>
        <row r="1765">
          <cell r="F1765" t="str">
            <v>ELBRUS CAPS 1MG  X 30</v>
          </cell>
          <cell r="G1765" t="str">
            <v>062015</v>
          </cell>
        </row>
        <row r="1766">
          <cell r="F1766" t="str">
            <v>MUCOSOLVAN COMPOSI JBE  120 ML X 1 (PAED)</v>
          </cell>
          <cell r="G1766" t="str">
            <v>112007</v>
          </cell>
        </row>
        <row r="1767">
          <cell r="F1767" t="str">
            <v>ACICLOVIR-IQF TABL 800MG  X 10</v>
          </cell>
          <cell r="G1767" t="str">
            <v>062010</v>
          </cell>
        </row>
        <row r="1768">
          <cell r="F1768" t="str">
            <v>CETAPHIL LOC.LIMPIA  473 ML X 1</v>
          </cell>
          <cell r="G1768" t="str">
            <v>102007</v>
          </cell>
        </row>
        <row r="1769">
          <cell r="F1769" t="str">
            <v>PATECTOR AMP. 10MG/ 150MG 1 ML X 1</v>
          </cell>
          <cell r="G1769" t="str">
            <v>012016</v>
          </cell>
        </row>
        <row r="1770">
          <cell r="F1770" t="str">
            <v>ATENUAL TABL 30MG  X 30</v>
          </cell>
          <cell r="G1770" t="str">
            <v>121996</v>
          </cell>
        </row>
        <row r="1771">
          <cell r="F1771" t="str">
            <v>HALDOL DECANOAS A.IM+JER 50MG 1 ML X 1</v>
          </cell>
          <cell r="G1771" t="str">
            <v>021996</v>
          </cell>
        </row>
        <row r="1772">
          <cell r="F1772" t="str">
            <v>PRAMIZOL TABL 1MG  X 30</v>
          </cell>
          <cell r="G1772" t="str">
            <v>042018</v>
          </cell>
        </row>
        <row r="1773">
          <cell r="F1773" t="str">
            <v>TAPAZOL TABL 20MG  X 50</v>
          </cell>
          <cell r="G1773" t="str">
            <v>102011</v>
          </cell>
        </row>
        <row r="1774">
          <cell r="F1774" t="str">
            <v>AMOXIDIN CL TABL.RECUBIE 1000MG  X 50</v>
          </cell>
          <cell r="G1774" t="str">
            <v>092010</v>
          </cell>
        </row>
        <row r="1775">
          <cell r="F1775" t="str">
            <v>APIRON A.IM 1G 2 ML X 5</v>
          </cell>
          <cell r="G1775" t="str">
            <v>022013</v>
          </cell>
        </row>
        <row r="1776">
          <cell r="F1776" t="str">
            <v>HIDROFEROL CAPS BLANDA 0.266MG  X 3</v>
          </cell>
          <cell r="G1776" t="str">
            <v>102020</v>
          </cell>
        </row>
        <row r="1777">
          <cell r="F1777" t="str">
            <v>LYRICA CAPS 75MG  X 14</v>
          </cell>
          <cell r="G1777" t="str">
            <v>072006</v>
          </cell>
        </row>
        <row r="1778">
          <cell r="F1778" t="str">
            <v>TINIZOL OVULOS 116MG  X 30 (/150) /150</v>
          </cell>
          <cell r="G1778" t="str">
            <v>012013</v>
          </cell>
        </row>
        <row r="1779">
          <cell r="F1779" t="str">
            <v>PREDNISONA-DC6 TABL 50MG  X 100</v>
          </cell>
          <cell r="G1779" t="str">
            <v>082003</v>
          </cell>
        </row>
        <row r="1780">
          <cell r="F1780" t="str">
            <v>AQUOL SOLN  OFTAL  15 ML X 1</v>
          </cell>
          <cell r="G1780" t="str">
            <v>012008</v>
          </cell>
        </row>
        <row r="1781">
          <cell r="F1781" t="str">
            <v>CLINDAMICINA-FTR AMP. 600MG 4 ML X 25</v>
          </cell>
          <cell r="G1781" t="str">
            <v>122007</v>
          </cell>
        </row>
        <row r="1782">
          <cell r="F1782" t="str">
            <v>KINABIDE TAB.ENT.COAT 5MG  X 30</v>
          </cell>
          <cell r="G1782" t="str">
            <v>101995</v>
          </cell>
        </row>
        <row r="1783">
          <cell r="F1783" t="str">
            <v>NEUGAB TABL 300MG  X 30</v>
          </cell>
          <cell r="G1783" t="str">
            <v>092014</v>
          </cell>
        </row>
        <row r="1784">
          <cell r="F1784" t="str">
            <v>HIDROXICLOROQU-PTG TABL 400MG  X 30</v>
          </cell>
          <cell r="G1784" t="str">
            <v>052020</v>
          </cell>
        </row>
        <row r="1785">
          <cell r="F1785" t="str">
            <v>HISALER JBE 1MG 60 ML X 1 (/ML)</v>
          </cell>
          <cell r="G1785" t="str">
            <v>121998</v>
          </cell>
        </row>
        <row r="1786">
          <cell r="F1786" t="str">
            <v>CETAXEL IM 1000 V.IM LIO+SOL 1G  X 1</v>
          </cell>
          <cell r="G1786" t="str">
            <v>062017</v>
          </cell>
        </row>
        <row r="1787">
          <cell r="F1787" t="str">
            <v>LECHE MAG.PHILLIPS SUSP CIRUELA 400MG 120 ML X 1 (/5ML)</v>
          </cell>
          <cell r="G1787" t="str">
            <v>042009</v>
          </cell>
        </row>
        <row r="1788">
          <cell r="F1788" t="str">
            <v>PLUXIME TABL.RECUBIE 400MG  X 8</v>
          </cell>
          <cell r="G1788" t="str">
            <v>012020</v>
          </cell>
        </row>
        <row r="1789">
          <cell r="F1789" t="str">
            <v>PLERMIN SPRAY ADLT 50Y 18 ML X 180 (/DOS)</v>
          </cell>
          <cell r="G1789" t="str">
            <v>052016</v>
          </cell>
        </row>
        <row r="1790">
          <cell r="F1790" t="str">
            <v>ROSUCOL TABL.RECUBIE 20MG  X 30</v>
          </cell>
          <cell r="G1790" t="str">
            <v>012018</v>
          </cell>
        </row>
        <row r="1791">
          <cell r="F1791" t="str">
            <v>METOTREXATO-PY3 TABL 2.5MG  X 100</v>
          </cell>
          <cell r="G1791" t="str">
            <v>082012</v>
          </cell>
        </row>
        <row r="1792">
          <cell r="F1792" t="str">
            <v>FLUIMICAR TABL  EFERV 600MG  X 20</v>
          </cell>
          <cell r="G1792" t="str">
            <v>092020</v>
          </cell>
        </row>
        <row r="1793">
          <cell r="F1793" t="str">
            <v>DALMATROL PLUS TA.REC 37.5/ 325MG  X 50</v>
          </cell>
          <cell r="G1793" t="str">
            <v>072009</v>
          </cell>
        </row>
        <row r="1794">
          <cell r="F1794" t="str">
            <v>UNITOB-S SUSP OFTAL  5 ML X 1</v>
          </cell>
          <cell r="G1794" t="str">
            <v>072010</v>
          </cell>
        </row>
        <row r="1795">
          <cell r="F1795" t="str">
            <v>ETOXBLAM TABL.RECUBIE 120MG  X 10</v>
          </cell>
          <cell r="G1795" t="str">
            <v>082017</v>
          </cell>
        </row>
        <row r="1796">
          <cell r="F1796" t="str">
            <v>BETAPRESS TABL L.P. 100MG  X 30</v>
          </cell>
          <cell r="G1796" t="str">
            <v>012014</v>
          </cell>
        </row>
        <row r="1797">
          <cell r="F1797" t="str">
            <v>TIMOLOL-LNR SOLN  OFTAL 0.5% 5 ML X 1</v>
          </cell>
          <cell r="G1797" t="str">
            <v>011997</v>
          </cell>
        </row>
        <row r="1798">
          <cell r="F1798" t="str">
            <v>ATORVASTATINA-FTR TABL.RECUBIE 20MG  X 30</v>
          </cell>
          <cell r="G1798" t="str">
            <v>082005</v>
          </cell>
        </row>
        <row r="1799">
          <cell r="F1799" t="str">
            <v>PROTIUM TABL REC ENT 40MG  X 14</v>
          </cell>
          <cell r="G1799" t="str">
            <v>042012</v>
          </cell>
        </row>
        <row r="1800">
          <cell r="F1800" t="str">
            <v>CYMBALTA CAPS ENTERIC 30MG  X 7</v>
          </cell>
          <cell r="G1800" t="str">
            <v>092008</v>
          </cell>
        </row>
        <row r="1801">
          <cell r="F1801" t="str">
            <v>DESITIN CREMA 10% 57 G X 1</v>
          </cell>
          <cell r="G1801" t="str">
            <v>102007</v>
          </cell>
        </row>
        <row r="1802">
          <cell r="F1802" t="str">
            <v>EGOGYN CAPS BLANDA 1000IU  X 30</v>
          </cell>
          <cell r="G1802" t="str">
            <v>102002</v>
          </cell>
        </row>
        <row r="1803">
          <cell r="F1803" t="str">
            <v>AB BRONCOL NF V.IM+SOLV 600MG 5 ML X 1</v>
          </cell>
          <cell r="G1803" t="str">
            <v>111978</v>
          </cell>
        </row>
        <row r="1804">
          <cell r="F1804" t="str">
            <v>HIALUDRIN SOBRES  8 G X 30</v>
          </cell>
          <cell r="G1804" t="str">
            <v>042011</v>
          </cell>
        </row>
        <row r="1805">
          <cell r="F1805" t="str">
            <v>LAFIGIN TABL 50MG  X 30</v>
          </cell>
          <cell r="G1805" t="str">
            <v>092002</v>
          </cell>
        </row>
        <row r="1806">
          <cell r="F1806" t="str">
            <v>COLUFASE SUSP ORAL 100MG 30 ML X 1 (/5ML)</v>
          </cell>
          <cell r="G1806" t="str">
            <v>022012</v>
          </cell>
        </row>
        <row r="1807">
          <cell r="F1807" t="str">
            <v>AXELIA CAPS 150MG  X 30</v>
          </cell>
          <cell r="G1807" t="str">
            <v>042013</v>
          </cell>
        </row>
        <row r="1808">
          <cell r="F1808" t="str">
            <v>UMBRELLA 50+ CREMA  60 G X 1</v>
          </cell>
          <cell r="G1808" t="str">
            <v>112015</v>
          </cell>
        </row>
        <row r="1809">
          <cell r="F1809" t="str">
            <v>VALPAKINE SOLN 200MG 40 ML X 1 (/ML)</v>
          </cell>
          <cell r="G1809" t="str">
            <v>011988</v>
          </cell>
        </row>
        <row r="1810">
          <cell r="F1810" t="str">
            <v>ALERGICAL NEO GOTAS ORAL  15 ML X 1</v>
          </cell>
          <cell r="G1810" t="str">
            <v>092011</v>
          </cell>
        </row>
        <row r="1811">
          <cell r="F1811" t="str">
            <v>MASTOCID SPRAY TOP. 1% 30 ML X 1</v>
          </cell>
          <cell r="G1811" t="str">
            <v>092003</v>
          </cell>
        </row>
        <row r="1812">
          <cell r="F1812" t="str">
            <v>FLUCOSTAT TABL 200MG  X 1</v>
          </cell>
          <cell r="G1812" t="str">
            <v>042002</v>
          </cell>
        </row>
        <row r="1813">
          <cell r="F1813" t="str">
            <v>REXIVIN CAPS 250MG  X 60 (/50) /50</v>
          </cell>
          <cell r="G1813" t="str">
            <v>082008</v>
          </cell>
        </row>
        <row r="1814">
          <cell r="F1814" t="str">
            <v>HIGANATUR B FORTE CAPS BLANDA 150MG  X 60</v>
          </cell>
          <cell r="G1814" t="str">
            <v>092006</v>
          </cell>
        </row>
        <row r="1815">
          <cell r="F1815" t="str">
            <v>DIBROLAX GOTAS ORAL 10MG 20 ML X 1 (/ML)</v>
          </cell>
          <cell r="G1815" t="str">
            <v>012016</v>
          </cell>
        </row>
        <row r="1816">
          <cell r="F1816" t="str">
            <v>MUPIROCINA-IQF UNGT  TOP. 2% 15 G X 1</v>
          </cell>
          <cell r="G1816" t="str">
            <v>032002</v>
          </cell>
        </row>
        <row r="1817">
          <cell r="F1817" t="str">
            <v>SILDENAFIL-FTR TABL.RECUBIE 100MG  X 4</v>
          </cell>
          <cell r="G1817" t="str">
            <v>112002</v>
          </cell>
        </row>
        <row r="1818">
          <cell r="F1818" t="str">
            <v>LEVONELLE TABL.RECUBIE 500MG  X 7</v>
          </cell>
          <cell r="G1818" t="str">
            <v>022009</v>
          </cell>
        </row>
        <row r="1819">
          <cell r="F1819" t="str">
            <v>DOLORAL GOTAS ORAL 40MG 15 ML X 1 (/ML)</v>
          </cell>
          <cell r="G1819" t="str">
            <v>021999</v>
          </cell>
        </row>
        <row r="1820">
          <cell r="F1820" t="str">
            <v>TANSTON TABL 500MG  X 100</v>
          </cell>
          <cell r="G1820" t="str">
            <v>031996</v>
          </cell>
        </row>
        <row r="1821">
          <cell r="F1821" t="str">
            <v>ESCITALOPRAM-EU- TABL.RECUBIE 10MG  X 30</v>
          </cell>
          <cell r="G1821" t="str">
            <v>062020</v>
          </cell>
        </row>
        <row r="1822">
          <cell r="F1822" t="str">
            <v>COMESARTIN T.REC 300MG/ 25MG  X 30</v>
          </cell>
          <cell r="G1822" t="str">
            <v>012014</v>
          </cell>
        </row>
        <row r="1823">
          <cell r="F1823" t="str">
            <v>ISOPTIN TABL F.COATE 80MG  X 30</v>
          </cell>
          <cell r="G1823" t="str">
            <v>122002</v>
          </cell>
        </row>
        <row r="1824">
          <cell r="F1824" t="str">
            <v>CR.ESCALD D.ZAIDMA CREMA  50 G X 1</v>
          </cell>
          <cell r="G1824" t="str">
            <v>042006</v>
          </cell>
        </row>
        <row r="1825">
          <cell r="F1825" t="str">
            <v>CLENBUVENT EXPECT JBE FORTE  120 ML X 1</v>
          </cell>
          <cell r="G1825" t="str">
            <v>042018</v>
          </cell>
        </row>
        <row r="1826">
          <cell r="F1826" t="str">
            <v>THYROZOL TABL.RECUBIE 10MG  X 50</v>
          </cell>
          <cell r="G1826" t="str">
            <v>062001</v>
          </cell>
        </row>
        <row r="1827">
          <cell r="F1827" t="str">
            <v>LAFITIL CREMA  15 G X 1</v>
          </cell>
          <cell r="G1827" t="str">
            <v>082019</v>
          </cell>
        </row>
        <row r="1828">
          <cell r="F1828" t="str">
            <v>AZONACAF TABL.RECUBIE 500MG  X 100</v>
          </cell>
          <cell r="G1828" t="str">
            <v>072020</v>
          </cell>
        </row>
        <row r="1829">
          <cell r="F1829" t="str">
            <v>AMBROXOL-FTR JBE 30MG 120 ML X 1 (/5ML)</v>
          </cell>
          <cell r="G1829" t="str">
            <v>022003</v>
          </cell>
        </row>
        <row r="1830">
          <cell r="F1830" t="str">
            <v>RITALIN TABL 10MG  X 30</v>
          </cell>
          <cell r="G1830" t="str">
            <v>022008</v>
          </cell>
        </row>
        <row r="1831">
          <cell r="F1831" t="str">
            <v>LEFLUMIDE TABL 20MG  X 10</v>
          </cell>
          <cell r="G1831" t="str">
            <v>082006</v>
          </cell>
        </row>
        <row r="1832">
          <cell r="F1832" t="str">
            <v>AMOXIDAL DUO TABL.RECUBIE 1G  X 20</v>
          </cell>
          <cell r="G1832" t="str">
            <v>092005</v>
          </cell>
        </row>
        <row r="1833">
          <cell r="F1833" t="str">
            <v>LAXANOVA NF SOL RE C/APL 4G 4 ML X 6</v>
          </cell>
          <cell r="G1833" t="str">
            <v>062016</v>
          </cell>
        </row>
        <row r="1834">
          <cell r="F1834" t="str">
            <v>FLIXOTIDE INHAL.N/CFC 250Y  X 120 (/DOS)</v>
          </cell>
          <cell r="G1834" t="str">
            <v>031996</v>
          </cell>
        </row>
        <row r="1835">
          <cell r="F1835" t="str">
            <v>SERENUS TABL RECUBIE 200MG  X 30</v>
          </cell>
          <cell r="G1835" t="str">
            <v>042013</v>
          </cell>
        </row>
        <row r="1836">
          <cell r="F1836" t="str">
            <v>MESAMES MINI 24 TA.R 0.02MG/ 3MG  X 28</v>
          </cell>
          <cell r="G1836" t="str">
            <v>112018</v>
          </cell>
        </row>
        <row r="1837">
          <cell r="F1837" t="str">
            <v>URSOFALK CAPS 250MG  X 25</v>
          </cell>
          <cell r="G1837" t="str">
            <v>071997</v>
          </cell>
        </row>
        <row r="1838">
          <cell r="F1838" t="str">
            <v>FLOGOCOX TABL.RECUBIE 90MG  X 14</v>
          </cell>
          <cell r="G1838" t="str">
            <v>112019</v>
          </cell>
        </row>
        <row r="1839">
          <cell r="F1839" t="str">
            <v>CIRUELAX FILTRA.BOLSI 1500MG 1.5 G X 30</v>
          </cell>
          <cell r="G1839" t="str">
            <v>052001</v>
          </cell>
        </row>
        <row r="1840">
          <cell r="F1840" t="str">
            <v>ATORVASTATINA-DC6 TABL 40MG  X 100</v>
          </cell>
          <cell r="G1840" t="str">
            <v>022012</v>
          </cell>
        </row>
        <row r="1841">
          <cell r="F1841" t="str">
            <v>PALA FIEBRE TABL 500MG  X 100</v>
          </cell>
          <cell r="G1841" t="str">
            <v>072020</v>
          </cell>
        </row>
        <row r="1842">
          <cell r="F1842" t="str">
            <v>ENFAMIL AR PREMIUM NP POLVO  400 G X 1</v>
          </cell>
          <cell r="G1842" t="str">
            <v>112010</v>
          </cell>
        </row>
        <row r="1843">
          <cell r="F1843" t="str">
            <v>ENTRESTO TA REC 49MG/ 51MG  X 60</v>
          </cell>
          <cell r="G1843" t="str">
            <v>082017</v>
          </cell>
        </row>
        <row r="1844">
          <cell r="F1844" t="str">
            <v>ASEPXIA MAQUILLAJE POLVO NATURA  10 G X 1</v>
          </cell>
          <cell r="G1844" t="str">
            <v>102009</v>
          </cell>
        </row>
        <row r="1845">
          <cell r="F1845" t="str">
            <v>OLOPAK SOLN  OFTAL 2% 5 ML X 1</v>
          </cell>
          <cell r="G1845" t="str">
            <v>082008</v>
          </cell>
        </row>
        <row r="1846">
          <cell r="F1846" t="str">
            <v>DOLOSCIENS TABL L.P. 100MG  X 10</v>
          </cell>
          <cell r="G1846" t="str">
            <v>072017</v>
          </cell>
        </row>
        <row r="1847">
          <cell r="F1847" t="str">
            <v>DIAREN TABL 350MG  X 200 (/200) /200</v>
          </cell>
          <cell r="G1847" t="str">
            <v>112002</v>
          </cell>
        </row>
        <row r="1848">
          <cell r="F1848" t="str">
            <v>EZOLIUM TABL 40MG  X 30</v>
          </cell>
          <cell r="G1848" t="str">
            <v>062012</v>
          </cell>
        </row>
        <row r="1849">
          <cell r="F1849" t="str">
            <v>ALERGIPAT SOLN  OFTAL 0.2% 5 ML X 1</v>
          </cell>
          <cell r="G1849" t="str">
            <v>072013</v>
          </cell>
        </row>
        <row r="1850">
          <cell r="F1850" t="str">
            <v>DERMOSUPRIL CREMA 0.1% 15 G X 1</v>
          </cell>
          <cell r="G1850" t="str">
            <v>082001</v>
          </cell>
        </row>
        <row r="1851">
          <cell r="F1851" t="str">
            <v>UNIXINE S UNGT  OFTAL  3.5 G X 1</v>
          </cell>
          <cell r="G1851" t="str">
            <v>012008</v>
          </cell>
        </row>
        <row r="1852">
          <cell r="F1852" t="str">
            <v>LEVOFLOXACINO-DC6 TABL.RECUBIE 500MG  X 100</v>
          </cell>
          <cell r="G1852" t="str">
            <v>092016</v>
          </cell>
        </row>
        <row r="1853">
          <cell r="F1853" t="str">
            <v>CALMIC CAPS BLANDA 37.5MG  X 60 (/325) /325</v>
          </cell>
          <cell r="G1853" t="str">
            <v>012011</v>
          </cell>
        </row>
        <row r="1854">
          <cell r="F1854" t="str">
            <v>CICLOSTERONA AMP. 50MG 1 ML X 1 (FORT)</v>
          </cell>
          <cell r="G1854" t="str">
            <v>042008</v>
          </cell>
        </row>
        <row r="1855">
          <cell r="F1855" t="str">
            <v>COLMAR RELAX TABL.RECUBIE   X 100</v>
          </cell>
          <cell r="G1855" t="str">
            <v>092019</v>
          </cell>
        </row>
        <row r="1856">
          <cell r="F1856" t="str">
            <v>ALBOTHYL OVULOS 90MG  X 6</v>
          </cell>
          <cell r="G1856" t="str">
            <v>051984</v>
          </cell>
        </row>
        <row r="1857">
          <cell r="F1857" t="str">
            <v>PIRANTEL PAMOA-GEF TABL 250MG  X 60</v>
          </cell>
          <cell r="G1857" t="str">
            <v>111995</v>
          </cell>
        </row>
        <row r="1858">
          <cell r="F1858" t="str">
            <v>CETAPHIL PRO AD CO CR HIDRATANT  295 ML X 1</v>
          </cell>
          <cell r="G1858" t="str">
            <v>072019</v>
          </cell>
        </row>
        <row r="1859">
          <cell r="F1859" t="str">
            <v>PARACETAMOL-PTG JBE 120MG 60 ML X 1 (/5ML)</v>
          </cell>
          <cell r="G1859" t="str">
            <v>022008</v>
          </cell>
        </row>
        <row r="1860">
          <cell r="F1860" t="str">
            <v>BRONCO MAGNIMOX SUSP ORAL 250MG 60 ML X 1 (/5ML)</v>
          </cell>
          <cell r="G1860" t="str">
            <v>091993</v>
          </cell>
        </row>
        <row r="1861">
          <cell r="F1861" t="str">
            <v>GOICOECHEA CR AR/MA CAL  400 ML X 1</v>
          </cell>
          <cell r="G1861" t="str">
            <v>062017</v>
          </cell>
        </row>
        <row r="1862">
          <cell r="F1862" t="str">
            <v>PATANOL S SOLN  OFTAL 0.2% 2.5 ML X 1</v>
          </cell>
          <cell r="G1862" t="str">
            <v>022008</v>
          </cell>
        </row>
        <row r="1863">
          <cell r="F1863" t="str">
            <v>DOXIPLUS CAPS 100MG  X 100</v>
          </cell>
          <cell r="G1863" t="str">
            <v>072014</v>
          </cell>
        </row>
        <row r="1864">
          <cell r="F1864" t="str">
            <v>DOXY-100 TABL.RECUBIE 100MG  X 100</v>
          </cell>
          <cell r="G1864" t="str">
            <v>081999</v>
          </cell>
        </row>
        <row r="1865">
          <cell r="F1865" t="str">
            <v>SUPLASYN JERIN.PRELL 20MG 2 ML X 1</v>
          </cell>
          <cell r="G1865" t="str">
            <v>022019</v>
          </cell>
        </row>
        <row r="1866">
          <cell r="F1866" t="str">
            <v>HISALER D JBE 30MG 60 ML X 1 (/5ML)</v>
          </cell>
          <cell r="G1866" t="str">
            <v>062001</v>
          </cell>
        </row>
        <row r="1867">
          <cell r="F1867" t="str">
            <v>DERMAFAR CREMA  35 G X 1</v>
          </cell>
          <cell r="G1867" t="str">
            <v>032011</v>
          </cell>
        </row>
        <row r="1868">
          <cell r="F1868" t="str">
            <v>ALBENDAZOL-IQF TABL  MAST 200MG  X 100</v>
          </cell>
          <cell r="G1868" t="str">
            <v>032008</v>
          </cell>
        </row>
        <row r="1869">
          <cell r="F1869" t="str">
            <v>BRONAX SOLN  OFTAL 0.09% 5 ML X 1</v>
          </cell>
          <cell r="G1869" t="str">
            <v>102012</v>
          </cell>
        </row>
        <row r="1870">
          <cell r="F1870" t="str">
            <v>PONARIS TABL 500MG  X 14</v>
          </cell>
          <cell r="G1870" t="str">
            <v>072005</v>
          </cell>
        </row>
        <row r="1871">
          <cell r="F1871" t="str">
            <v>CETAPHIL EMULS.HIDRAT  473 ML X 1</v>
          </cell>
          <cell r="G1871" t="str">
            <v>062016</v>
          </cell>
        </row>
        <row r="1872">
          <cell r="F1872" t="str">
            <v>NEXITO TABL F.COATE 10MG  X 10</v>
          </cell>
          <cell r="G1872" t="str">
            <v>082008</v>
          </cell>
        </row>
        <row r="1873">
          <cell r="F1873" t="str">
            <v>ANTALGINA GOT.ORA FRES 400MG 10 ML X 1 (/ML)</v>
          </cell>
          <cell r="G1873" t="str">
            <v>012008</v>
          </cell>
        </row>
        <row r="1874">
          <cell r="F1874" t="str">
            <v>ISDINCEUTICS CREM K-OX-EY  15 G X 1</v>
          </cell>
          <cell r="G1874" t="str">
            <v>072018</v>
          </cell>
        </row>
        <row r="1875">
          <cell r="F1875" t="str">
            <v>VALCOTE TAB.ENT.COAT 250MG  X 30</v>
          </cell>
          <cell r="G1875" t="str">
            <v>011996</v>
          </cell>
        </row>
        <row r="1876">
          <cell r="F1876" t="str">
            <v>FLIXONASE SPR.NAS.DOSE 50Y  X 120 (/DOS)</v>
          </cell>
          <cell r="G1876" t="str">
            <v>031996</v>
          </cell>
        </row>
        <row r="1877">
          <cell r="F1877" t="str">
            <v>CERAVE GEL LIMP HID  236 ML X 1</v>
          </cell>
          <cell r="G1877" t="str">
            <v>012020</v>
          </cell>
        </row>
        <row r="1878">
          <cell r="F1878" t="str">
            <v>FLAGYSTATINE OVULOS 0.5G  X 10 (/100) /100</v>
          </cell>
          <cell r="G1878" t="str">
            <v>091984</v>
          </cell>
        </row>
        <row r="1879">
          <cell r="F1879" t="str">
            <v>EMULSION DE SCOTT EMUL CEREZA  200 ML X 1</v>
          </cell>
          <cell r="G1879" t="str">
            <v>072005</v>
          </cell>
        </row>
        <row r="1880">
          <cell r="F1880" t="str">
            <v>VITAGAMMA D3 DUO TABL.RECUBIE   X 50</v>
          </cell>
          <cell r="G1880" t="str">
            <v>062018</v>
          </cell>
        </row>
        <row r="1881">
          <cell r="F1881" t="str">
            <v>VIGAMOX SOLN  OFTAL 0.5% 5 ML X 1</v>
          </cell>
          <cell r="G1881" t="str">
            <v>012005</v>
          </cell>
        </row>
        <row r="1882">
          <cell r="F1882" t="str">
            <v>LIBBERA D JBE  60 ML X 1</v>
          </cell>
          <cell r="G1882" t="str">
            <v>082007</v>
          </cell>
        </row>
        <row r="1883">
          <cell r="F1883" t="str">
            <v>TUKOL NATURA JBE  120 ML X 1</v>
          </cell>
          <cell r="G1883" t="str">
            <v>052020</v>
          </cell>
        </row>
        <row r="1884">
          <cell r="F1884" t="str">
            <v>ZATRIX TABL 2MG  X 20</v>
          </cell>
          <cell r="G1884" t="str">
            <v>042002</v>
          </cell>
        </row>
        <row r="1885">
          <cell r="F1885" t="str">
            <v>FLUOXETINA-FTR CAPS 20MG  X 100</v>
          </cell>
          <cell r="G1885" t="str">
            <v>082007</v>
          </cell>
        </row>
        <row r="1886">
          <cell r="F1886" t="str">
            <v>CADITAR VIT CAPS   X 60</v>
          </cell>
          <cell r="G1886" t="str">
            <v>062012</v>
          </cell>
        </row>
        <row r="1887">
          <cell r="F1887" t="str">
            <v>HEPAVIT B COMPLEX CAPS   X 100</v>
          </cell>
          <cell r="G1887" t="str">
            <v>012003</v>
          </cell>
        </row>
        <row r="1888">
          <cell r="F1888" t="str">
            <v>PURINOR AF TABL   X 100</v>
          </cell>
          <cell r="G1888" t="str">
            <v>032020</v>
          </cell>
        </row>
        <row r="1889">
          <cell r="F1889" t="str">
            <v>GABAPENTINA-MRC CAPS 600MG  X 100</v>
          </cell>
          <cell r="G1889" t="str">
            <v>092012</v>
          </cell>
        </row>
        <row r="1890">
          <cell r="F1890" t="str">
            <v>EUCERIN HYALUR.FIL GEL HYD BOOS  30 ML X 1</v>
          </cell>
          <cell r="G1890" t="str">
            <v>012021</v>
          </cell>
        </row>
        <row r="1891">
          <cell r="F1891" t="str">
            <v>MIRTAPAX TABL.RECUBIE 30MG  X 30</v>
          </cell>
          <cell r="G1891" t="str">
            <v>012005</v>
          </cell>
        </row>
        <row r="1892">
          <cell r="F1892" t="str">
            <v>ACICLOVIR-FTR CREMA 5% 5 G X 1</v>
          </cell>
          <cell r="G1892" t="str">
            <v>061991</v>
          </cell>
        </row>
        <row r="1893">
          <cell r="F1893" t="str">
            <v>GLIMIDE TABL 4MG  X 30</v>
          </cell>
          <cell r="G1893" t="str">
            <v>022015</v>
          </cell>
        </row>
        <row r="1894">
          <cell r="F1894" t="str">
            <v>OTIDOL GOTAS OTO.  5 ML X 1</v>
          </cell>
          <cell r="G1894" t="str">
            <v>052000</v>
          </cell>
        </row>
        <row r="1895">
          <cell r="F1895" t="str">
            <v>BETAMETASONA-DC6 CREMA 0.05% 20 G X 1</v>
          </cell>
          <cell r="G1895" t="str">
            <v>022012</v>
          </cell>
        </row>
        <row r="1896">
          <cell r="F1896" t="str">
            <v>TRAZIDEX OFTENO SUSP OFTAL  5 ML X 1</v>
          </cell>
          <cell r="G1896" t="str">
            <v>072007</v>
          </cell>
        </row>
        <row r="1897">
          <cell r="F1897" t="str">
            <v>ALERGICAL SF JBE  60 ML X 1</v>
          </cell>
          <cell r="G1897" t="str">
            <v>042001</v>
          </cell>
        </row>
        <row r="1898">
          <cell r="F1898" t="str">
            <v>PARACETAMOL-FTR TABL 500MG  X 100</v>
          </cell>
          <cell r="G1898" t="str">
            <v>072007</v>
          </cell>
        </row>
        <row r="1899">
          <cell r="F1899" t="str">
            <v>LEVEMIR FLEXPEN LAPICERA 100IU 3 ML X 1 (/ML)</v>
          </cell>
          <cell r="G1899" t="str">
            <v>052014</v>
          </cell>
        </row>
        <row r="1900">
          <cell r="F1900" t="str">
            <v>MEPRECORT SUSP 15MG 100 ML X 1 (/5ML)</v>
          </cell>
          <cell r="G1900" t="str">
            <v>042010</v>
          </cell>
        </row>
        <row r="1901">
          <cell r="F1901" t="str">
            <v>MOMATE NS SPR.NAS.DOSE 50Y 20 ML X 120 (/DOS)</v>
          </cell>
          <cell r="G1901" t="str">
            <v>092016</v>
          </cell>
        </row>
        <row r="1902">
          <cell r="F1902" t="str">
            <v>PREDNISONA-MRC TABL 50MG  X 100</v>
          </cell>
          <cell r="G1902" t="str">
            <v>052013</v>
          </cell>
        </row>
        <row r="1903">
          <cell r="F1903" t="str">
            <v>NORSPAN PARCHE TRANS 10Y  X 2</v>
          </cell>
          <cell r="G1903" t="str">
            <v>052017</v>
          </cell>
        </row>
        <row r="1904">
          <cell r="F1904" t="str">
            <v>VASTASLIM EZ TABL 10MG  X 20 (/20) /20</v>
          </cell>
          <cell r="G1904" t="str">
            <v>012013</v>
          </cell>
        </row>
        <row r="1905">
          <cell r="F1905" t="str">
            <v>LIBBERA JBE 2.5MG 60 ML X 1 (/5ML)</v>
          </cell>
          <cell r="G1905" t="str">
            <v>022006</v>
          </cell>
        </row>
        <row r="1906">
          <cell r="F1906" t="str">
            <v>ALOPURINOL-FTR TABL 300MG  X 30</v>
          </cell>
          <cell r="G1906" t="str">
            <v>072003</v>
          </cell>
        </row>
        <row r="1907">
          <cell r="F1907" t="str">
            <v>ALDACTONE-A TABL 25MG  X 30</v>
          </cell>
          <cell r="G1907" t="str">
            <v>012008</v>
          </cell>
        </row>
        <row r="1908">
          <cell r="F1908" t="str">
            <v>MULTI-3 PLUS SOL.MPRO C/E  120 ML X 1</v>
          </cell>
          <cell r="G1908" t="str">
            <v>042009</v>
          </cell>
        </row>
        <row r="1909">
          <cell r="F1909" t="str">
            <v>TOBRADEX SUSP OFTAL  5 ML X 1</v>
          </cell>
          <cell r="G1909" t="str">
            <v>101993</v>
          </cell>
        </row>
        <row r="1910">
          <cell r="F1910" t="str">
            <v>UMBRELLA EMU INT F100  50 G X 1</v>
          </cell>
          <cell r="G1910" t="str">
            <v>072017</v>
          </cell>
        </row>
        <row r="1911">
          <cell r="F1911" t="str">
            <v>DIABICARE XR TABL L.P. 750MG  X 30</v>
          </cell>
          <cell r="G1911" t="str">
            <v>042015</v>
          </cell>
        </row>
        <row r="1912">
          <cell r="F1912" t="str">
            <v>PREDNISONA-PTG TABL 20MG  X 100</v>
          </cell>
          <cell r="G1912" t="str">
            <v>102014</v>
          </cell>
        </row>
        <row r="1913">
          <cell r="F1913" t="str">
            <v>RANITIDINA-PTG TABL 300MG  X 100</v>
          </cell>
          <cell r="G1913" t="str">
            <v>062004</v>
          </cell>
        </row>
        <row r="1914">
          <cell r="F1914" t="str">
            <v>DEXAMETASONA P2G AMP. 4MG 2 ML X 50</v>
          </cell>
          <cell r="G1914" t="str">
            <v>082015</v>
          </cell>
        </row>
        <row r="1915">
          <cell r="F1915" t="str">
            <v>PAROXETINA-GEF TABL.RECUBIE 20MG  X 20</v>
          </cell>
          <cell r="G1915" t="str">
            <v>032018</v>
          </cell>
        </row>
        <row r="1916">
          <cell r="F1916" t="str">
            <v>TEATRICAL CELUL MA CR ACLARADOR  200 G X 1</v>
          </cell>
          <cell r="G1916" t="str">
            <v>052019</v>
          </cell>
        </row>
        <row r="1917">
          <cell r="F1917" t="str">
            <v>ATACAND PLUS TABL 16MG/ 12.5MG  X 14</v>
          </cell>
          <cell r="G1917" t="str">
            <v>052005</v>
          </cell>
        </row>
        <row r="1918">
          <cell r="F1918" t="str">
            <v>QUETIAZIC TABL.RECUBIE 100MG  X 30</v>
          </cell>
          <cell r="G1918" t="str">
            <v>082007</v>
          </cell>
        </row>
        <row r="1919">
          <cell r="F1919" t="str">
            <v>COLUQUIM SUSP ORAL 100MG 30 ML X 1 (/5ML)</v>
          </cell>
          <cell r="G1919" t="str">
            <v>092006</v>
          </cell>
        </row>
        <row r="1920">
          <cell r="F1920" t="str">
            <v>FLOSARTAN TABL 16MG  X 14</v>
          </cell>
          <cell r="G1920" t="str">
            <v>092014</v>
          </cell>
        </row>
        <row r="1921">
          <cell r="F1921" t="str">
            <v>IDON GOTAS ORAL 10MG 15 ML X 1 (/ML)</v>
          </cell>
          <cell r="G1921" t="str">
            <v>121996</v>
          </cell>
        </row>
        <row r="1922">
          <cell r="F1922" t="str">
            <v>GRAVOL CAPS A.P. 75MG  X 12</v>
          </cell>
          <cell r="G1922" t="str">
            <v>012008</v>
          </cell>
        </row>
        <row r="1923">
          <cell r="F1923" t="str">
            <v>XENTRALIN TABL 300MG  X 30</v>
          </cell>
          <cell r="G1923" t="str">
            <v>042016</v>
          </cell>
        </row>
        <row r="1924">
          <cell r="F1924" t="str">
            <v>CORENTEL TABL.RECUBIE 2.5MG  X 30</v>
          </cell>
          <cell r="G1924" t="str">
            <v>102016</v>
          </cell>
        </row>
        <row r="1925">
          <cell r="F1925" t="str">
            <v>AXASOLE TABL. L.R. 40MG  X 30</v>
          </cell>
          <cell r="G1925" t="str">
            <v>112009</v>
          </cell>
        </row>
        <row r="1926">
          <cell r="F1926" t="str">
            <v>HYALO COMFORT SOLN OFTAL 0.4% 10 ML X 1</v>
          </cell>
          <cell r="G1926" t="str">
            <v>092017</v>
          </cell>
        </row>
        <row r="1927">
          <cell r="F1927" t="str">
            <v>CRESULEN OVULOS 90MG  X 6</v>
          </cell>
          <cell r="G1927" t="str">
            <v>102010</v>
          </cell>
        </row>
        <row r="1928">
          <cell r="F1928" t="str">
            <v>SILENAI CL JBE  120 ML X 1 (PAED)</v>
          </cell>
          <cell r="G1928" t="str">
            <v>012001</v>
          </cell>
        </row>
        <row r="1929">
          <cell r="F1929" t="str">
            <v>FAPRIS TAB.RECU L.P 100MG  X 30</v>
          </cell>
          <cell r="G1929" t="str">
            <v>012016</v>
          </cell>
        </row>
        <row r="1930">
          <cell r="F1930" t="str">
            <v>QUETIAPINA-GEF TABL.RECUBIE 200MG  X 30</v>
          </cell>
          <cell r="G1930" t="str">
            <v>082016</v>
          </cell>
        </row>
        <row r="1931">
          <cell r="F1931" t="str">
            <v>EUROMUCIL POLVO SOLUBL 3.4G 400 G X 1</v>
          </cell>
          <cell r="G1931" t="str">
            <v>051997</v>
          </cell>
        </row>
        <row r="1932">
          <cell r="F1932" t="str">
            <v>SIMILAC 2 POLVO  850 G X 1</v>
          </cell>
          <cell r="G1932" t="str">
            <v>092014</v>
          </cell>
        </row>
        <row r="1933">
          <cell r="F1933" t="str">
            <v>DOXIPROCT POMADA  12 G X 1</v>
          </cell>
          <cell r="G1933" t="str">
            <v>111993</v>
          </cell>
        </row>
        <row r="1934">
          <cell r="F1934" t="str">
            <v>CIPROXXAK SUSP OFTAL  5 ML X 1</v>
          </cell>
          <cell r="G1934" t="str">
            <v>102007</v>
          </cell>
        </row>
        <row r="1935">
          <cell r="F1935" t="str">
            <v>AERO-ITAN CAPS   X 20</v>
          </cell>
          <cell r="G1935" t="str">
            <v>121996</v>
          </cell>
        </row>
        <row r="1936">
          <cell r="F1936" t="str">
            <v>LISTERINE TOTAL ENJUAGUE BUC  180 ML X 1</v>
          </cell>
          <cell r="G1936" t="str">
            <v>092008</v>
          </cell>
        </row>
        <row r="1937">
          <cell r="F1937" t="str">
            <v>PLENICA CAPS 75MG  X 30</v>
          </cell>
          <cell r="G1937" t="str">
            <v>062015</v>
          </cell>
        </row>
        <row r="1938">
          <cell r="F1938" t="str">
            <v>KOMBIGLYZE XR TA.RE 2.5MG/ 1000MG  X 56</v>
          </cell>
          <cell r="G1938" t="str">
            <v>072013</v>
          </cell>
        </row>
        <row r="1939">
          <cell r="F1939" t="str">
            <v>PREDNISONA-DC6 TABL 20MG  X 100</v>
          </cell>
          <cell r="G1939" t="str">
            <v>042015</v>
          </cell>
        </row>
        <row r="1940">
          <cell r="F1940" t="str">
            <v>HEALTHY  KIDS GOMITAS   X 100</v>
          </cell>
          <cell r="G1940" t="str">
            <v>122016</v>
          </cell>
        </row>
        <row r="1941">
          <cell r="F1941" t="str">
            <v>LINDIOL 1 TABL RECUBIE 1.5MG  X 20</v>
          </cell>
          <cell r="G1941" t="str">
            <v>052012</v>
          </cell>
        </row>
        <row r="1942">
          <cell r="F1942" t="str">
            <v>COMPLESURE PO ADV L VAI  900 G X 1</v>
          </cell>
          <cell r="G1942" t="str">
            <v>032017</v>
          </cell>
        </row>
        <row r="1943">
          <cell r="F1943" t="str">
            <v>KEPPRA FRASCO. 100MG 300 ML X 1 (/ML)</v>
          </cell>
          <cell r="G1943" t="str">
            <v>072010</v>
          </cell>
        </row>
        <row r="1944">
          <cell r="F1944" t="str">
            <v>CARDIVAS TABL RECUBIE 25MG  X 30</v>
          </cell>
          <cell r="G1944" t="str">
            <v>092015</v>
          </cell>
        </row>
        <row r="1945">
          <cell r="F1945" t="str">
            <v>VITAFOS JUNIOR POLVO  400 G X 1</v>
          </cell>
          <cell r="G1945" t="str">
            <v>112012</v>
          </cell>
        </row>
        <row r="1946">
          <cell r="F1946" t="str">
            <v>BRIMODIN GRAN/SOL.SOB 200MG 1 G X 30</v>
          </cell>
          <cell r="G1946" t="str">
            <v>092009</v>
          </cell>
        </row>
        <row r="1947">
          <cell r="F1947" t="str">
            <v>IRIX TABL 15MG  X 30</v>
          </cell>
          <cell r="G1947" t="str">
            <v>082017</v>
          </cell>
        </row>
        <row r="1948">
          <cell r="F1948" t="str">
            <v>VITACALCIO PLUS SUS.OR  240 ML X 1</v>
          </cell>
          <cell r="G1948" t="str">
            <v>112004</v>
          </cell>
        </row>
        <row r="1949">
          <cell r="F1949" t="str">
            <v>FERROSIL SOLN 100MG 5 ML X 5</v>
          </cell>
          <cell r="G1949" t="str">
            <v>032020</v>
          </cell>
        </row>
        <row r="1950">
          <cell r="F1950" t="str">
            <v>CEFALEXINA-FTR SUSP ORAL 250MG 60 ML X 1 (/5ML)</v>
          </cell>
          <cell r="G1950" t="str">
            <v>042006</v>
          </cell>
        </row>
        <row r="1951">
          <cell r="F1951" t="str">
            <v>SUPRAHYAL JER.PREL IA 25MG 2.5 ML X 1</v>
          </cell>
          <cell r="G1951" t="str">
            <v>022002</v>
          </cell>
        </row>
        <row r="1952">
          <cell r="F1952" t="str">
            <v>MORASS TABL RECUBIE 20MG  X 30</v>
          </cell>
          <cell r="G1952" t="str">
            <v>102014</v>
          </cell>
        </row>
        <row r="1953">
          <cell r="F1953" t="str">
            <v>CORTIPREX TABL.RECUBIE 20MG  X 120</v>
          </cell>
          <cell r="G1953" t="str">
            <v>062005</v>
          </cell>
        </row>
        <row r="1954">
          <cell r="F1954" t="str">
            <v>TRIFOLGET TABL 100MG  X 20</v>
          </cell>
          <cell r="G1954" t="str">
            <v>042013</v>
          </cell>
        </row>
        <row r="1955">
          <cell r="F1955" t="str">
            <v>IRBESEL TABL 150MG  X 20</v>
          </cell>
          <cell r="G1955" t="str">
            <v>012013</v>
          </cell>
        </row>
        <row r="1956">
          <cell r="F1956" t="str">
            <v>ELECTRORAL SOLN PED ANI  1000 ML X 1</v>
          </cell>
          <cell r="G1956" t="str">
            <v>022003</v>
          </cell>
        </row>
        <row r="1957">
          <cell r="F1957" t="str">
            <v>BEROCCA PLUS TABL REVEST.   X 30</v>
          </cell>
          <cell r="G1957" t="str">
            <v>022003</v>
          </cell>
        </row>
        <row r="1958">
          <cell r="F1958" t="str">
            <v>BIOGAIA TAB.MAS LIMO 26.5MG  X 10</v>
          </cell>
          <cell r="G1958" t="str">
            <v>072017</v>
          </cell>
        </row>
        <row r="1959">
          <cell r="F1959" t="str">
            <v>DOXY-100 CAPS LG 100MG  X 10</v>
          </cell>
          <cell r="G1959" t="str">
            <v>022004</v>
          </cell>
        </row>
        <row r="1960">
          <cell r="F1960" t="str">
            <v>GLIBEMET TABL 500MG  X 30 (/5) /5</v>
          </cell>
          <cell r="G1960" t="str">
            <v>012005</v>
          </cell>
        </row>
        <row r="1961">
          <cell r="F1961" t="str">
            <v>DICLO K GOTAS ORAL 15MG 15 ML X 1 (/ML)</v>
          </cell>
          <cell r="G1961" t="str">
            <v>082003</v>
          </cell>
        </row>
        <row r="1962">
          <cell r="F1962" t="str">
            <v>SWAZI TABL 500MG  X 3</v>
          </cell>
          <cell r="G1962" t="str">
            <v>072020</v>
          </cell>
        </row>
        <row r="1963">
          <cell r="F1963" t="str">
            <v>TAPAZOL TABL 5MG  X 50</v>
          </cell>
          <cell r="G1963" t="str">
            <v>012008</v>
          </cell>
        </row>
        <row r="1964">
          <cell r="F1964" t="str">
            <v>AMIZAL TABL REVEST. 45MG  X 30</v>
          </cell>
          <cell r="G1964" t="str">
            <v>082008</v>
          </cell>
        </row>
        <row r="1965">
          <cell r="F1965" t="str">
            <v>CLINCHECK CAPS 300MG  X 50</v>
          </cell>
          <cell r="G1965" t="str">
            <v>052019</v>
          </cell>
        </row>
        <row r="1966">
          <cell r="F1966" t="str">
            <v>DICLOXAL CAPS 500MG  X 100</v>
          </cell>
          <cell r="G1966" t="str">
            <v>012008</v>
          </cell>
        </row>
        <row r="1967">
          <cell r="F1967" t="str">
            <v>ACOXX TABL.RECUBIE 90MG  X 14</v>
          </cell>
          <cell r="G1967" t="str">
            <v>112017</v>
          </cell>
        </row>
        <row r="1968">
          <cell r="F1968" t="str">
            <v>AERO-OM GOT.ORA ANIS 100MG 15 ML X 1 (/ML)</v>
          </cell>
          <cell r="G1968" t="str">
            <v>061998</v>
          </cell>
        </row>
        <row r="1969">
          <cell r="F1969" t="str">
            <v>CETRILER TABL.RECUBIE 5MG  X 100</v>
          </cell>
          <cell r="G1969" t="str">
            <v>062004</v>
          </cell>
        </row>
        <row r="1970">
          <cell r="F1970" t="str">
            <v>DOSTINEX TABL RAN 0.5MG  X 2</v>
          </cell>
          <cell r="G1970" t="str">
            <v>011998</v>
          </cell>
        </row>
        <row r="1971">
          <cell r="F1971" t="str">
            <v>ENSUFER AMP. 100MG 5 ML X 5</v>
          </cell>
          <cell r="G1971" t="str">
            <v>092014</v>
          </cell>
        </row>
        <row r="1972">
          <cell r="F1972" t="str">
            <v>ZARIDON TABL.RECUBIE 1G  X 20</v>
          </cell>
          <cell r="G1972" t="str">
            <v>022020</v>
          </cell>
        </row>
        <row r="1973">
          <cell r="F1973" t="str">
            <v>EPOETINA ALFA-MGA JERING.PRELL 2K 1 ML X 1</v>
          </cell>
          <cell r="G1973" t="str">
            <v>052016</v>
          </cell>
        </row>
        <row r="1974">
          <cell r="F1974" t="str">
            <v>MILGAMMA MONO 150 TABL.RECUBIE 150MG  X 30</v>
          </cell>
          <cell r="G1974" t="str">
            <v>082015</v>
          </cell>
        </row>
        <row r="1975">
          <cell r="F1975" t="str">
            <v>ROTARIX PO/SOLN ORAL  1 ML X 1</v>
          </cell>
          <cell r="G1975" t="str">
            <v>012008</v>
          </cell>
        </row>
        <row r="1976">
          <cell r="F1976" t="str">
            <v>AUGMENTIN TABL.RECUBIE 500MG  X 10 (/125) /125</v>
          </cell>
          <cell r="G1976" t="str">
            <v>051992</v>
          </cell>
        </row>
        <row r="1977">
          <cell r="F1977" t="str">
            <v>ESTABINOL TABL 100MG  X 30</v>
          </cell>
          <cell r="G1977" t="str">
            <v>112005</v>
          </cell>
        </row>
        <row r="1978">
          <cell r="F1978" t="str">
            <v>HUMIRA AC JERING.PRELL 40MG 0.4 ML X 2</v>
          </cell>
          <cell r="G1978" t="str">
            <v>122019</v>
          </cell>
        </row>
        <row r="1979">
          <cell r="F1979" t="str">
            <v>SYMBICORT RAPIHALER 80Y  X 120 (/4.5) /4.5</v>
          </cell>
          <cell r="G1979" t="str">
            <v>012018</v>
          </cell>
        </row>
        <row r="1980">
          <cell r="F1980" t="str">
            <v>EVIGAX FORTE CAPS BLANDA 250MG  X 30</v>
          </cell>
          <cell r="G1980" t="str">
            <v>032018</v>
          </cell>
        </row>
        <row r="1981">
          <cell r="F1981" t="str">
            <v>ESPIRONE TABL 100MG  X 20</v>
          </cell>
          <cell r="G1981" t="str">
            <v>082009</v>
          </cell>
        </row>
        <row r="1982">
          <cell r="F1982" t="str">
            <v>ETORICOXIB-GEF TABL.RECUBIE 120MG  X 7</v>
          </cell>
          <cell r="G1982" t="str">
            <v>082018</v>
          </cell>
        </row>
        <row r="1983">
          <cell r="F1983" t="str">
            <v>AZO CEFASABAL TABL.RECUBIE 100MG  X 100</v>
          </cell>
          <cell r="G1983" t="str">
            <v>051998</v>
          </cell>
        </row>
        <row r="1984">
          <cell r="F1984" t="str">
            <v>ANTIGRIPINA PLUS TABL.RECUBIE   X 100</v>
          </cell>
          <cell r="G1984" t="str">
            <v>042009</v>
          </cell>
        </row>
        <row r="1985">
          <cell r="F1985" t="str">
            <v>SALBUCOR INHALADOR 100Y  X 200 (/50) /50</v>
          </cell>
          <cell r="G1985" t="str">
            <v>032010</v>
          </cell>
        </row>
        <row r="1986">
          <cell r="F1986" t="str">
            <v>FOSTER INHALAD.DOSE 100Y  X 120 (/6Y) /6Y</v>
          </cell>
          <cell r="G1986" t="str">
            <v>062016</v>
          </cell>
        </row>
        <row r="1987">
          <cell r="F1987" t="str">
            <v>LOROPHYN OVULOS 150MG  X 102</v>
          </cell>
          <cell r="G1987" t="str">
            <v>042009</v>
          </cell>
        </row>
        <row r="1988">
          <cell r="F1988" t="str">
            <v>CORDIAX AM TABL 80MG  X 30 (/5) /5</v>
          </cell>
          <cell r="G1988" t="str">
            <v>082016</v>
          </cell>
        </row>
        <row r="1989">
          <cell r="F1989" t="str">
            <v>KOPODEX TABL.RECUBIE 1000MG  X 30</v>
          </cell>
          <cell r="G1989" t="str">
            <v>082008</v>
          </cell>
        </row>
        <row r="1990">
          <cell r="F1990" t="str">
            <v>RIVOTRIL GOTAS 2.5MG 20 ML X 1 (/ML)</v>
          </cell>
          <cell r="G1990" t="str">
            <v>081995</v>
          </cell>
        </row>
        <row r="1991">
          <cell r="F1991" t="str">
            <v>RICILINA PO/SUSP ORAL 250MG 30 ML X 1 (/5ML)</v>
          </cell>
          <cell r="G1991" t="str">
            <v>062007</v>
          </cell>
        </row>
        <row r="1992">
          <cell r="F1992" t="str">
            <v>ISODINE ESPUMA 8% 60 ML X 1</v>
          </cell>
          <cell r="G1992" t="str">
            <v>041999</v>
          </cell>
        </row>
        <row r="1993">
          <cell r="F1993" t="str">
            <v>PRODERMIC UNGT 0.1% 10 G X 1</v>
          </cell>
          <cell r="G1993" t="str">
            <v>022013</v>
          </cell>
        </row>
        <row r="1994">
          <cell r="F1994" t="str">
            <v>TAPSIN MIGRANA TABL   X 40</v>
          </cell>
          <cell r="G1994" t="str">
            <v>052018</v>
          </cell>
        </row>
        <row r="1995">
          <cell r="F1995" t="str">
            <v>ISODINE SOLN  TOP. 11% 60 ML X 1</v>
          </cell>
          <cell r="G1995" t="str">
            <v>071996</v>
          </cell>
        </row>
        <row r="1996">
          <cell r="F1996" t="str">
            <v>LACTACYD INF JAB LIQD  200 ML X 1</v>
          </cell>
          <cell r="G1996" t="str">
            <v>052008</v>
          </cell>
        </row>
        <row r="1997">
          <cell r="F1997" t="str">
            <v>NICOVEL CREMA VAG.  50 G X 1</v>
          </cell>
          <cell r="G1997" t="str">
            <v>051994</v>
          </cell>
        </row>
        <row r="1998">
          <cell r="F1998" t="str">
            <v>BETAPRESS TABL L.P. 50MG  X 30</v>
          </cell>
          <cell r="G1998" t="str">
            <v>012014</v>
          </cell>
        </row>
        <row r="1999">
          <cell r="F1999" t="str">
            <v>B12 ANKERMANN COMP.RECUB. 1000Y  X 50</v>
          </cell>
          <cell r="G1999" t="str">
            <v>042018</v>
          </cell>
        </row>
        <row r="2000">
          <cell r="F2000" t="str">
            <v>TOSALBRON JBE INF. 28MG 100 ML X 1 (/5ML)</v>
          </cell>
          <cell r="G2000" t="str">
            <v>122009</v>
          </cell>
        </row>
        <row r="2001">
          <cell r="F2001" t="str">
            <v>DENORAL TABL 2MG  X 20</v>
          </cell>
          <cell r="G2001" t="str">
            <v>082002</v>
          </cell>
        </row>
        <row r="2002">
          <cell r="F2002" t="str">
            <v>DIABICARE XR TABL L.P. 1000MG  X 30</v>
          </cell>
          <cell r="G2002" t="str">
            <v>052019</v>
          </cell>
        </row>
        <row r="2003">
          <cell r="F2003" t="str">
            <v>ETALPRAM TABL.RECUBIE 20MG  X 30</v>
          </cell>
          <cell r="G2003" t="str">
            <v>062017</v>
          </cell>
        </row>
        <row r="2004">
          <cell r="F2004" t="str">
            <v>BIOGAIA GO PR B V/D3  5 ML X 1</v>
          </cell>
          <cell r="G2004" t="str">
            <v>102020</v>
          </cell>
        </row>
        <row r="2005">
          <cell r="F2005" t="str">
            <v>SINGULAIR GRAN  SOBRES 4MG  X 30</v>
          </cell>
          <cell r="G2005" t="str">
            <v>052004</v>
          </cell>
        </row>
        <row r="2006">
          <cell r="F2006" t="str">
            <v>SECOTEX OCAS TAB F.C. LP 0.4MG  X 30</v>
          </cell>
          <cell r="G2006" t="str">
            <v>022008</v>
          </cell>
        </row>
        <row r="2007">
          <cell r="F2007" t="str">
            <v>ATLANSIL TABL 200MG  X 30</v>
          </cell>
          <cell r="G2007" t="str">
            <v>071983</v>
          </cell>
        </row>
        <row r="2008">
          <cell r="F2008" t="str">
            <v>AIRLUKAST TABL 10MG  X 30</v>
          </cell>
          <cell r="G2008" t="str">
            <v>072018</v>
          </cell>
        </row>
        <row r="2009">
          <cell r="F2009" t="str">
            <v>MUPIROCINA-DC6 UNGT 2% 15 G X 1</v>
          </cell>
          <cell r="G2009" t="str">
            <v>072017</v>
          </cell>
        </row>
        <row r="2010">
          <cell r="F2010" t="str">
            <v>MICROSER TABL 8MG  X 50</v>
          </cell>
          <cell r="G2010" t="str">
            <v>092001</v>
          </cell>
        </row>
        <row r="2011">
          <cell r="F2011" t="str">
            <v>VALSARTAN-C8S CAPS 80MG  X 14</v>
          </cell>
          <cell r="G2011" t="str">
            <v>082017</v>
          </cell>
        </row>
        <row r="2012">
          <cell r="F2012" t="str">
            <v>SEROQUEL XR TABL L.P. 300MG  X 30</v>
          </cell>
          <cell r="G2012" t="str">
            <v>022009</v>
          </cell>
        </row>
        <row r="2013">
          <cell r="F2013" t="str">
            <v>AFLAZACORT TABL 30MG  X 10</v>
          </cell>
          <cell r="G2013" t="str">
            <v>072002</v>
          </cell>
        </row>
        <row r="2014">
          <cell r="F2014" t="str">
            <v>CICATRICURE BL&amp;FIL CR CONT OJOS  15 G X 1</v>
          </cell>
          <cell r="G2014" t="str">
            <v>062018</v>
          </cell>
        </row>
        <row r="2015">
          <cell r="F2015" t="str">
            <v>KETOPROFENO-GEF GEL. 2.5% 60 G X 1</v>
          </cell>
          <cell r="G2015" t="str">
            <v>052001</v>
          </cell>
        </row>
        <row r="2016">
          <cell r="F2016" t="str">
            <v>MARVELON TABL 150Y  X 21 (/30) /30</v>
          </cell>
          <cell r="G2016" t="str">
            <v>051986</v>
          </cell>
        </row>
        <row r="2017">
          <cell r="F2017" t="str">
            <v>IBUPROFENO-FTR TABL.RECUBIE 400MG  X 100</v>
          </cell>
          <cell r="G2017" t="str">
            <v>072007</v>
          </cell>
        </row>
        <row r="2018">
          <cell r="F2018" t="str">
            <v>HIEDRATOS JBE 0.7G 100 ML X 1 (/ML)</v>
          </cell>
          <cell r="G2018" t="str">
            <v>102003</v>
          </cell>
        </row>
        <row r="2019">
          <cell r="F2019" t="str">
            <v>ATORVASTATINA-PTG TABL 20MG  X 100</v>
          </cell>
          <cell r="G2019" t="str">
            <v>112007</v>
          </cell>
        </row>
        <row r="2020">
          <cell r="F2020" t="str">
            <v>PREDSO SUSP OFTAL 1% 5 ML X 1</v>
          </cell>
          <cell r="G2020" t="str">
            <v>011998</v>
          </cell>
        </row>
        <row r="2021">
          <cell r="F2021" t="str">
            <v>RIGAMINOL AMP. 160MG 2 ML X 5</v>
          </cell>
          <cell r="G2021" t="str">
            <v>012020</v>
          </cell>
        </row>
        <row r="2022">
          <cell r="F2022" t="str">
            <v>SULFACID BALSAMICO TABL   X 100</v>
          </cell>
          <cell r="G2022" t="str">
            <v>072013</v>
          </cell>
        </row>
        <row r="2023">
          <cell r="F2023" t="str">
            <v>ILTUX HCT TA.REC 12.5/ 20MG  X 28</v>
          </cell>
          <cell r="G2023" t="str">
            <v>102009</v>
          </cell>
        </row>
        <row r="2024">
          <cell r="F2024" t="str">
            <v>SILDENAFIL-GEF TABL.RECUBIE 100MG  X 1</v>
          </cell>
          <cell r="G2024" t="str">
            <v>072003</v>
          </cell>
        </row>
        <row r="2025">
          <cell r="F2025" t="str">
            <v>GEMFIBROZILO-GEF TABL 600MG  X 20</v>
          </cell>
          <cell r="G2025" t="str">
            <v>111995</v>
          </cell>
        </row>
        <row r="2026">
          <cell r="F2026" t="str">
            <v>CARDIVAS TABL RECUBIE 6.25MG  X 30</v>
          </cell>
          <cell r="G2026" t="str">
            <v>092015</v>
          </cell>
        </row>
        <row r="2027">
          <cell r="F2027" t="str">
            <v>ILTUXAM TABL 20MG  X 28 (/5) /5</v>
          </cell>
          <cell r="G2027" t="str">
            <v>092014</v>
          </cell>
        </row>
        <row r="2028">
          <cell r="F2028" t="str">
            <v>COLCHICINA-DC6 TABL 0.5MG  X 100</v>
          </cell>
          <cell r="G2028" t="str">
            <v>052001</v>
          </cell>
        </row>
        <row r="2029">
          <cell r="F2029" t="str">
            <v>SOLUC.POLIELEC-MIF SOLN  1000 ML X 1</v>
          </cell>
          <cell r="G2029" t="str">
            <v>011992</v>
          </cell>
        </row>
        <row r="2030">
          <cell r="F2030" t="str">
            <v>AZITROMICINA-GEF SUSP ORAL 200MG 15 ML X 1 (/5ML)</v>
          </cell>
          <cell r="G2030" t="str">
            <v>052000</v>
          </cell>
        </row>
        <row r="2031">
          <cell r="F2031" t="str">
            <v>CERAVE LOC FAC HID  52 ML X 1</v>
          </cell>
          <cell r="G2031" t="str">
            <v>072018</v>
          </cell>
        </row>
        <row r="2032">
          <cell r="F2032" t="str">
            <v>SIMITRI TABL RECUBIE 145MG  X 30 (/20) /20</v>
          </cell>
          <cell r="G2032" t="str">
            <v>052020</v>
          </cell>
        </row>
        <row r="2033">
          <cell r="F2033" t="str">
            <v>NAN PREMATUROS POLVO  400 G X 1</v>
          </cell>
          <cell r="G2033" t="str">
            <v>042013</v>
          </cell>
        </row>
        <row r="2034">
          <cell r="F2034" t="str">
            <v>LAGOSA GRAG. 150MG  X 25</v>
          </cell>
          <cell r="G2034" t="str">
            <v>012015</v>
          </cell>
        </row>
        <row r="2035">
          <cell r="F2035" t="str">
            <v>TELEACT TABL 80MG  X 30</v>
          </cell>
          <cell r="G2035" t="str">
            <v>122015</v>
          </cell>
        </row>
        <row r="2036">
          <cell r="F2036" t="str">
            <v>HUMULIN R V.SC 100IU 10 ML X 1 (/ML)</v>
          </cell>
          <cell r="G2036" t="str">
            <v>042003</v>
          </cell>
        </row>
        <row r="2037">
          <cell r="F2037" t="str">
            <v>DEFAL VSFF TABL 30MG  X 10</v>
          </cell>
          <cell r="G2037" t="str">
            <v>052018</v>
          </cell>
        </row>
        <row r="2038">
          <cell r="F2038" t="str">
            <v>LEXFLONOR TABL 750MG  X 5</v>
          </cell>
          <cell r="G2038" t="str">
            <v>112010</v>
          </cell>
        </row>
        <row r="2039">
          <cell r="F2039" t="str">
            <v>PEITEL CREMA 2.5MG 30 G X 1 (/G)</v>
          </cell>
          <cell r="G2039" t="str">
            <v>012012</v>
          </cell>
        </row>
        <row r="2040">
          <cell r="F2040" t="str">
            <v>LEVONORGESTREL-DC6 TABL 0.75MG  X 20</v>
          </cell>
          <cell r="G2040" t="str">
            <v>082017</v>
          </cell>
        </row>
        <row r="2041">
          <cell r="F2041" t="str">
            <v>NOVOCORTIL CREMA 1% 20 G X 1</v>
          </cell>
          <cell r="G2041" t="str">
            <v>032006</v>
          </cell>
        </row>
        <row r="2042">
          <cell r="F2042" t="str">
            <v>XALAR CAPS BLANDA 10MG  X 90</v>
          </cell>
          <cell r="G2042" t="str">
            <v>092011</v>
          </cell>
        </row>
        <row r="2043">
          <cell r="F2043" t="str">
            <v>CORDARONE TABL 200MG  X 20</v>
          </cell>
          <cell r="G2043" t="str">
            <v>071983</v>
          </cell>
        </row>
        <row r="2044">
          <cell r="F2044" t="str">
            <v>DAVINTEX COMP.RECUB. 120MG  X 10</v>
          </cell>
          <cell r="G2044" t="str">
            <v>022019</v>
          </cell>
        </row>
        <row r="2045">
          <cell r="F2045" t="str">
            <v>EXELON PATCH PAR TRA 5CM 9MG  X 30</v>
          </cell>
          <cell r="G2045" t="str">
            <v>082008</v>
          </cell>
        </row>
        <row r="2046">
          <cell r="F2046" t="str">
            <v>FEMIANE GRAG. 0.075MG  X 21 (/.02) /.02</v>
          </cell>
          <cell r="G2046" t="str">
            <v>101997</v>
          </cell>
        </row>
        <row r="2047">
          <cell r="F2047" t="str">
            <v>NEOENZIMAX CAPS   X 100</v>
          </cell>
          <cell r="G2047" t="str">
            <v>042009</v>
          </cell>
        </row>
        <row r="2048">
          <cell r="F2048" t="str">
            <v>DIGENIL CAPS 230MG  X 100 (/80) /80</v>
          </cell>
          <cell r="G2048" t="str">
            <v>052009</v>
          </cell>
        </row>
        <row r="2049">
          <cell r="F2049" t="str">
            <v>PEDIALYTE 60 NG SOLN UVA  500 ML X 1</v>
          </cell>
          <cell r="G2049" t="str">
            <v>102018</v>
          </cell>
        </row>
        <row r="2050">
          <cell r="F2050" t="str">
            <v>OMEPRA N V.IV + SOLV 40MG 10 ML X 1</v>
          </cell>
          <cell r="G2050" t="str">
            <v>032007</v>
          </cell>
        </row>
        <row r="2051">
          <cell r="F2051" t="str">
            <v>SUPRACALM DUO TABL 325MG/ 35.5MG  X 60</v>
          </cell>
          <cell r="G2051" t="str">
            <v>102008</v>
          </cell>
        </row>
        <row r="2052">
          <cell r="F2052" t="str">
            <v>CEPHTRONEX VIAL  LIOF 1G  X 10</v>
          </cell>
          <cell r="G2052" t="str">
            <v>112018</v>
          </cell>
        </row>
        <row r="2053">
          <cell r="F2053" t="str">
            <v>HIOSIMOL COMPUESTO TABL 10MG/ 500MG  X 100</v>
          </cell>
          <cell r="G2053" t="str">
            <v>052011</v>
          </cell>
        </row>
        <row r="2054">
          <cell r="F2054" t="str">
            <v>DEFLAZYM TABL 6MG  X 10</v>
          </cell>
          <cell r="G2054" t="str">
            <v>022015</v>
          </cell>
        </row>
        <row r="2055">
          <cell r="F2055" t="str">
            <v>TRAMADOL-GEF AMP. 100MG 2 ML X 1</v>
          </cell>
          <cell r="G2055" t="str">
            <v>072001</v>
          </cell>
        </row>
        <row r="2056">
          <cell r="F2056" t="str">
            <v>PREVENAR 13 V.IM  0.5 ML X 1</v>
          </cell>
          <cell r="G2056" t="str">
            <v>102010</v>
          </cell>
        </row>
        <row r="2057">
          <cell r="F2057" t="str">
            <v>SALBUVENT EXPECTOR JBE  150 ML X 1</v>
          </cell>
          <cell r="G2057" t="str">
            <v>072000</v>
          </cell>
        </row>
        <row r="2058">
          <cell r="F2058" t="str">
            <v>ANEURIN A.IM 5000+JE  3 ML X 1</v>
          </cell>
          <cell r="G2058" t="str">
            <v>022018</v>
          </cell>
        </row>
        <row r="2059">
          <cell r="F2059" t="str">
            <v>LABOPAN TABL.RECUBIE   X 100</v>
          </cell>
          <cell r="G2059" t="str">
            <v>012008</v>
          </cell>
        </row>
        <row r="2060">
          <cell r="F2060" t="str">
            <v>OMEPRAZOL-GEF CAPS GASTROR 20MG  X 10</v>
          </cell>
          <cell r="G2060" t="str">
            <v>071995</v>
          </cell>
        </row>
        <row r="2061">
          <cell r="F2061" t="str">
            <v>BETAMETASONA-GEF AMP. 4MG 1 ML X 1</v>
          </cell>
          <cell r="G2061" t="str">
            <v>012006</v>
          </cell>
        </row>
        <row r="2062">
          <cell r="F2062" t="str">
            <v>HIDROLAGENO PO.SOB.NARAN  11.4 G X 30</v>
          </cell>
          <cell r="G2062" t="str">
            <v>082017</v>
          </cell>
        </row>
        <row r="2063">
          <cell r="F2063" t="str">
            <v>ISOCHECK CAPS BLANDA 10MG  X 30</v>
          </cell>
          <cell r="G2063" t="str">
            <v>092014</v>
          </cell>
        </row>
        <row r="2064">
          <cell r="F2064" t="str">
            <v>GINOFEM OVULOS   X 6</v>
          </cell>
          <cell r="G2064" t="str">
            <v>082005</v>
          </cell>
        </row>
        <row r="2065">
          <cell r="F2065" t="str">
            <v>OFTAFILM SP SOLN  OFTAL 0.4% 10 ML X 1</v>
          </cell>
          <cell r="G2065" t="str">
            <v>062018</v>
          </cell>
        </row>
        <row r="2066">
          <cell r="F2066" t="str">
            <v>TDN ALLERGY TABL 10MG  X 100</v>
          </cell>
          <cell r="G2066" t="str">
            <v>042009</v>
          </cell>
        </row>
        <row r="2067">
          <cell r="F2067" t="str">
            <v>IPNODIS AMP. 50MG 10 ML X 6</v>
          </cell>
          <cell r="G2067" t="str">
            <v>112020</v>
          </cell>
        </row>
        <row r="2068">
          <cell r="F2068" t="str">
            <v>DIABICARE TABL RECUBIE 1000MG  X 30</v>
          </cell>
          <cell r="G2068" t="str">
            <v>042015</v>
          </cell>
        </row>
        <row r="2069">
          <cell r="F2069" t="str">
            <v>MIOALIV TABL RECUBIE 250MG  X 30 (/300) /300</v>
          </cell>
          <cell r="G2069" t="str">
            <v>052012</v>
          </cell>
        </row>
        <row r="2070">
          <cell r="F2070" t="str">
            <v>PLAQUINOL TABL 400MG  X 10</v>
          </cell>
          <cell r="G2070" t="str">
            <v>101993</v>
          </cell>
        </row>
        <row r="2071">
          <cell r="F2071" t="str">
            <v>DICLOXINA CAPS 500MG  X 100</v>
          </cell>
          <cell r="G2071" t="str">
            <v>042009</v>
          </cell>
        </row>
        <row r="2072">
          <cell r="F2072" t="str">
            <v>METFORMINA-FTR TABL 850MG  X 30</v>
          </cell>
          <cell r="G2072" t="str">
            <v>122003</v>
          </cell>
        </row>
        <row r="2073">
          <cell r="F2073" t="str">
            <v>PROPANOLOL-MRC TABL 40MG  X 100</v>
          </cell>
          <cell r="G2073" t="str">
            <v>092012</v>
          </cell>
        </row>
        <row r="2074">
          <cell r="F2074" t="str">
            <v>MICOFLAVIN CAPS 500MG  X 50</v>
          </cell>
          <cell r="G2074" t="str">
            <v>042010</v>
          </cell>
        </row>
        <row r="2075">
          <cell r="F2075" t="str">
            <v>DI-PROFEKET CAPS 150MG  X 20</v>
          </cell>
          <cell r="G2075" t="str">
            <v>012013</v>
          </cell>
        </row>
        <row r="2076">
          <cell r="F2076" t="str">
            <v>DICLOFENACO-DY/ AMP. 75MG 3 ML X 100</v>
          </cell>
          <cell r="G2076" t="str">
            <v>032014</v>
          </cell>
        </row>
        <row r="2077">
          <cell r="F2077" t="str">
            <v>ENFAGROW PREMIUM PO VA P M LA  800 G X 1</v>
          </cell>
          <cell r="G2077" t="str">
            <v>062019</v>
          </cell>
        </row>
        <row r="2078">
          <cell r="F2078" t="str">
            <v>VITAMIN C + ZI GEF TABL   X 100</v>
          </cell>
          <cell r="G2078" t="str">
            <v>082018</v>
          </cell>
        </row>
        <row r="2079">
          <cell r="F2079" t="str">
            <v>SUPRAMOTIN TABL RECUBIE 5MG  X 30</v>
          </cell>
          <cell r="G2079" t="str">
            <v>102014</v>
          </cell>
        </row>
        <row r="2080">
          <cell r="F2080" t="str">
            <v>LACTIBON PH 3.5 SYNDET BARRA  120 G X 1</v>
          </cell>
          <cell r="G2080" t="str">
            <v>112004</v>
          </cell>
        </row>
        <row r="2081">
          <cell r="F2081" t="str">
            <v>AQUATOP CREMA  250 G X 1</v>
          </cell>
          <cell r="G2081" t="str">
            <v>032018</v>
          </cell>
        </row>
        <row r="2082">
          <cell r="F2082" t="str">
            <v>DALACIN-C CAPS 300MG  X 48</v>
          </cell>
          <cell r="G2082" t="str">
            <v>041991</v>
          </cell>
        </row>
        <row r="2083">
          <cell r="F2083" t="str">
            <v>CLORINCORT-P UNGT  OFTAL  3.5 G X 1</v>
          </cell>
          <cell r="G2083" t="str">
            <v>072008</v>
          </cell>
        </row>
        <row r="2084">
          <cell r="F2084" t="str">
            <v>QUETIAZIC XR TAB.RECU L.P 50MG  X 30</v>
          </cell>
          <cell r="G2084" t="str">
            <v>122016</v>
          </cell>
        </row>
        <row r="2085">
          <cell r="F2085" t="str">
            <v>CELEBREX CAPS 200MG  X 100</v>
          </cell>
          <cell r="G2085" t="str">
            <v>101999</v>
          </cell>
        </row>
        <row r="2086">
          <cell r="F2086" t="str">
            <v>SINVIRAL GOTAS 0.8G 20 ML X 1</v>
          </cell>
          <cell r="G2086" t="str">
            <v>082013</v>
          </cell>
        </row>
        <row r="2087">
          <cell r="F2087" t="str">
            <v>AMIKACINA-GEF AMP. 500MG 2 ML X 10</v>
          </cell>
          <cell r="G2087" t="str">
            <v>082009</v>
          </cell>
        </row>
        <row r="2088">
          <cell r="F2088" t="str">
            <v>MIRTAZAPINA-MRC TABL RECUBIE 30MG  X 100</v>
          </cell>
          <cell r="G2088" t="str">
            <v>092012</v>
          </cell>
        </row>
        <row r="2089">
          <cell r="F2089" t="str">
            <v>FLUIDASA GRAN/SOL.SOB 200MG 1 G X 30</v>
          </cell>
          <cell r="G2089" t="str">
            <v>102009</v>
          </cell>
        </row>
        <row r="2090">
          <cell r="F2090" t="str">
            <v>BACTEROL SUSP.ORA.INF 240MG 60 ML X 1 (/5ML)</v>
          </cell>
          <cell r="G2090" t="str">
            <v>061992</v>
          </cell>
        </row>
        <row r="2091">
          <cell r="F2091" t="str">
            <v>DAKTARIN GEL ORAL 2% 40 G X 1</v>
          </cell>
          <cell r="G2091" t="str">
            <v>121985</v>
          </cell>
        </row>
        <row r="2092">
          <cell r="F2092" t="str">
            <v>PREGOBIN CAPS 75MG  X 30</v>
          </cell>
          <cell r="G2092" t="str">
            <v>102008</v>
          </cell>
        </row>
        <row r="2093">
          <cell r="F2093" t="str">
            <v>FERROPROTINA GRAN/SOL.SOB 40MG 6 G X 30</v>
          </cell>
          <cell r="G2093" t="str">
            <v>022003</v>
          </cell>
        </row>
        <row r="2094">
          <cell r="F2094" t="str">
            <v>ULCOFLUX SUSP ORAL 1G 220 ML X 1 (/5ML)</v>
          </cell>
          <cell r="G2094" t="str">
            <v>082017</v>
          </cell>
        </row>
        <row r="2095">
          <cell r="F2095" t="str">
            <v>ZINC-TBO TABL.RECUBIE 30MG  X 100</v>
          </cell>
          <cell r="G2095" t="str">
            <v>012014</v>
          </cell>
        </row>
        <row r="2096">
          <cell r="F2096" t="str">
            <v>FLEXURE MSM PO/SOLN SACH  8 G X 30</v>
          </cell>
          <cell r="G2096" t="str">
            <v>092007</v>
          </cell>
        </row>
        <row r="2097">
          <cell r="F2097" t="str">
            <v>BETASERC TABL 24MG  X 20</v>
          </cell>
          <cell r="G2097" t="str">
            <v>022008</v>
          </cell>
        </row>
        <row r="2098">
          <cell r="F2098" t="str">
            <v>UVEXIL TABL 200MG  X 30</v>
          </cell>
          <cell r="G2098" t="str">
            <v>012011</v>
          </cell>
        </row>
        <row r="2099">
          <cell r="F2099" t="str">
            <v>ZERODOL CR TABL RECUBIE 200MG  X 30</v>
          </cell>
          <cell r="G2099" t="str">
            <v>052015</v>
          </cell>
        </row>
        <row r="2100">
          <cell r="F2100" t="str">
            <v>AXONA SPRAY NASAL 50Y  X 120 (/DOS)</v>
          </cell>
          <cell r="G2100" t="str">
            <v>102018</v>
          </cell>
        </row>
        <row r="2101">
          <cell r="F2101" t="str">
            <v>TERRAMICINA UNGT  OFTAL  10 G X 1</v>
          </cell>
          <cell r="G2101" t="str">
            <v>032020</v>
          </cell>
        </row>
        <row r="2102">
          <cell r="F2102" t="str">
            <v>FONASTERIN TABL.RECUBIE 1MG  X 30</v>
          </cell>
          <cell r="G2102" t="str">
            <v>092019</v>
          </cell>
        </row>
        <row r="2103">
          <cell r="F2103" t="str">
            <v>GASEOVET GOTAS ORAL 80MG 15 ML X 1 (/ML)</v>
          </cell>
          <cell r="G2103" t="str">
            <v>091995</v>
          </cell>
        </row>
        <row r="2104">
          <cell r="F2104" t="str">
            <v>SULMATIL TABL.RECUBIE 200MG  X 20</v>
          </cell>
          <cell r="G2104" t="str">
            <v>012017</v>
          </cell>
        </row>
        <row r="2105">
          <cell r="F2105" t="str">
            <v>DOMINIUM TABL.RECUBIE 50MG  X 30</v>
          </cell>
          <cell r="G2105" t="str">
            <v>092008</v>
          </cell>
        </row>
        <row r="2106">
          <cell r="F2106" t="str">
            <v>LETIVCE TABL.RECUBIE 1000MG  X 30</v>
          </cell>
          <cell r="G2106" t="str">
            <v>102018</v>
          </cell>
        </row>
        <row r="2107">
          <cell r="F2107" t="str">
            <v>RETEVEN TABL 5MG  X 30</v>
          </cell>
          <cell r="G2107" t="str">
            <v>121996</v>
          </cell>
        </row>
        <row r="2108">
          <cell r="F2108" t="str">
            <v>SUCRAGANT SUSP 1G 200 ML X 1 (/5ML)</v>
          </cell>
          <cell r="G2108" t="str">
            <v>032011</v>
          </cell>
        </row>
        <row r="2109">
          <cell r="F2109" t="str">
            <v>CLAVUMOX 12H TABL 875MG  X 14</v>
          </cell>
          <cell r="G2109" t="str">
            <v>012007</v>
          </cell>
        </row>
        <row r="2110">
          <cell r="F2110" t="str">
            <v>TERRAMISOL-A UNGT  OFTAL  6 G X 25</v>
          </cell>
          <cell r="G2110" t="str">
            <v>032017</v>
          </cell>
        </row>
        <row r="2111">
          <cell r="F2111" t="str">
            <v>FLUVOXIN TABL RECUBIE 100MG  X 10</v>
          </cell>
          <cell r="G2111" t="str">
            <v>052015</v>
          </cell>
        </row>
        <row r="2112">
          <cell r="F2112" t="str">
            <v>JANUVIA TABL F.COATE 50MG  X 14</v>
          </cell>
          <cell r="G2112" t="str">
            <v>122006</v>
          </cell>
        </row>
        <row r="2113">
          <cell r="F2113" t="str">
            <v>CEFACROL AM IM+S PEBD  1000 ML X 1</v>
          </cell>
          <cell r="G2113" t="str">
            <v>032021</v>
          </cell>
        </row>
        <row r="2114">
          <cell r="F2114" t="str">
            <v>SIMILAC 1 POLVO  850 G X 1</v>
          </cell>
          <cell r="G2114" t="str">
            <v>112014</v>
          </cell>
        </row>
        <row r="2115">
          <cell r="F2115" t="str">
            <v>ALCLIMAX TABL 100MG  X 10</v>
          </cell>
          <cell r="G2115" t="str">
            <v>092007</v>
          </cell>
        </row>
        <row r="2116">
          <cell r="F2116" t="str">
            <v>ARANDA CAPS 2.5MG/ 50MG  X 30</v>
          </cell>
          <cell r="G2116" t="str">
            <v>102007</v>
          </cell>
        </row>
        <row r="2117">
          <cell r="F2117" t="str">
            <v>MULCEROL CAPS 40MG  X 30</v>
          </cell>
          <cell r="G2117" t="str">
            <v>022018</v>
          </cell>
        </row>
        <row r="2118">
          <cell r="F2118" t="str">
            <v>NEUTINE TABL.RECUBIE 200MG  X 20</v>
          </cell>
          <cell r="G2118" t="str">
            <v>072016</v>
          </cell>
        </row>
        <row r="2119">
          <cell r="F2119" t="str">
            <v>BLOSSAM TABL.RECUBIE 5MG  X 30 (/16) /16</v>
          </cell>
          <cell r="G2119" t="str">
            <v>082019</v>
          </cell>
        </row>
        <row r="2120">
          <cell r="F2120" t="str">
            <v>PARACETAMOL-GEF JBE 150MG 60 ML X 1 (/5ML)</v>
          </cell>
          <cell r="G2120" t="str">
            <v>011994</v>
          </cell>
        </row>
        <row r="2121">
          <cell r="F2121" t="str">
            <v>ROACCUTAN CAPS 10MG  X 30</v>
          </cell>
          <cell r="G2121" t="str">
            <v>012008</v>
          </cell>
        </row>
        <row r="2122">
          <cell r="F2122" t="str">
            <v>LIBBERA TABL.RECUBIE 5MG  X 10</v>
          </cell>
          <cell r="G2122" t="str">
            <v>062004</v>
          </cell>
        </row>
        <row r="2123">
          <cell r="F2123" t="str">
            <v>FLIXOTIDE AER.INH.DOSE 125Y  X 120 (/DOS)</v>
          </cell>
          <cell r="G2123" t="str">
            <v>091998</v>
          </cell>
        </row>
        <row r="2124">
          <cell r="F2124" t="str">
            <v>DERMOSUPRIL CREMA 0.05% 15 G X 1</v>
          </cell>
          <cell r="G2124" t="str">
            <v>082001</v>
          </cell>
        </row>
        <row r="2125">
          <cell r="F2125" t="str">
            <v>SKUDEXA TABL.RECUBIE 75MG  X 20 (/25) /25</v>
          </cell>
          <cell r="G2125" t="str">
            <v>052020</v>
          </cell>
        </row>
        <row r="2126">
          <cell r="F2126" t="str">
            <v>PATADINE PLUS SOLN  OFTAL 0.1% 5 ML X 1</v>
          </cell>
          <cell r="G2126" t="str">
            <v>082008</v>
          </cell>
        </row>
        <row r="2127">
          <cell r="F2127" t="str">
            <v>CLOBETASOL-FTR UNGT 0.05% 25 G X 1</v>
          </cell>
          <cell r="G2127" t="str">
            <v>052003</v>
          </cell>
        </row>
        <row r="2128">
          <cell r="F2128" t="str">
            <v>CLOTRIMAZOL-GEF CR.VAG+6APL 1% 40 G X 1</v>
          </cell>
          <cell r="G2128" t="str">
            <v>042009</v>
          </cell>
        </row>
        <row r="2129">
          <cell r="F2129" t="str">
            <v>BECLOMETASONA-P2G AERO DOSE 250Y  X 200 (/DOS)</v>
          </cell>
          <cell r="G2129" t="str">
            <v>012014</v>
          </cell>
        </row>
        <row r="2130">
          <cell r="F2130" t="str">
            <v>MUNO KIDS TABL  MAST   X 30</v>
          </cell>
          <cell r="G2130" t="str">
            <v>032018</v>
          </cell>
        </row>
        <row r="2131">
          <cell r="F2131" t="str">
            <v>TIMOX COLIRIO 0.5% 5 ML X 1</v>
          </cell>
          <cell r="G2131" t="str">
            <v>071997</v>
          </cell>
        </row>
        <row r="2132">
          <cell r="F2132" t="str">
            <v>MUPIBIOT UNGT 2% 15 G X 1</v>
          </cell>
          <cell r="G2132" t="str">
            <v>072013</v>
          </cell>
        </row>
        <row r="2133">
          <cell r="F2133" t="str">
            <v>LUIVAC TABL 3MG  X 14</v>
          </cell>
          <cell r="G2133" t="str">
            <v>021997</v>
          </cell>
        </row>
        <row r="2134">
          <cell r="F2134" t="str">
            <v>BUSCAPINA COMPOS.N AMP.  5 ML X 1</v>
          </cell>
          <cell r="G2134" t="str">
            <v>082004</v>
          </cell>
        </row>
        <row r="2135">
          <cell r="F2135" t="str">
            <v>TRETOCHECK CAPS BLANDA 20MG  X 30</v>
          </cell>
          <cell r="G2135" t="str">
            <v>072018</v>
          </cell>
        </row>
        <row r="2136">
          <cell r="F2136" t="str">
            <v>3-GEL SUSP SOBRES  10 ML X 20</v>
          </cell>
          <cell r="G2136" t="str">
            <v>092009</v>
          </cell>
        </row>
        <row r="2137">
          <cell r="F2137" t="str">
            <v>PAMEZONE CAPS 20MG  X 28</v>
          </cell>
          <cell r="G2137" t="str">
            <v>082010</v>
          </cell>
        </row>
        <row r="2138">
          <cell r="F2138" t="str">
            <v>SESAREN XR CAPS 75MG  X 30</v>
          </cell>
          <cell r="G2138" t="str">
            <v>062015</v>
          </cell>
        </row>
        <row r="2139">
          <cell r="F2139" t="str">
            <v>VICK BABYBALM BALSAMO  12 G X 6</v>
          </cell>
          <cell r="G2139" t="str">
            <v>042019</v>
          </cell>
        </row>
        <row r="2140">
          <cell r="F2140" t="str">
            <v>CLEXANE JERING.PRELL 40MG 0.4 ML X 2</v>
          </cell>
          <cell r="G2140" t="str">
            <v>071994</v>
          </cell>
        </row>
        <row r="2141">
          <cell r="F2141" t="str">
            <v>SOMAZINA SOLN 100MG 30 ML X 1 (/ML)</v>
          </cell>
          <cell r="G2141" t="str">
            <v>071985</v>
          </cell>
        </row>
        <row r="2142">
          <cell r="F2142" t="str">
            <v>CAFREVET TABL MAST 500MG  X 50</v>
          </cell>
          <cell r="G2142" t="str">
            <v>112016</v>
          </cell>
        </row>
        <row r="2143">
          <cell r="F2143" t="str">
            <v>ECKSULONA CAPS L.P. 0.4MG  X 30</v>
          </cell>
          <cell r="G2143" t="str">
            <v>082017</v>
          </cell>
        </row>
        <row r="2144">
          <cell r="F2144" t="str">
            <v>MEMANVITAE TABL.RECUBIE 10MG  X 28</v>
          </cell>
          <cell r="G2144" t="str">
            <v>112015</v>
          </cell>
        </row>
        <row r="2145">
          <cell r="F2145" t="str">
            <v>ERITROMICINA-FTR TABL 500MG  X 100</v>
          </cell>
          <cell r="G2145" t="str">
            <v>081996</v>
          </cell>
        </row>
        <row r="2146">
          <cell r="F2146" t="str">
            <v>TAMISA TA.REC 75Y/ 20Y  X 21</v>
          </cell>
          <cell r="G2146" t="str">
            <v>022017</v>
          </cell>
        </row>
        <row r="2147">
          <cell r="F2147" t="str">
            <v>NEURYL PLUS TAB.DIS.BUCA 0.5MG  X 30</v>
          </cell>
          <cell r="G2147" t="str">
            <v>092017</v>
          </cell>
        </row>
        <row r="2148">
          <cell r="F2148" t="str">
            <v>DIAGRIN FLEX POLVO SOBRES  8 G X 30</v>
          </cell>
          <cell r="G2148" t="str">
            <v>052009</v>
          </cell>
        </row>
        <row r="2149">
          <cell r="F2149" t="str">
            <v>FULL SPECTRUM TABL.RECUBIE   X 120</v>
          </cell>
          <cell r="G2149" t="str">
            <v>082009</v>
          </cell>
        </row>
        <row r="2150">
          <cell r="F2150" t="str">
            <v>KOTICO TABL.RECUBIE 10MG  X 30</v>
          </cell>
          <cell r="G2150" t="str">
            <v>062017</v>
          </cell>
        </row>
        <row r="2151">
          <cell r="F2151" t="str">
            <v>UROFURIN SUSP ORAL 25MG 120 ML X 1 (/5ML)</v>
          </cell>
          <cell r="G2151" t="str">
            <v>102012</v>
          </cell>
        </row>
        <row r="2152">
          <cell r="F2152" t="str">
            <v>VASENTOXI TABL 375MG  X 30</v>
          </cell>
          <cell r="G2152" t="str">
            <v>072013</v>
          </cell>
        </row>
        <row r="2153">
          <cell r="F2153" t="str">
            <v>OLANZAVITAE TABL.RECUBIE 10MG  X 14</v>
          </cell>
          <cell r="G2153" t="str">
            <v>072016</v>
          </cell>
        </row>
        <row r="2154">
          <cell r="F2154" t="str">
            <v>ARTICOX CAPS 200MG  X 100</v>
          </cell>
          <cell r="G2154" t="str">
            <v>022012</v>
          </cell>
        </row>
        <row r="2155">
          <cell r="F2155" t="str">
            <v>FENAZOPIRIDINA-IQF TABL 100MG  X 100</v>
          </cell>
          <cell r="G2155" t="str">
            <v>092004</v>
          </cell>
        </row>
        <row r="2156">
          <cell r="F2156" t="str">
            <v>TRIO-VAL SUSP ORAL  100 ML X 1</v>
          </cell>
          <cell r="G2156" t="str">
            <v>071996</v>
          </cell>
        </row>
        <row r="2157">
          <cell r="F2157" t="str">
            <v>QUINOBIOTIC TABL.RECUBIE 500MG  X 100</v>
          </cell>
          <cell r="G2157" t="str">
            <v>071999</v>
          </cell>
        </row>
        <row r="2158">
          <cell r="F2158" t="str">
            <v>GASEOVET MS TABL  MAST 800MG  X 140 (/40) /40</v>
          </cell>
          <cell r="G2158" t="str">
            <v>022011</v>
          </cell>
        </row>
        <row r="2159">
          <cell r="F2159" t="str">
            <v>DOLOFARMALAN AMP INY IM 75MG 3 ML X 5</v>
          </cell>
          <cell r="G2159" t="str">
            <v>082006</v>
          </cell>
        </row>
        <row r="2160">
          <cell r="F2160" t="str">
            <v>PAROXET XR TAB.RECU L.P 25MG  X 30</v>
          </cell>
          <cell r="G2160" t="str">
            <v>042007</v>
          </cell>
        </row>
        <row r="2161">
          <cell r="F2161" t="str">
            <v>GLICENEX TABL SR 1000MG  X 30</v>
          </cell>
          <cell r="G2161" t="str">
            <v>102019</v>
          </cell>
        </row>
        <row r="2162">
          <cell r="F2162" t="str">
            <v>LAGOSA TABL.RECUBIE 150MG  X 100</v>
          </cell>
          <cell r="G2162" t="str">
            <v>112016</v>
          </cell>
        </row>
        <row r="2163">
          <cell r="F2163" t="str">
            <v>LEVOQUINOX TABL.RECUBIE 500MG  X 14</v>
          </cell>
          <cell r="G2163" t="str">
            <v>112002</v>
          </cell>
        </row>
        <row r="2164">
          <cell r="F2164" t="str">
            <v>LACOTEM TABL.RECUBIE 100MG  X 28</v>
          </cell>
          <cell r="G2164" t="str">
            <v>072016</v>
          </cell>
        </row>
        <row r="2165">
          <cell r="F2165" t="str">
            <v>FONASTERIN TABL 5MG  X 30</v>
          </cell>
          <cell r="G2165" t="str">
            <v>042010</v>
          </cell>
        </row>
        <row r="2166">
          <cell r="F2166" t="str">
            <v>DRENAPLUS POLVO SOBRES  2.3 G X 30</v>
          </cell>
          <cell r="G2166" t="str">
            <v>012016</v>
          </cell>
        </row>
        <row r="2167">
          <cell r="F2167" t="str">
            <v>DOLFENEX B CAPS   X 100</v>
          </cell>
          <cell r="G2167" t="str">
            <v>022017</v>
          </cell>
        </row>
        <row r="2168">
          <cell r="F2168" t="str">
            <v>BRONPAX GOTAS ORAL 7.5MG 20 ML X 1 (/ML)</v>
          </cell>
          <cell r="G2168" t="str">
            <v>071999</v>
          </cell>
        </row>
        <row r="2169">
          <cell r="F2169" t="str">
            <v>GASEOVET GOT.ORA FRES 80MG 60 ML X 1 (/ML)</v>
          </cell>
          <cell r="G2169" t="str">
            <v>102005</v>
          </cell>
        </row>
        <row r="2170">
          <cell r="F2170" t="str">
            <v>GRIPALERT PLUS NF JBE  100 ML X 1</v>
          </cell>
          <cell r="G2170" t="str">
            <v>062010</v>
          </cell>
        </row>
        <row r="2171">
          <cell r="F2171" t="str">
            <v>ATORVASTATINA-DC6 TABL 20MG  X 100</v>
          </cell>
          <cell r="G2171" t="str">
            <v>022012</v>
          </cell>
        </row>
        <row r="2172">
          <cell r="F2172" t="str">
            <v>VITIS JUNIOR GEL DENT JUN  75 ML X 1</v>
          </cell>
          <cell r="G2172" t="str">
            <v>082015</v>
          </cell>
        </row>
        <row r="2173">
          <cell r="F2173" t="str">
            <v>TERBINAFINA-GEF CREMA 1% 20 G X 1</v>
          </cell>
          <cell r="G2173" t="str">
            <v>062008</v>
          </cell>
        </row>
        <row r="2174">
          <cell r="F2174" t="str">
            <v>CRISTALTEARS SOL OFTA EST 0.5% 10 ML X 1</v>
          </cell>
          <cell r="G2174" t="str">
            <v>062014</v>
          </cell>
        </row>
        <row r="2175">
          <cell r="F2175" t="str">
            <v>TELMIPRESS HCT TABL 12.5MG/ 80MG  X 30</v>
          </cell>
          <cell r="G2175" t="str">
            <v>102014</v>
          </cell>
        </row>
        <row r="2176">
          <cell r="F2176" t="str">
            <v>CLORFENAMINA-PTG JBE 2MG 120 ML X 1 (/5ML)</v>
          </cell>
          <cell r="G2176" t="str">
            <v>042009</v>
          </cell>
        </row>
        <row r="2177">
          <cell r="F2177" t="str">
            <v>GARDIL SUSP 100MG 60 ML X 1 (/5ML)</v>
          </cell>
          <cell r="G2177" t="str">
            <v>032015</v>
          </cell>
        </row>
        <row r="2178">
          <cell r="F2178" t="str">
            <v>EZATOR TABL.RECUBIE 10MG  X 30 (/10) /10</v>
          </cell>
          <cell r="G2178" t="str">
            <v>092006</v>
          </cell>
        </row>
        <row r="2179">
          <cell r="F2179" t="str">
            <v>HYZAAR TABL 12.5MG  X 30 (/50) /50</v>
          </cell>
          <cell r="G2179" t="str">
            <v>021997</v>
          </cell>
        </row>
        <row r="2180">
          <cell r="F2180" t="str">
            <v>BLOX-D TABL 12.5MG/ 16MG  X 30</v>
          </cell>
          <cell r="G2180" t="str">
            <v>052005</v>
          </cell>
        </row>
        <row r="2181">
          <cell r="F2181" t="str">
            <v>TRIO-VAL GOTAS ORAL  15 ML X 1</v>
          </cell>
          <cell r="G2181" t="str">
            <v>071996</v>
          </cell>
        </row>
        <row r="2182">
          <cell r="F2182" t="str">
            <v>RINOFLU SOLN  NASAL 1MG 20 ML X 1 (/ML)</v>
          </cell>
          <cell r="G2182" t="str">
            <v>062014</v>
          </cell>
        </row>
        <row r="2183">
          <cell r="F2183" t="str">
            <v>SOPHIPREN OFTENO SUSP OFTAL 1% 5 ML X 1</v>
          </cell>
          <cell r="G2183" t="str">
            <v>072007</v>
          </cell>
        </row>
        <row r="2184">
          <cell r="F2184" t="str">
            <v>AGUA ESTERIL-MIF SOLN IN TA-N  1000 ML X 1</v>
          </cell>
          <cell r="G2184" t="str">
            <v>112014</v>
          </cell>
        </row>
        <row r="2185">
          <cell r="F2185" t="str">
            <v>DIOVAN HCT TABL 12.5MG  X 28 (/80) /80</v>
          </cell>
          <cell r="G2185" t="str">
            <v>062009</v>
          </cell>
        </row>
        <row r="2186">
          <cell r="F2186" t="str">
            <v>VITAMINA B12 MSN TABL 250Y  X 100</v>
          </cell>
          <cell r="G2186" t="str">
            <v>042009</v>
          </cell>
        </row>
        <row r="2187">
          <cell r="F2187" t="str">
            <v>DENIBAN TABL 200MG  X 20</v>
          </cell>
          <cell r="G2187" t="str">
            <v>011998</v>
          </cell>
        </row>
        <row r="2188">
          <cell r="F2188" t="str">
            <v>DIAREN SUSP ORAL  100 ML X 1</v>
          </cell>
          <cell r="G2188" t="str">
            <v>011997</v>
          </cell>
        </row>
        <row r="2189">
          <cell r="F2189" t="str">
            <v>MOXOF SOLN  OFTAL 0.5% 5 ML X 1</v>
          </cell>
          <cell r="G2189" t="str">
            <v>082008</v>
          </cell>
        </row>
        <row r="2190">
          <cell r="F2190" t="str">
            <v>AFTOTEX SPRAY  30 ML X 1</v>
          </cell>
          <cell r="G2190" t="str">
            <v>072012</v>
          </cell>
        </row>
        <row r="2191">
          <cell r="F2191" t="str">
            <v>XUNIRO TABL RECUBIE 20MG  X 14</v>
          </cell>
          <cell r="G2191" t="str">
            <v>032013</v>
          </cell>
        </row>
        <row r="2192">
          <cell r="F2192" t="str">
            <v>CR.ESCALD D.ZAIDMA CREMA  30 G X 1</v>
          </cell>
          <cell r="G2192" t="str">
            <v>042006</v>
          </cell>
        </row>
        <row r="2193">
          <cell r="F2193" t="str">
            <v>VENTILAIR TABL 10MG  X 10</v>
          </cell>
          <cell r="G2193" t="str">
            <v>022012</v>
          </cell>
        </row>
        <row r="2194">
          <cell r="F2194" t="str">
            <v>DOLO-QUIMAGESICO A.IM+JER 75MG 3 ML X 1</v>
          </cell>
          <cell r="G2194" t="str">
            <v>112002</v>
          </cell>
        </row>
        <row r="2195">
          <cell r="F2195" t="str">
            <v>PONARIS TABL 500MG  X 70</v>
          </cell>
          <cell r="G2195" t="str">
            <v>042010</v>
          </cell>
        </row>
        <row r="2196">
          <cell r="F2196" t="str">
            <v>BONAPLASMIN TABL.RECUBIE 250MG  X 10</v>
          </cell>
          <cell r="G2196" t="str">
            <v>012021</v>
          </cell>
        </row>
        <row r="2197">
          <cell r="F2197" t="str">
            <v>QUEXEL TABL RECUBIE 850MG  X 30</v>
          </cell>
          <cell r="G2197" t="str">
            <v>122010</v>
          </cell>
        </row>
        <row r="2198">
          <cell r="F2198" t="str">
            <v>SEROTOCAF CAPS 500MG  X 100</v>
          </cell>
          <cell r="G2198" t="str">
            <v>072013</v>
          </cell>
        </row>
        <row r="2199">
          <cell r="F2199" t="str">
            <v>IRBESARTAN-PTG TABL 150MG  X 50</v>
          </cell>
          <cell r="G2199" t="str">
            <v>122012</v>
          </cell>
        </row>
        <row r="2200">
          <cell r="F2200" t="str">
            <v>BONAVEN JABON BARRA 50% 120 G X 1</v>
          </cell>
          <cell r="G2200" t="str">
            <v>052005</v>
          </cell>
        </row>
        <row r="2201">
          <cell r="F2201" t="str">
            <v>ASEPXIA JABON AZUFRE  100 G X 1</v>
          </cell>
          <cell r="G2201" t="str">
            <v>062009</v>
          </cell>
        </row>
        <row r="2202">
          <cell r="F2202" t="str">
            <v>SIMIBE TABL.RECUBIE 20MG  X 30 (/10) /10</v>
          </cell>
          <cell r="G2202" t="str">
            <v>012006</v>
          </cell>
        </row>
        <row r="2203">
          <cell r="F2203" t="str">
            <v>URZAC FLEX TABL 4MG  X 100 (/7.5) /7.5</v>
          </cell>
          <cell r="G2203" t="str">
            <v>062006</v>
          </cell>
        </row>
        <row r="2204">
          <cell r="F2204" t="str">
            <v>DOLFENEX SUSP 9MG 60 ML X 1 (/5ML)</v>
          </cell>
          <cell r="G2204" t="str">
            <v>112012</v>
          </cell>
        </row>
        <row r="2205">
          <cell r="F2205" t="str">
            <v>EUTIROX TABL 200Y  X 50</v>
          </cell>
          <cell r="G2205" t="str">
            <v>102006</v>
          </cell>
        </row>
        <row r="2206">
          <cell r="F2206" t="str">
            <v>CAFAZIT CAPS 500MG  X 100</v>
          </cell>
          <cell r="G2206" t="str">
            <v>012013</v>
          </cell>
        </row>
        <row r="2207">
          <cell r="F2207" t="str">
            <v>AMITRIPTILINA-IQF TABL 25MG  X 100</v>
          </cell>
          <cell r="G2207" t="str">
            <v>122001</v>
          </cell>
        </row>
        <row r="2208">
          <cell r="F2208" t="str">
            <v>ISOMIL EYE Q PLUS  400 G X 1</v>
          </cell>
          <cell r="G2208" t="str">
            <v>102011</v>
          </cell>
        </row>
        <row r="2209">
          <cell r="F2209" t="str">
            <v>RINOFLUIMUCIL SOLN  NASAL 10MG 10 ML X 1 (/ML)</v>
          </cell>
          <cell r="G2209" t="str">
            <v>042011</v>
          </cell>
        </row>
        <row r="2210">
          <cell r="F2210" t="str">
            <v>BENODET TABL.RECUBIE   X 60</v>
          </cell>
          <cell r="G2210" t="str">
            <v>012015</v>
          </cell>
        </row>
        <row r="2211">
          <cell r="F2211" t="str">
            <v>ALITRAQ POLVO SOBRES  76 G X 6</v>
          </cell>
          <cell r="G2211" t="str">
            <v>101995</v>
          </cell>
        </row>
        <row r="2212">
          <cell r="F2212" t="str">
            <v>TOPIROL TABL.RECUBIE 25MG  X 30</v>
          </cell>
          <cell r="G2212" t="str">
            <v>092008</v>
          </cell>
        </row>
        <row r="2213">
          <cell r="F2213" t="str">
            <v>VYTORIN TABL 10MG/ 10MG  X 28</v>
          </cell>
          <cell r="G2213" t="str">
            <v>112004</v>
          </cell>
        </row>
        <row r="2214">
          <cell r="F2214" t="str">
            <v>VITAFOS POLVO  400 G X 1</v>
          </cell>
          <cell r="G2214" t="str">
            <v>112012</v>
          </cell>
        </row>
        <row r="2215">
          <cell r="F2215" t="str">
            <v>ZALMAL CAPS 50MG  X 50</v>
          </cell>
          <cell r="G2215" t="str">
            <v>022012</v>
          </cell>
        </row>
        <row r="2216">
          <cell r="F2216" t="str">
            <v>LAXAL JBE 3.33G 180 ML X 1 (/5ML)</v>
          </cell>
          <cell r="G2216" t="str">
            <v>102009</v>
          </cell>
        </row>
        <row r="2217">
          <cell r="F2217" t="str">
            <v>ESCALDEX CREMA  20 G X 1</v>
          </cell>
          <cell r="G2217" t="str">
            <v>012011</v>
          </cell>
        </row>
        <row r="2218">
          <cell r="F2218" t="str">
            <v>LOPIROX SOLN  TOP. 8% 4 ML X 1</v>
          </cell>
          <cell r="G2218" t="str">
            <v>102019</v>
          </cell>
        </row>
        <row r="2219">
          <cell r="F2219" t="str">
            <v>ESTROGEL PUMP GEL. 0.06% 80 G X 1</v>
          </cell>
          <cell r="G2219" t="str">
            <v>072006</v>
          </cell>
        </row>
        <row r="2220">
          <cell r="F2220" t="str">
            <v>NORVASC TABL 5MG  X 30</v>
          </cell>
          <cell r="G2220" t="str">
            <v>112009</v>
          </cell>
        </row>
        <row r="2221">
          <cell r="F2221" t="str">
            <v>TELMISARTAN-GEF TABL 80MG  X 30</v>
          </cell>
          <cell r="G2221" t="str">
            <v>112018</v>
          </cell>
        </row>
        <row r="2222">
          <cell r="F2222" t="str">
            <v>ANTALGINA AMP. 1G 2 ML X 1</v>
          </cell>
          <cell r="G2222" t="str">
            <v>012008</v>
          </cell>
        </row>
        <row r="2223">
          <cell r="F2223" t="str">
            <v>PANTOPRAZOL-IQF TABL LR 40MG  X 14</v>
          </cell>
          <cell r="G2223" t="str">
            <v>032019</v>
          </cell>
        </row>
        <row r="2224">
          <cell r="F2224" t="str">
            <v>CANDELESS TABL 32MG  X 20</v>
          </cell>
          <cell r="G2224" t="str">
            <v>052020</v>
          </cell>
        </row>
        <row r="2225">
          <cell r="F2225" t="str">
            <v>NEUROPRESS TAB REC 250/ 250MG  X 48 (/1) /1</v>
          </cell>
          <cell r="G2225" t="str">
            <v>062021</v>
          </cell>
        </row>
        <row r="2226">
          <cell r="F2226" t="str">
            <v>OSTEOVIT MAX SUS.OR FRESA  180 ML X 1</v>
          </cell>
          <cell r="G2226" t="str">
            <v>082019</v>
          </cell>
        </row>
        <row r="2227">
          <cell r="F2227" t="str">
            <v>ASEPXIA BICARBONAT JABON  100 G X 1</v>
          </cell>
          <cell r="G2227" t="str">
            <v>032019</v>
          </cell>
        </row>
        <row r="2228">
          <cell r="F2228" t="str">
            <v>UNITEARS SOLN  OFTAL 1% 15 ML X 1</v>
          </cell>
          <cell r="G2228" t="str">
            <v>092008</v>
          </cell>
        </row>
        <row r="2229">
          <cell r="F2229" t="str">
            <v>TRUCTUM GOTAS OTO. 0.3% 10 ML X 1</v>
          </cell>
          <cell r="G2229" t="str">
            <v>092001</v>
          </cell>
        </row>
        <row r="2230">
          <cell r="F2230" t="str">
            <v>DIGERMIN SUSP ORAL 2000M 5 ML X 10</v>
          </cell>
          <cell r="G2230" t="str">
            <v>062019</v>
          </cell>
        </row>
        <row r="2231">
          <cell r="F2231" t="str">
            <v>EUCERIN CRE ADV REPA  450 ML X 1</v>
          </cell>
          <cell r="G2231" t="str">
            <v>092020</v>
          </cell>
        </row>
        <row r="2232">
          <cell r="F2232" t="str">
            <v>MYRBETRIC TAB.RECU L.P 50MG  X 10</v>
          </cell>
          <cell r="G2232" t="str">
            <v>022016</v>
          </cell>
        </row>
        <row r="2233">
          <cell r="F2233" t="str">
            <v>CELECOXIB-PTG CAPS 200MG  X 100</v>
          </cell>
          <cell r="G2233" t="str">
            <v>102014</v>
          </cell>
        </row>
        <row r="2234">
          <cell r="F2234" t="str">
            <v>NETAF TABL RAN 10MG  X 100</v>
          </cell>
          <cell r="G2234" t="str">
            <v>021995</v>
          </cell>
        </row>
        <row r="2235">
          <cell r="F2235" t="str">
            <v>EXFORGE TAB.REC 5MG/ 80MG  X 28</v>
          </cell>
          <cell r="G2235" t="str">
            <v>092007</v>
          </cell>
        </row>
        <row r="2236">
          <cell r="F2236" t="str">
            <v>TRICOFAR TABL 500MG  X 20</v>
          </cell>
          <cell r="G2236" t="str">
            <v>062014</v>
          </cell>
        </row>
        <row r="2237">
          <cell r="F2237" t="str">
            <v>ITRACONAZOL-MRC CAPS 100MG  X 100</v>
          </cell>
          <cell r="G2237" t="str">
            <v>092012</v>
          </cell>
        </row>
        <row r="2238">
          <cell r="F2238" t="str">
            <v>ZIPRAL CAPS 400MG  X 10</v>
          </cell>
          <cell r="G2238" t="str">
            <v>042015</v>
          </cell>
        </row>
        <row r="2239">
          <cell r="F2239" t="str">
            <v>DEXA BENALGIN 5000 A.IM I+II  3 ML X 1</v>
          </cell>
          <cell r="G2239" t="str">
            <v>082007</v>
          </cell>
        </row>
        <row r="2240">
          <cell r="F2240" t="str">
            <v>FLACORT TABL 30MG  X 10</v>
          </cell>
          <cell r="G2240" t="str">
            <v>072001</v>
          </cell>
        </row>
        <row r="2241">
          <cell r="F2241" t="str">
            <v>FLORATIL CAPS 2X12 250MG  X 24</v>
          </cell>
          <cell r="G2241" t="str">
            <v>112016</v>
          </cell>
        </row>
        <row r="2242">
          <cell r="F2242" t="str">
            <v>RIGAMINOL AMP. 160MG 2 ML X 1</v>
          </cell>
          <cell r="G2242" t="str">
            <v>061996</v>
          </cell>
        </row>
        <row r="2243">
          <cell r="F2243" t="str">
            <v>FLORATIL POLVO SOBRES 250MG 1 G X 24</v>
          </cell>
          <cell r="G2243" t="str">
            <v>112016</v>
          </cell>
        </row>
        <row r="2244">
          <cell r="F2244" t="str">
            <v>OLAPREXAL TABL.RECUBIE 10MG  X 15</v>
          </cell>
          <cell r="G2244" t="str">
            <v>022018</v>
          </cell>
        </row>
        <row r="2245">
          <cell r="F2245" t="str">
            <v>BETACREM CREMA 0.05% 20 G X 1</v>
          </cell>
          <cell r="G2245" t="str">
            <v>041998</v>
          </cell>
        </row>
        <row r="2246">
          <cell r="F2246" t="str">
            <v>ATACAND TABL 32MG  X 30</v>
          </cell>
          <cell r="G2246" t="str">
            <v>012015</v>
          </cell>
        </row>
        <row r="2247">
          <cell r="F2247" t="str">
            <v>MAXGALIN CAPS 75MG  X 30</v>
          </cell>
          <cell r="G2247" t="str">
            <v>092015</v>
          </cell>
        </row>
        <row r="2248">
          <cell r="F2248" t="str">
            <v>DESINFLAM TABL.RECUBIE 550MG  X 100</v>
          </cell>
          <cell r="G2248" t="str">
            <v>032003</v>
          </cell>
        </row>
        <row r="2249">
          <cell r="F2249" t="str">
            <v>VALTREX TABL 500MG  X 42</v>
          </cell>
          <cell r="G2249" t="str">
            <v>021998</v>
          </cell>
        </row>
        <row r="2250">
          <cell r="F2250" t="str">
            <v>AMIKABIOT AMP. 500MG 2 ML X 3</v>
          </cell>
          <cell r="G2250" t="str">
            <v>012014</v>
          </cell>
        </row>
        <row r="2251">
          <cell r="F2251" t="str">
            <v>CLORANFENICOL-PTG CAPS 500MG  X 100</v>
          </cell>
          <cell r="G2251" t="str">
            <v>042009</v>
          </cell>
        </row>
        <row r="2252">
          <cell r="F2252" t="str">
            <v>BONACOXIB TABL.RECUBIE 90MG  X 14</v>
          </cell>
          <cell r="G2252" t="str">
            <v>112017</v>
          </cell>
        </row>
        <row r="2253">
          <cell r="F2253" t="str">
            <v>ZAYTAM JBE  120 ML X 1</v>
          </cell>
          <cell r="G2253" t="str">
            <v>102014</v>
          </cell>
        </row>
        <row r="2254">
          <cell r="F2254" t="str">
            <v>ECSAVEN FORT CAPS 300MG  X 30 (/100) /100</v>
          </cell>
          <cell r="G2254" t="str">
            <v>022020</v>
          </cell>
        </row>
        <row r="2255">
          <cell r="F2255" t="str">
            <v>EPIDUO FORTE GEL  30 G X 1</v>
          </cell>
          <cell r="G2255" t="str">
            <v>122017</v>
          </cell>
        </row>
        <row r="2256">
          <cell r="F2256" t="str">
            <v>HELIOCARE GE 360 O/F B  50 ML X 1</v>
          </cell>
          <cell r="G2256" t="str">
            <v>022020</v>
          </cell>
        </row>
        <row r="2257">
          <cell r="F2257" t="str">
            <v>ESCITALOPRAM-GEF TABL.RECUBIE 20MG  X 30</v>
          </cell>
          <cell r="G2257" t="str">
            <v>032018</v>
          </cell>
        </row>
        <row r="2258">
          <cell r="F2258" t="str">
            <v>OFTOL FORTE GOTAS OFTAL 5MG 1 ML X 1</v>
          </cell>
          <cell r="G2258" t="str">
            <v>022012</v>
          </cell>
        </row>
        <row r="2259">
          <cell r="F2259" t="str">
            <v>CORDIAX TABL 80MG  X 30</v>
          </cell>
          <cell r="G2259" t="str">
            <v>032009</v>
          </cell>
        </row>
        <row r="2260">
          <cell r="F2260" t="str">
            <v>GELIFLEX POLVO SOBRES 10G 10 G X 30</v>
          </cell>
          <cell r="G2260" t="str">
            <v>052018</v>
          </cell>
        </row>
        <row r="2261">
          <cell r="F2261" t="str">
            <v>HUMALOG MIX 50 KWI SOLN INY AGU  3 ML X 1</v>
          </cell>
          <cell r="G2261" t="str">
            <v>032015</v>
          </cell>
        </row>
        <row r="2262">
          <cell r="F2262" t="str">
            <v>EUKENE H TABL.RECUBIE 40MG  X 30 (/12.) /12.</v>
          </cell>
          <cell r="G2262" t="str">
            <v>052017</v>
          </cell>
        </row>
        <row r="2263">
          <cell r="F2263" t="str">
            <v>VISTAGEL GEL OFTAL 0.2% 12 G X 1</v>
          </cell>
          <cell r="G2263" t="str">
            <v>081998</v>
          </cell>
        </row>
        <row r="2264">
          <cell r="F2264" t="str">
            <v>CONCOR TABL.RECUBIE 10MG  X 30</v>
          </cell>
          <cell r="G2264" t="str">
            <v>092016</v>
          </cell>
        </row>
        <row r="2265">
          <cell r="F2265" t="str">
            <v>VALSARTAN-C8S CAPS 160MG  X 14</v>
          </cell>
          <cell r="G2265" t="str">
            <v>082017</v>
          </cell>
        </row>
        <row r="2266">
          <cell r="F2266" t="str">
            <v>LEXOBRON TABL.RECUBIE 750MG  X 5</v>
          </cell>
          <cell r="G2266" t="str">
            <v>072017</v>
          </cell>
        </row>
        <row r="2267">
          <cell r="F2267" t="str">
            <v>ENSOY POLVO VAINI  1000 G X 1</v>
          </cell>
          <cell r="G2267" t="str">
            <v>042009</v>
          </cell>
        </row>
        <row r="2268">
          <cell r="F2268" t="str">
            <v>FEMARA TABL.RECUBIE 2.5MG  X 30</v>
          </cell>
          <cell r="G2268" t="str">
            <v>012008</v>
          </cell>
        </row>
        <row r="2269">
          <cell r="F2269" t="str">
            <v>UNITRAV SOLN  OFTAL 0.04MG 3 ML X 1 (/ML)</v>
          </cell>
          <cell r="G2269" t="str">
            <v>062014</v>
          </cell>
        </row>
        <row r="2270">
          <cell r="F2270" t="str">
            <v>ASEPXIA JABON FORTE  100 G X 1</v>
          </cell>
          <cell r="G2270" t="str">
            <v>062009</v>
          </cell>
        </row>
        <row r="2271">
          <cell r="F2271" t="str">
            <v>SI-NAILS LIQ LAPIZ  2.5 ML X 1</v>
          </cell>
          <cell r="G2271" t="str">
            <v>072020</v>
          </cell>
        </row>
        <row r="2272">
          <cell r="F2272" t="str">
            <v>MOMETAX-N SPRAY NASAL 50Y  X 120 (/DOS)</v>
          </cell>
          <cell r="G2272" t="str">
            <v>072018</v>
          </cell>
        </row>
        <row r="2273">
          <cell r="F2273" t="str">
            <v>GINOTHYL OVULOS VAG. 90MG  X 6</v>
          </cell>
          <cell r="G2273" t="str">
            <v>032008</v>
          </cell>
        </row>
        <row r="2274">
          <cell r="F2274" t="str">
            <v>HISBEC TABL 16MG  X 42</v>
          </cell>
          <cell r="G2274" t="str">
            <v>112017</v>
          </cell>
        </row>
        <row r="2275">
          <cell r="F2275" t="str">
            <v>ISOFACE CAPS 10MG  X 30</v>
          </cell>
          <cell r="G2275" t="str">
            <v>062006</v>
          </cell>
        </row>
        <row r="2276">
          <cell r="F2276" t="str">
            <v>PROPECIA TABL REVEST. 1MG  X 28</v>
          </cell>
          <cell r="G2276" t="str">
            <v>041999</v>
          </cell>
        </row>
        <row r="2277">
          <cell r="F2277" t="str">
            <v>ANTALGINA R A.IM 1.5G 5 ML X 1</v>
          </cell>
          <cell r="G2277" t="str">
            <v>012008</v>
          </cell>
        </row>
        <row r="2278">
          <cell r="F2278" t="str">
            <v>CEFROM TABL.RECUBIE 400MG  X 10</v>
          </cell>
          <cell r="G2278" t="str">
            <v>092019</v>
          </cell>
        </row>
        <row r="2279">
          <cell r="F2279" t="str">
            <v>PREGOBIN CAPS 75MG  X 20</v>
          </cell>
          <cell r="G2279" t="str">
            <v>092017</v>
          </cell>
        </row>
        <row r="2280">
          <cell r="F2280" t="str">
            <v>FLODIN FLEX TABL 15MG  X 30 (/4) /4</v>
          </cell>
          <cell r="G2280" t="str">
            <v>062007</v>
          </cell>
        </row>
        <row r="2281">
          <cell r="F2281" t="str">
            <v>PILEXIL ANTICAIDA SPRAY  120 ML X 1</v>
          </cell>
          <cell r="G2281" t="str">
            <v>042013</v>
          </cell>
        </row>
        <row r="2282">
          <cell r="F2282" t="str">
            <v>AMAGLEN TABL 4MG  X 30</v>
          </cell>
          <cell r="G2282" t="str">
            <v>012014</v>
          </cell>
        </row>
        <row r="2283">
          <cell r="F2283" t="str">
            <v>VARICOSIN CAPS 500MG  X 100</v>
          </cell>
          <cell r="G2283" t="str">
            <v>012005</v>
          </cell>
        </row>
        <row r="2284">
          <cell r="F2284" t="str">
            <v>UMBRELLA FLU INTE F50  50 G X 1</v>
          </cell>
          <cell r="G2284" t="str">
            <v>022019</v>
          </cell>
        </row>
        <row r="2285">
          <cell r="F2285" t="str">
            <v>TIVICAY TABL.RECUBIE 50MG  X 30</v>
          </cell>
          <cell r="G2285" t="str">
            <v>102016</v>
          </cell>
        </row>
        <row r="2286">
          <cell r="F2286" t="str">
            <v>SERETIDE DISKU PO.INH 500Y  X 60 (/50Y)</v>
          </cell>
          <cell r="G2286" t="str">
            <v>012000</v>
          </cell>
        </row>
        <row r="2287">
          <cell r="F2287" t="str">
            <v>SALBUTAMOL-JPS AER.INH.DOSE 100Y  X 200 (/DOS)</v>
          </cell>
          <cell r="G2287" t="str">
            <v>012020</v>
          </cell>
        </row>
        <row r="2288">
          <cell r="F2288" t="str">
            <v>FUROXINOL PO/SUSP ORAL 250MG 70 ML X 1 (/5ML)</v>
          </cell>
          <cell r="G2288" t="str">
            <v>082006</v>
          </cell>
        </row>
        <row r="2289">
          <cell r="F2289" t="str">
            <v>LEVIPIL TABL.RECUBIE 500MG  X 30</v>
          </cell>
          <cell r="G2289" t="str">
            <v>092016</v>
          </cell>
        </row>
        <row r="2290">
          <cell r="F2290" t="str">
            <v>SOLU CORTEF MIX O VIAL 250MG 2 ML X 1</v>
          </cell>
          <cell r="G2290" t="str">
            <v>012008</v>
          </cell>
        </row>
        <row r="2291">
          <cell r="F2291" t="str">
            <v>ROCEPHIN VIAL INFUS. 2G 2 ML X 1</v>
          </cell>
          <cell r="G2291" t="str">
            <v>031985</v>
          </cell>
        </row>
        <row r="2292">
          <cell r="F2292" t="str">
            <v>GLUCOS&amp;CONDRO CPLX CAPS   X 60</v>
          </cell>
          <cell r="G2292" t="str">
            <v>082006</v>
          </cell>
        </row>
        <row r="2293">
          <cell r="F2293" t="str">
            <v>UNATHEN TABL.RECUBIE 375MG  X 10</v>
          </cell>
          <cell r="G2293" t="str">
            <v>012010</v>
          </cell>
        </row>
        <row r="2294">
          <cell r="F2294" t="str">
            <v>FLIXOTIDE AER.INH.DOSE 250Y  X 60 (/DOS)</v>
          </cell>
          <cell r="G2294" t="str">
            <v>091996</v>
          </cell>
        </row>
        <row r="2295">
          <cell r="F2295" t="str">
            <v>LAMICTAL TABL 100MG  X 30</v>
          </cell>
          <cell r="G2295" t="str">
            <v>101996</v>
          </cell>
        </row>
        <row r="2296">
          <cell r="F2296" t="str">
            <v>INFLUVAC TETRA JERIN.PRELL  0.5 ML X 1</v>
          </cell>
          <cell r="G2296" t="str">
            <v>032020</v>
          </cell>
        </row>
        <row r="2297">
          <cell r="F2297" t="str">
            <v>PARODONTAX CREMA DENTAL  90 G X 1</v>
          </cell>
          <cell r="G2297" t="str">
            <v>062014</v>
          </cell>
        </row>
        <row r="2298">
          <cell r="F2298" t="str">
            <v>DEXALAB TABL 4MG  X 100</v>
          </cell>
          <cell r="G2298" t="str">
            <v>112018</v>
          </cell>
        </row>
        <row r="2299">
          <cell r="F2299" t="str">
            <v>URCIN TABL 200MG  X 20</v>
          </cell>
          <cell r="G2299" t="str">
            <v>042009</v>
          </cell>
        </row>
        <row r="2300">
          <cell r="F2300" t="str">
            <v>VITATRUM C/LUTEINA TABL   X 130</v>
          </cell>
          <cell r="G2300" t="str">
            <v>032007</v>
          </cell>
        </row>
        <row r="2301">
          <cell r="F2301" t="str">
            <v>BISMUCAR SUSP ORAL 87.3MG 150 ML X 1 (/5ML)</v>
          </cell>
          <cell r="G2301" t="str">
            <v>102004</v>
          </cell>
        </row>
        <row r="2302">
          <cell r="F2302" t="str">
            <v>DEQUAZOL ORAL SUSP ORAL 250MG 120 ML X 1 (/5ML)</v>
          </cell>
          <cell r="G2302" t="str">
            <v>112008</v>
          </cell>
        </row>
        <row r="2303">
          <cell r="F2303" t="str">
            <v>FLOGOCOX TABL.RECUBIE 120MG  X 7</v>
          </cell>
          <cell r="G2303" t="str">
            <v>112019</v>
          </cell>
        </row>
        <row r="2304">
          <cell r="F2304" t="str">
            <v>ANFIBOL TABL 5MG  X 30</v>
          </cell>
          <cell r="G2304" t="str">
            <v>092014</v>
          </cell>
        </row>
        <row r="2305">
          <cell r="F2305" t="str">
            <v>KETOROLACO-FTR TABL.RECUBIE 10MG  X 100</v>
          </cell>
          <cell r="G2305" t="str">
            <v>022001</v>
          </cell>
        </row>
        <row r="2306">
          <cell r="F2306" t="str">
            <v>DOLORAL TABL 200MG  X 100</v>
          </cell>
          <cell r="G2306" t="str">
            <v>041997</v>
          </cell>
        </row>
        <row r="2307">
          <cell r="F2307" t="str">
            <v>LIDERMA EMULS 0.1% 15 G X 1</v>
          </cell>
          <cell r="G2307" t="str">
            <v>022013</v>
          </cell>
        </row>
        <row r="2308">
          <cell r="F2308" t="str">
            <v>PROFENID A.IV  LIOF 100MG  X 6</v>
          </cell>
          <cell r="G2308" t="str">
            <v>091995</v>
          </cell>
        </row>
        <row r="2309">
          <cell r="F2309" t="str">
            <v>SILENAI CL JBE  120 ML X 1</v>
          </cell>
          <cell r="G2309" t="str">
            <v>012001</v>
          </cell>
        </row>
        <row r="2310">
          <cell r="F2310" t="str">
            <v>TIO NACHO ACO ACLARANT  415 ML X 1</v>
          </cell>
          <cell r="G2310" t="str">
            <v>122015</v>
          </cell>
        </row>
        <row r="2311">
          <cell r="F2311" t="str">
            <v>ESOMEPRAZOL-DC6 TABL RECUBIE 40MG  X 50</v>
          </cell>
          <cell r="G2311" t="str">
            <v>032017</v>
          </cell>
        </row>
        <row r="2312">
          <cell r="F2312" t="str">
            <v>DOWALLS SUSP ORAL 415MG 150 ML X 1 (/5ML)</v>
          </cell>
          <cell r="G2312" t="str">
            <v>102016</v>
          </cell>
        </row>
        <row r="2313">
          <cell r="F2313" t="str">
            <v>VESOMNI TABL L.P   X 30</v>
          </cell>
          <cell r="G2313" t="str">
            <v>072018</v>
          </cell>
        </row>
        <row r="2314">
          <cell r="F2314" t="str">
            <v>NOOTROPIL TABL 800MG  X 30</v>
          </cell>
          <cell r="G2314" t="str">
            <v>091984</v>
          </cell>
        </row>
        <row r="2315">
          <cell r="F2315" t="str">
            <v>PARADOLO TABL BUC DIS 500MG  X 100</v>
          </cell>
          <cell r="G2315" t="str">
            <v>062020</v>
          </cell>
        </row>
        <row r="2316">
          <cell r="F2316" t="str">
            <v>VAYAPLIN TABL RECUBIE 5MG  X 28</v>
          </cell>
          <cell r="G2316" t="str">
            <v>012015</v>
          </cell>
        </row>
        <row r="2317">
          <cell r="F2317" t="str">
            <v>BRINZOLAN  T SUSP OFTAL  5 ML X 1</v>
          </cell>
          <cell r="G2317" t="str">
            <v>022018</v>
          </cell>
        </row>
        <row r="2318">
          <cell r="F2318" t="str">
            <v>BEPANTHEN UNGT BEBE 5% 30 G X 1</v>
          </cell>
          <cell r="G2318" t="str">
            <v>112011</v>
          </cell>
        </row>
        <row r="2319">
          <cell r="F2319" t="str">
            <v>METROFEM OVULOS 10K/ 500MG  X 10</v>
          </cell>
          <cell r="G2319" t="str">
            <v>092010</v>
          </cell>
        </row>
        <row r="2320">
          <cell r="F2320" t="str">
            <v>ETORICOXIB-GEF TABL.RECUBIE 90MG  X 14</v>
          </cell>
          <cell r="G2320" t="str">
            <v>082018</v>
          </cell>
        </row>
        <row r="2321">
          <cell r="F2321" t="str">
            <v>NEURYL GOTAS ORAL 2.5MG 20 ML X 1 (/ML)</v>
          </cell>
          <cell r="G2321" t="str">
            <v>072002</v>
          </cell>
        </row>
        <row r="2322">
          <cell r="F2322" t="str">
            <v>MICOLIS SOLN 1% 20 ML X 1</v>
          </cell>
          <cell r="G2322" t="str">
            <v>051988</v>
          </cell>
        </row>
        <row r="2323">
          <cell r="F2323" t="str">
            <v>GLUNOR TABL.RECUBIE 1G  X 30</v>
          </cell>
          <cell r="G2323" t="str">
            <v>032005</v>
          </cell>
        </row>
        <row r="2324">
          <cell r="F2324" t="str">
            <v>FLIXONASE SPR.NAS.DOSE 50Y  X 60 (/DOS)</v>
          </cell>
          <cell r="G2324" t="str">
            <v>051995</v>
          </cell>
        </row>
        <row r="2325">
          <cell r="F2325" t="str">
            <v>BLOSSAM TABL.RECUBIE 10MG  X 30 (/16) /16</v>
          </cell>
          <cell r="G2325" t="str">
            <v>082019</v>
          </cell>
        </row>
        <row r="2326">
          <cell r="F2326" t="str">
            <v>CLOBETASOL-DC6 CREMA 0.05% 25 G X 1</v>
          </cell>
          <cell r="G2326" t="str">
            <v>052012</v>
          </cell>
        </row>
        <row r="2327">
          <cell r="F2327" t="str">
            <v>LIPIBEC TABL RECUBIE 40MG  X 30</v>
          </cell>
          <cell r="G2327" t="str">
            <v>112014</v>
          </cell>
        </row>
        <row r="2328">
          <cell r="F2328" t="str">
            <v>CICATRICURE GO LIF CREMA NOCHE  50 G X 1</v>
          </cell>
          <cell r="G2328" t="str">
            <v>032020</v>
          </cell>
        </row>
        <row r="2329">
          <cell r="F2329" t="str">
            <v>CETIRIMAX D TABL LIB.EXT   X 100</v>
          </cell>
          <cell r="G2329" t="str">
            <v>022014</v>
          </cell>
        </row>
        <row r="2330">
          <cell r="F2330" t="str">
            <v>PANTOGAR CAPS   X 30</v>
          </cell>
          <cell r="G2330" t="str">
            <v>032007</v>
          </cell>
        </row>
        <row r="2331">
          <cell r="F2331" t="str">
            <v>NORSPAN PARCHE TRANS 5Y  X 2</v>
          </cell>
          <cell r="G2331" t="str">
            <v>052017</v>
          </cell>
        </row>
        <row r="2332">
          <cell r="F2332" t="str">
            <v>MEDICASP SH SACHET  15 ML X 10</v>
          </cell>
          <cell r="G2332" t="str">
            <v>072020</v>
          </cell>
        </row>
        <row r="2333">
          <cell r="F2333" t="str">
            <v>VENLAVITAE XR CAPS L.P. 75MG  X 10</v>
          </cell>
          <cell r="G2333" t="str">
            <v>042016</v>
          </cell>
        </row>
        <row r="2334">
          <cell r="F2334" t="str">
            <v>REPELENTE PREMIER SOBRES  7 ML X 40 (FORT)</v>
          </cell>
          <cell r="G2334" t="str">
            <v>022011</v>
          </cell>
        </row>
        <row r="2335">
          <cell r="F2335" t="str">
            <v>DOLOCORDRALAN TAB.REC EXTR 500MG  X 10 (/50) /50</v>
          </cell>
          <cell r="G2335" t="str">
            <v>052003</v>
          </cell>
        </row>
        <row r="2336">
          <cell r="F2336" t="str">
            <v>MYSTOL TABL 200Y  X 30</v>
          </cell>
          <cell r="G2336" t="str">
            <v>052014</v>
          </cell>
        </row>
        <row r="2337">
          <cell r="F2337" t="str">
            <v>URONOX PLUS TA.REC.100MG 500MG  X 50</v>
          </cell>
          <cell r="G2337" t="str">
            <v>032018</v>
          </cell>
        </row>
        <row r="2338">
          <cell r="F2338" t="str">
            <v>DYNAMOGEN A.BB  10 ML X 20</v>
          </cell>
          <cell r="G2338" t="str">
            <v>022004</v>
          </cell>
        </row>
        <row r="2339">
          <cell r="F2339" t="str">
            <v>DIAREN TABL 350MG  X 20 (/200) /200</v>
          </cell>
          <cell r="G2339" t="str">
            <v>011997</v>
          </cell>
        </row>
        <row r="2340">
          <cell r="F2340" t="str">
            <v>BONCHECK TABL 50Y  X 50</v>
          </cell>
          <cell r="G2340" t="str">
            <v>112016</v>
          </cell>
        </row>
        <row r="2341">
          <cell r="F2341" t="str">
            <v>CEFRADINA-FTR CAPS 500MG  X 120</v>
          </cell>
          <cell r="G2341" t="str">
            <v>071994</v>
          </cell>
        </row>
        <row r="2342">
          <cell r="F2342" t="str">
            <v>TAFCILEX-10 PARCHE TRANS 18MG  X 30</v>
          </cell>
          <cell r="G2342" t="str">
            <v>042019</v>
          </cell>
        </row>
        <row r="2343">
          <cell r="F2343" t="str">
            <v>NOVACILINA TABL.RECUBIE 750MG  X 5</v>
          </cell>
          <cell r="G2343" t="str">
            <v>082007</v>
          </cell>
        </row>
        <row r="2344">
          <cell r="F2344" t="str">
            <v>IRRICER PLUS TABL.RECUBIE 100MG  X 30 (/30) /30</v>
          </cell>
          <cell r="G2344" t="str">
            <v>042007</v>
          </cell>
        </row>
        <row r="2345">
          <cell r="F2345" t="str">
            <v>LETI AT4 CREMA CUERPO  200 ML X 1</v>
          </cell>
          <cell r="G2345" t="str">
            <v>122009</v>
          </cell>
        </row>
        <row r="2346">
          <cell r="F2346" t="str">
            <v>BECLOMETASONA-LB9 AERO DOSE 250Y  X 200 (/DOS)</v>
          </cell>
          <cell r="G2346" t="str">
            <v>112006</v>
          </cell>
        </row>
        <row r="2347">
          <cell r="F2347" t="str">
            <v>BUSCAPINA AMP. 20MG 1 ML X 1</v>
          </cell>
          <cell r="G2347" t="str">
            <v>061956</v>
          </cell>
        </row>
        <row r="2348">
          <cell r="F2348" t="str">
            <v>CEFACLOR-DC6 JBE 250MG 75 ML X 1</v>
          </cell>
          <cell r="G2348" t="str">
            <v>032012</v>
          </cell>
        </row>
        <row r="2349">
          <cell r="F2349" t="str">
            <v>DIGRAVIN TABL   X 20</v>
          </cell>
          <cell r="G2349" t="str">
            <v>101996</v>
          </cell>
        </row>
        <row r="2350">
          <cell r="F2350" t="str">
            <v>UNITEARS-D SOLN  OFTAL  15 ML X 1</v>
          </cell>
          <cell r="G2350" t="str">
            <v>022012</v>
          </cell>
        </row>
        <row r="2351">
          <cell r="F2351" t="str">
            <v>SESAREN XR CAPS 150MG  X 30</v>
          </cell>
          <cell r="G2351" t="str">
            <v>062015</v>
          </cell>
        </row>
        <row r="2352">
          <cell r="F2352" t="str">
            <v>PEDIALYTE 60 NG SOLN MANZANA  500 ML X 1</v>
          </cell>
          <cell r="G2352" t="str">
            <v>012019</v>
          </cell>
        </row>
        <row r="2353">
          <cell r="F2353" t="str">
            <v>GASTRIZOL CAPS L.R 40MG  X 30</v>
          </cell>
          <cell r="G2353" t="str">
            <v>032020</v>
          </cell>
        </row>
        <row r="2354">
          <cell r="F2354" t="str">
            <v>NIVELAN TABL.RECUBIE 2MG  X 20</v>
          </cell>
          <cell r="G2354" t="str">
            <v>032002</v>
          </cell>
        </row>
        <row r="2355">
          <cell r="F2355" t="str">
            <v>NASTIZOL JUNIOR JBE  100 ML X 1</v>
          </cell>
          <cell r="G2355" t="str">
            <v>062008</v>
          </cell>
        </row>
        <row r="2356">
          <cell r="F2356" t="str">
            <v>SERECUR CAPS BLANDA 320MG  X 30</v>
          </cell>
          <cell r="G2356" t="str">
            <v>122011</v>
          </cell>
        </row>
        <row r="2357">
          <cell r="F2357" t="str">
            <v>CITIVITAE VIAL ORAL 1000MG 10 ML X 10</v>
          </cell>
          <cell r="G2357" t="str">
            <v>062017</v>
          </cell>
        </row>
        <row r="2358">
          <cell r="F2358" t="str">
            <v>NUTRIGEL ADVANCE PO SOB NEUTR  10 G X 30</v>
          </cell>
          <cell r="G2358" t="str">
            <v>102018</v>
          </cell>
        </row>
        <row r="2359">
          <cell r="F2359" t="str">
            <v>PH5 EUCERIN HIGIE.INTIMA  250 ML X 1</v>
          </cell>
          <cell r="G2359" t="str">
            <v>092000</v>
          </cell>
        </row>
        <row r="2360">
          <cell r="F2360" t="str">
            <v>DEXACORT ELIXIR 2MG 100 ML X 1 (/5ML)</v>
          </cell>
          <cell r="G2360" t="str">
            <v>012008</v>
          </cell>
        </row>
        <row r="2361">
          <cell r="F2361" t="str">
            <v>ANTALGINA JBE 250MG 60 ML X 1 (/5ML)</v>
          </cell>
          <cell r="G2361" t="str">
            <v>012008</v>
          </cell>
        </row>
        <row r="2362">
          <cell r="F2362" t="str">
            <v>DICLOFENACO-IQF TABL L.P 100MG  X 20</v>
          </cell>
          <cell r="G2362" t="str">
            <v>112018</v>
          </cell>
        </row>
        <row r="2363">
          <cell r="F2363" t="str">
            <v>BUK PAS FRE 20X4   X 80</v>
          </cell>
          <cell r="G2363" t="str">
            <v>082016</v>
          </cell>
        </row>
        <row r="2364">
          <cell r="F2364" t="str">
            <v>CEPHAMING TABL.RECUBIE 500MG  X 10</v>
          </cell>
          <cell r="G2364" t="str">
            <v>052019</v>
          </cell>
        </row>
        <row r="2365">
          <cell r="F2365" t="str">
            <v>CORTIFLEX AMP . 40MG 1 ML X 1</v>
          </cell>
          <cell r="G2365" t="str">
            <v>052013</v>
          </cell>
        </row>
        <row r="2366">
          <cell r="F2366" t="str">
            <v>HALOPERIDOL-IQF GOTAS ORAL 2MG 20 ML X 1 (/ML)</v>
          </cell>
          <cell r="G2366" t="str">
            <v>121999</v>
          </cell>
        </row>
        <row r="2367">
          <cell r="F2367" t="str">
            <v>KETOROLACO-GEF A.IM 30MG 1 ML X 5</v>
          </cell>
          <cell r="G2367" t="str">
            <v>081995</v>
          </cell>
        </row>
        <row r="2368">
          <cell r="F2368" t="str">
            <v>RETEVEN TABL 5MG  X 60</v>
          </cell>
          <cell r="G2368" t="str">
            <v>041997</v>
          </cell>
        </row>
        <row r="2369">
          <cell r="F2369" t="str">
            <v>ZINNAT VIAL C/SOLV. 1.5G  X 1</v>
          </cell>
          <cell r="G2369" t="str">
            <v>061999</v>
          </cell>
        </row>
        <row r="2370">
          <cell r="F2370" t="str">
            <v>ATENOLOL-IQF TABL 100MG  X 100</v>
          </cell>
          <cell r="G2370" t="str">
            <v>082004</v>
          </cell>
        </row>
        <row r="2371">
          <cell r="F2371" t="str">
            <v>AMOXI+AC.CLAVU-PTG SUS OR 62.5/ 250MG 60 ML X 1 (/5ML)</v>
          </cell>
          <cell r="G2371" t="str">
            <v>092014</v>
          </cell>
        </row>
        <row r="2372">
          <cell r="F2372" t="str">
            <v>LEVOCIX TABL.RECUBIE 500MG  X 30</v>
          </cell>
          <cell r="G2372" t="str">
            <v>012014</v>
          </cell>
        </row>
        <row r="2373">
          <cell r="F2373" t="str">
            <v>CARVEDILOL-GEF TABL 12.5MG  X 30</v>
          </cell>
          <cell r="G2373" t="str">
            <v>082018</v>
          </cell>
        </row>
        <row r="2374">
          <cell r="F2374" t="str">
            <v>DOLOPARAMIDOL TABL.RECUBIE 500MG  X 200 (/50) /50</v>
          </cell>
          <cell r="G2374" t="str">
            <v>092008</v>
          </cell>
        </row>
        <row r="2375">
          <cell r="F2375" t="str">
            <v>AMOXICLIN CL TABL 500MG  X 48 (/125) /125</v>
          </cell>
          <cell r="G2375" t="str">
            <v>102014</v>
          </cell>
        </row>
        <row r="2376">
          <cell r="F2376" t="str">
            <v>XYLISOL SOLN  NASAL  25 ML X 170</v>
          </cell>
          <cell r="G2376" t="str">
            <v>072013</v>
          </cell>
        </row>
        <row r="2377">
          <cell r="F2377" t="str">
            <v>PAREXIS TABL.RECUBIE 20MG  X 30</v>
          </cell>
          <cell r="G2377" t="str">
            <v>032009</v>
          </cell>
        </row>
        <row r="2378">
          <cell r="F2378" t="str">
            <v>INFECTRIM SUSP ORAL 200MG 60 ML X 1 (/40) /40</v>
          </cell>
          <cell r="G2378" t="str">
            <v>081999</v>
          </cell>
        </row>
        <row r="2379">
          <cell r="F2379" t="str">
            <v>SIMETICONA-FTR GOT.ORA FRES 80MG 15 ML X 1 (/ML)</v>
          </cell>
          <cell r="G2379" t="str">
            <v>092003</v>
          </cell>
        </row>
        <row r="2380">
          <cell r="F2380" t="str">
            <v>PROMISE PE GOLD POLVO GOLD  400 G X 1</v>
          </cell>
          <cell r="G2380" t="str">
            <v>052017</v>
          </cell>
        </row>
        <row r="2381">
          <cell r="F2381" t="str">
            <v>KOPODEX TABL.RECUBIE 500MG  X 30</v>
          </cell>
          <cell r="G2381" t="str">
            <v>082008</v>
          </cell>
        </row>
        <row r="2382">
          <cell r="F2382" t="str">
            <v>TOPICTAL TABL.RECUBIE 100MG  X 28</v>
          </cell>
          <cell r="G2382" t="str">
            <v>022007</v>
          </cell>
        </row>
        <row r="2383">
          <cell r="F2383" t="str">
            <v>LEUMONT TABL.RECUBIE 100MG  X 30</v>
          </cell>
          <cell r="G2383" t="str">
            <v>112012</v>
          </cell>
        </row>
        <row r="2384">
          <cell r="F2384" t="str">
            <v>MEDGYNOL TAB. RECUBIE 76MG  X 30</v>
          </cell>
          <cell r="G2384" t="str">
            <v>092019</v>
          </cell>
        </row>
        <row r="2385">
          <cell r="F2385" t="str">
            <v>REDEX FORTE GEL 2% 50 G X 1</v>
          </cell>
          <cell r="G2385" t="str">
            <v>052015</v>
          </cell>
        </row>
        <row r="2386">
          <cell r="F2386" t="str">
            <v>ETOXBLAM TABL.RECUBIE 90MG  X 10</v>
          </cell>
          <cell r="G2386" t="str">
            <v>082017</v>
          </cell>
        </row>
        <row r="2387">
          <cell r="F2387" t="str">
            <v>PERIO-AID ACT CONT COLUTORIO  150 ML X 1</v>
          </cell>
          <cell r="G2387" t="str">
            <v>102017</v>
          </cell>
        </row>
        <row r="2388">
          <cell r="F2388" t="str">
            <v>LEVOCERT-D CAPS 2.5MG  X 100 (/120) /120</v>
          </cell>
          <cell r="G2388" t="str">
            <v>092011</v>
          </cell>
        </row>
        <row r="2389">
          <cell r="F2389" t="str">
            <v>DIPROSALIC UNGT  15 G X 1</v>
          </cell>
          <cell r="G2389" t="str">
            <v>081999</v>
          </cell>
        </row>
        <row r="2390">
          <cell r="F2390" t="str">
            <v>ARTANBIX TABL RECUBIE 50MG  X 30</v>
          </cell>
          <cell r="G2390" t="str">
            <v>062013</v>
          </cell>
        </row>
        <row r="2391">
          <cell r="F2391" t="str">
            <v>LETI AT4 CREMA FACIAL  50 ML X 1</v>
          </cell>
          <cell r="G2391" t="str">
            <v>122009</v>
          </cell>
        </row>
        <row r="2392">
          <cell r="F2392" t="str">
            <v>PLASYODINE LIQD  70 ML X 1</v>
          </cell>
          <cell r="G2392" t="str">
            <v>012008</v>
          </cell>
        </row>
        <row r="2393">
          <cell r="F2393" t="str">
            <v>CAROTAN V.IV + SOLV 1G 10 ML X 1</v>
          </cell>
          <cell r="G2393" t="str">
            <v>012009</v>
          </cell>
        </row>
        <row r="2394">
          <cell r="F2394" t="str">
            <v>ENTRESTO TA REC 97MG/ 103MG  X 60</v>
          </cell>
          <cell r="G2394" t="str">
            <v>082017</v>
          </cell>
        </row>
        <row r="2395">
          <cell r="F2395" t="str">
            <v>VITAMINA E-TBO CAPS BLANDA 1000IU  X 60</v>
          </cell>
          <cell r="G2395" t="str">
            <v>042009</v>
          </cell>
        </row>
        <row r="2396">
          <cell r="F2396" t="str">
            <v>LITIASIN GRANULADO POLVO SOBRES  5 G X 40</v>
          </cell>
          <cell r="G2396" t="str">
            <v>032011</v>
          </cell>
        </row>
        <row r="2397">
          <cell r="F2397" t="str">
            <v>AXASOLE TABL 20MG  X 30</v>
          </cell>
          <cell r="G2397" t="str">
            <v>092016</v>
          </cell>
        </row>
        <row r="2398">
          <cell r="F2398" t="str">
            <v>SERETIDE DISKU PO.INH 250Y  X 60 (/50Y)</v>
          </cell>
          <cell r="G2398" t="str">
            <v>012000</v>
          </cell>
        </row>
        <row r="2399">
          <cell r="F2399" t="str">
            <v>BELARA TABL.RECUBIE 0.03MG  X 21 (/2) /2</v>
          </cell>
          <cell r="G2399" t="str">
            <v>022004</v>
          </cell>
        </row>
        <row r="2400">
          <cell r="F2400" t="str">
            <v>DOXET TAB.REC.ENTE 30MG  X 15</v>
          </cell>
          <cell r="G2400" t="str">
            <v>012010</v>
          </cell>
        </row>
        <row r="2401">
          <cell r="F2401" t="str">
            <v>ESPIRONOLACTON-DC6 TABL 25MG  X 100</v>
          </cell>
          <cell r="G2401" t="str">
            <v>112001</v>
          </cell>
        </row>
        <row r="2402">
          <cell r="F2402" t="str">
            <v>FOTOULTRA CR A/UNI 100  50 ML X 1</v>
          </cell>
          <cell r="G2402" t="str">
            <v>072016</v>
          </cell>
        </row>
        <row r="2403">
          <cell r="F2403" t="str">
            <v>BRONCOPULMIN NF PAST SO 25X4   X 100</v>
          </cell>
          <cell r="G2403" t="str">
            <v>012018</v>
          </cell>
        </row>
        <row r="2404">
          <cell r="F2404" t="str">
            <v>SELEGILINA-DC6 TABS 5MG  X 100</v>
          </cell>
          <cell r="G2404" t="str">
            <v>102013</v>
          </cell>
        </row>
        <row r="2405">
          <cell r="F2405" t="str">
            <v>ASEPXIA MAQUILLAJE POLVO MARFIL  10 G X 1</v>
          </cell>
          <cell r="G2405" t="str">
            <v>092020</v>
          </cell>
        </row>
        <row r="2406">
          <cell r="F2406" t="str">
            <v>GASEOVET GOT.ORA ANIS 80MG 60 ML X 1 (/ML)</v>
          </cell>
          <cell r="G2406" t="str">
            <v>102005</v>
          </cell>
        </row>
        <row r="2407">
          <cell r="F2407" t="str">
            <v>MAXCEFUR TABL.RECUBIE 500MG  X 12</v>
          </cell>
          <cell r="G2407" t="str">
            <v>072019</v>
          </cell>
        </row>
        <row r="2408">
          <cell r="F2408" t="str">
            <v>CEFACLOR-DC6 TABL 500MG  X 20</v>
          </cell>
          <cell r="G2408" t="str">
            <v>032012</v>
          </cell>
        </row>
        <row r="2409">
          <cell r="F2409" t="str">
            <v>CAPTOPRIL-FTR TABL 25MG  X 100</v>
          </cell>
          <cell r="G2409" t="str">
            <v>111997</v>
          </cell>
        </row>
        <row r="2410">
          <cell r="F2410" t="str">
            <v>CIRUELAX LIQD 0.25% 120 ML X 1</v>
          </cell>
          <cell r="G2410" t="str">
            <v>092008</v>
          </cell>
        </row>
        <row r="2411">
          <cell r="F2411" t="str">
            <v>JAQUAM JBE  100 ML X 1</v>
          </cell>
          <cell r="G2411" t="str">
            <v>042021</v>
          </cell>
        </row>
        <row r="2412">
          <cell r="F2412" t="str">
            <v>BRONCO TRIFAMOX PO/SUSP ORAL 250MG 60 ML X 1 (/5ML)</v>
          </cell>
          <cell r="G2412" t="str">
            <v>051996</v>
          </cell>
        </row>
        <row r="2413">
          <cell r="F2413" t="str">
            <v>GOTABIOTIC CPTO SOLN  OFTAL  5 ML X 1</v>
          </cell>
          <cell r="G2413" t="str">
            <v>072002</v>
          </cell>
        </row>
        <row r="2414">
          <cell r="F2414" t="str">
            <v>HIDRANTA SOLN CHERRY  500 ML X 1</v>
          </cell>
          <cell r="G2414" t="str">
            <v>032017</v>
          </cell>
        </row>
        <row r="2415">
          <cell r="F2415" t="str">
            <v>CICATRICURE GO LIF CREMA DI F30  50 G X 1</v>
          </cell>
          <cell r="G2415" t="str">
            <v>032020</v>
          </cell>
        </row>
        <row r="2416">
          <cell r="F2416" t="str">
            <v>GRIFOPARKIN TABL 250MG  X 30 (/25) /25</v>
          </cell>
          <cell r="G2416" t="str">
            <v>051993</v>
          </cell>
        </row>
        <row r="2417">
          <cell r="F2417" t="str">
            <v>TRIVISOL GOTAS  20 ML X 1</v>
          </cell>
          <cell r="G2417" t="str">
            <v>092014</v>
          </cell>
        </row>
        <row r="2418">
          <cell r="F2418" t="str">
            <v>INEDOL CAPS 500MG  X 15</v>
          </cell>
          <cell r="G2418" t="str">
            <v>052004</v>
          </cell>
        </row>
        <row r="2419">
          <cell r="F2419" t="str">
            <v>PAROXET TABL 40MG  X 30</v>
          </cell>
          <cell r="G2419" t="str">
            <v>052003</v>
          </cell>
        </row>
        <row r="2420">
          <cell r="F2420" t="str">
            <v>CEFTRIAXONA-DY/ VIAL  LIOF 1G  X 10</v>
          </cell>
          <cell r="G2420" t="str">
            <v>052017</v>
          </cell>
        </row>
        <row r="2421">
          <cell r="F2421" t="str">
            <v>CIRUELAX MERMELADA  300 G X 1</v>
          </cell>
          <cell r="G2421" t="str">
            <v>071996</v>
          </cell>
        </row>
        <row r="2422">
          <cell r="F2422" t="str">
            <v>JARIT CAPS BLA CAJ 200MG  X 30</v>
          </cell>
          <cell r="G2422" t="str">
            <v>112015</v>
          </cell>
        </row>
        <row r="2423">
          <cell r="F2423" t="str">
            <v>FENITOINA-TEV TABL 100MG  X 100</v>
          </cell>
          <cell r="G2423" t="str">
            <v>042003</v>
          </cell>
        </row>
        <row r="2424">
          <cell r="F2424" t="str">
            <v>MACRODANTINA SUSP ORAL 25MG 120 ML X 1 (/5ML)</v>
          </cell>
          <cell r="G2424" t="str">
            <v>022001</v>
          </cell>
        </row>
        <row r="2425">
          <cell r="F2425" t="str">
            <v>GEMPLEX TABL 15MG  X 10</v>
          </cell>
          <cell r="G2425" t="str">
            <v>042016</v>
          </cell>
        </row>
        <row r="2426">
          <cell r="F2426" t="str">
            <v>GLICENEX DUO TABL.RECUBIE 500MG  X 30 (/2.5) /2.5</v>
          </cell>
          <cell r="G2426" t="str">
            <v>052007</v>
          </cell>
        </row>
        <row r="2427">
          <cell r="F2427" t="str">
            <v>AZITRAL TABL REVEST. 500MG  X 3</v>
          </cell>
          <cell r="G2427" t="str">
            <v>062004</v>
          </cell>
        </row>
        <row r="2428">
          <cell r="F2428" t="str">
            <v>FLUCONAZOL-GEF CAPS 150MG  X 1</v>
          </cell>
          <cell r="G2428" t="str">
            <v>111999</v>
          </cell>
        </row>
        <row r="2429">
          <cell r="F2429" t="str">
            <v>GUVARIX-V TABL.RECUBIE 1.5MG  X 1</v>
          </cell>
          <cell r="G2429" t="str">
            <v>022012</v>
          </cell>
        </row>
        <row r="2430">
          <cell r="F2430" t="str">
            <v>TERBINAFINA-GEF TABL 250MG  X 14</v>
          </cell>
          <cell r="G2430" t="str">
            <v>102011</v>
          </cell>
        </row>
        <row r="2431">
          <cell r="F2431" t="str">
            <v>ENFAGROW PREMIUM PO MFGM  1650 G X 1</v>
          </cell>
          <cell r="G2431" t="str">
            <v>022017</v>
          </cell>
        </row>
        <row r="2432">
          <cell r="F2432" t="str">
            <v>T4 BAGO TABL 100Y  X 50</v>
          </cell>
          <cell r="G2432" t="str">
            <v>102009</v>
          </cell>
        </row>
        <row r="2433">
          <cell r="F2433" t="str">
            <v>FEMOSTON CONTI TABL.RECUBIE 1MG  X 28 (/5) /5</v>
          </cell>
          <cell r="G2433" t="str">
            <v>012020</v>
          </cell>
        </row>
        <row r="2434">
          <cell r="F2434" t="str">
            <v>FLUIDAR SOLN  ORAL 500MG 120 ML X 1 (/5ML)</v>
          </cell>
          <cell r="G2434" t="str">
            <v>042019</v>
          </cell>
        </row>
        <row r="2435">
          <cell r="F2435" t="str">
            <v>VARGATEF CAPS BLANDA 100MG  X 60</v>
          </cell>
          <cell r="G2435" t="str">
            <v>072017</v>
          </cell>
        </row>
        <row r="2436">
          <cell r="F2436" t="str">
            <v>LEPROMAX TABL 100MG  X 100</v>
          </cell>
          <cell r="G2436" t="str">
            <v>022011</v>
          </cell>
        </row>
        <row r="2437">
          <cell r="F2437" t="str">
            <v>CETAPHIL ESP LIMP DER  236 ML X 1</v>
          </cell>
          <cell r="G2437" t="str">
            <v>102013</v>
          </cell>
        </row>
        <row r="2438">
          <cell r="F2438" t="str">
            <v>DAVINTEX COMP.RECUB. 90MG  X 10</v>
          </cell>
          <cell r="G2438" t="str">
            <v>022019</v>
          </cell>
        </row>
        <row r="2439">
          <cell r="F2439" t="str">
            <v>NIMOCITAN-K TABL L.P. 1080MG  X 14</v>
          </cell>
          <cell r="G2439" t="str">
            <v>082018</v>
          </cell>
        </row>
        <row r="2440">
          <cell r="F2440" t="str">
            <v>TELMINOR PLUS TABL 12.5MG/ 80MG  X 30</v>
          </cell>
          <cell r="G2440" t="str">
            <v>012017</v>
          </cell>
        </row>
        <row r="2441">
          <cell r="F2441" t="str">
            <v>SPIRIVA CAP/INH+HAND 18Y  X 30</v>
          </cell>
          <cell r="G2441" t="str">
            <v>052003</v>
          </cell>
        </row>
        <row r="2442">
          <cell r="F2442" t="str">
            <v>MESARTIN TABL RECUBIE 150MG  X 30</v>
          </cell>
          <cell r="G2442" t="str">
            <v>012014</v>
          </cell>
        </row>
        <row r="2443">
          <cell r="F2443" t="str">
            <v>PERSEMAX CAPS 100MG  X 30 (/200) /200</v>
          </cell>
          <cell r="G2443" t="str">
            <v>042020</v>
          </cell>
        </row>
        <row r="2444">
          <cell r="F2444" t="str">
            <v>TEJANIA TABL.RECUBIE 75Y  X 28</v>
          </cell>
          <cell r="G2444" t="str">
            <v>032017</v>
          </cell>
        </row>
        <row r="2445">
          <cell r="F2445" t="str">
            <v>LOUTEN SOLN  OFTAL 0.005% 2.5 ML X 1</v>
          </cell>
          <cell r="G2445" t="str">
            <v>072002</v>
          </cell>
        </row>
        <row r="2446">
          <cell r="F2446" t="str">
            <v>ACITREXOL CAPS 25MG  X 100</v>
          </cell>
          <cell r="G2446" t="str">
            <v>092008</v>
          </cell>
        </row>
        <row r="2447">
          <cell r="F2447" t="str">
            <v>PERIO-AID COLUT.TRATAM  500 ML X 1</v>
          </cell>
          <cell r="G2447" t="str">
            <v>042009</v>
          </cell>
        </row>
        <row r="2448">
          <cell r="F2448" t="str">
            <v>DYSPORT VIAL  LIOF 300IU  X 1</v>
          </cell>
          <cell r="G2448" t="str">
            <v>072016</v>
          </cell>
        </row>
        <row r="2449">
          <cell r="F2449" t="str">
            <v>AMSULONA CAPS  RETARD 0.4MG  X 30</v>
          </cell>
          <cell r="G2449" t="str">
            <v>032015</v>
          </cell>
        </row>
        <row r="2450">
          <cell r="F2450" t="str">
            <v>BIOGERMIN SOLN ORAL  8 ML X 1</v>
          </cell>
          <cell r="G2450" t="str">
            <v>022020</v>
          </cell>
        </row>
        <row r="2451">
          <cell r="F2451" t="str">
            <v>LOTESOFT SUSP OFTAL 0.5% 5 ML X 1</v>
          </cell>
          <cell r="G2451" t="str">
            <v>012017</v>
          </cell>
        </row>
        <row r="2452">
          <cell r="F2452" t="str">
            <v>ARTRIGAN PLUS TABL.RECUBIE 500MG  X 100 (/15) /15</v>
          </cell>
          <cell r="G2452" t="str">
            <v>012017</v>
          </cell>
        </row>
        <row r="2453">
          <cell r="F2453" t="str">
            <v>AERO-OM GOT.ORA FRES 100MG 60 ML X 1 (/ML)</v>
          </cell>
          <cell r="G2453" t="str">
            <v>091969</v>
          </cell>
        </row>
        <row r="2454">
          <cell r="F2454" t="str">
            <v>ALBENDAZOL-GEF SUSP 100MG 20 ML X 1 (/5ML)</v>
          </cell>
          <cell r="G2454" t="str">
            <v>011994</v>
          </cell>
        </row>
        <row r="2455">
          <cell r="F2455" t="str">
            <v>ASEPXIA GEL EME C/PI  28 G X 1</v>
          </cell>
          <cell r="G2455" t="str">
            <v>102017</v>
          </cell>
        </row>
        <row r="2456">
          <cell r="F2456" t="str">
            <v>DAYAMINERAL FT TABL   X 30</v>
          </cell>
          <cell r="G2456" t="str">
            <v>062016</v>
          </cell>
        </row>
        <row r="2457">
          <cell r="F2457" t="str">
            <v>CLAVUMOX TABL 500MG  X 12</v>
          </cell>
          <cell r="G2457" t="str">
            <v>032007</v>
          </cell>
        </row>
        <row r="2458">
          <cell r="F2458" t="str">
            <v>TRAMAL CAPS 50MG  X 10</v>
          </cell>
          <cell r="G2458" t="str">
            <v>011997</v>
          </cell>
        </row>
        <row r="2459">
          <cell r="F2459" t="str">
            <v>DOSTINEX TABL RAN 0.5MG  X 8</v>
          </cell>
          <cell r="G2459" t="str">
            <v>011998</v>
          </cell>
        </row>
        <row r="2460">
          <cell r="F2460" t="str">
            <v>OSEODURAN+VIT.D3 POLVO SOBRES 1000MG 7.7 G X 30</v>
          </cell>
          <cell r="G2460" t="str">
            <v>102003</v>
          </cell>
        </row>
        <row r="2461">
          <cell r="F2461" t="str">
            <v>CLONAZEPAM-IQF TABL 2MG  X 100</v>
          </cell>
          <cell r="G2461" t="str">
            <v>012004</v>
          </cell>
        </row>
        <row r="2462">
          <cell r="F2462" t="str">
            <v>SINFLEMAX COMP. A JBE 15MG 120 ML X 1 (/5ML)</v>
          </cell>
          <cell r="G2462" t="str">
            <v>052016</v>
          </cell>
        </row>
        <row r="2463">
          <cell r="F2463" t="str">
            <v>MARTESIA CAPS 150MG  X 30</v>
          </cell>
          <cell r="G2463" t="str">
            <v>072019</v>
          </cell>
        </row>
        <row r="2464">
          <cell r="F2464" t="str">
            <v>RISPERIDONA-FTR TABL REVEST. 2MG  X 20</v>
          </cell>
          <cell r="G2464" t="str">
            <v>102000</v>
          </cell>
        </row>
        <row r="2465">
          <cell r="F2465" t="str">
            <v>ULCERAN TAB.REC.ENTE 40MG  X 16</v>
          </cell>
          <cell r="G2465" t="str">
            <v>072009</v>
          </cell>
        </row>
        <row r="2466">
          <cell r="F2466" t="str">
            <v>BRONCOPHAR PLUS JBE DOSIS  5 ML X 60</v>
          </cell>
          <cell r="G2466" t="str">
            <v>101993</v>
          </cell>
        </row>
        <row r="2467">
          <cell r="F2467" t="str">
            <v>DEGRALER GOTAS ORAL 5MG 15 ML X 1 (/ML)</v>
          </cell>
          <cell r="G2467" t="str">
            <v>112006</v>
          </cell>
        </row>
        <row r="2468">
          <cell r="F2468" t="str">
            <v>NOVOCORTIL-L CREMA  15 G X 1</v>
          </cell>
          <cell r="G2468" t="str">
            <v>112007</v>
          </cell>
        </row>
        <row r="2469">
          <cell r="F2469" t="str">
            <v>ORFENADRINA-IQF TABL 100MG  X 100</v>
          </cell>
          <cell r="G2469" t="str">
            <v>102013</v>
          </cell>
        </row>
        <row r="2470">
          <cell r="F2470" t="str">
            <v>ACEMUK L TAB.DIS.BUCA   X 4</v>
          </cell>
          <cell r="G2470" t="str">
            <v>102016</v>
          </cell>
        </row>
        <row r="2471">
          <cell r="F2471" t="str">
            <v>CARBATROL TABL 200MG  X 20</v>
          </cell>
          <cell r="G2471" t="str">
            <v>072002</v>
          </cell>
        </row>
        <row r="2472">
          <cell r="F2472" t="str">
            <v>VITESOL E CAPS BLANDA 400IU  X 50</v>
          </cell>
          <cell r="G2472" t="str">
            <v>091995</v>
          </cell>
        </row>
        <row r="2473">
          <cell r="F2473" t="str">
            <v>DEXIDE SR TABL L.P. 1000MG  X 30</v>
          </cell>
          <cell r="G2473" t="str">
            <v>032016</v>
          </cell>
        </row>
        <row r="2474">
          <cell r="F2474" t="str">
            <v>BACTEROL TABL FORT 800MG  X 20 (/160) /160</v>
          </cell>
          <cell r="G2474" t="str">
            <v>032019</v>
          </cell>
        </row>
        <row r="2475">
          <cell r="F2475" t="str">
            <v>DOLNOT COMP.RECUB.   X 50</v>
          </cell>
          <cell r="G2475" t="str">
            <v>032017</v>
          </cell>
        </row>
        <row r="2476">
          <cell r="F2476" t="str">
            <v>BIOGAIA GTI TABL MAST   X 30</v>
          </cell>
          <cell r="G2476" t="str">
            <v>012020</v>
          </cell>
        </row>
        <row r="2477">
          <cell r="F2477" t="str">
            <v>MULTIFLORA ADVANCE CAPS   X 30</v>
          </cell>
          <cell r="G2477" t="str">
            <v>022021</v>
          </cell>
        </row>
        <row r="2478">
          <cell r="F2478" t="str">
            <v>DICLOFENAC-GEF GRAG. 50MG  X 30</v>
          </cell>
          <cell r="G2478" t="str">
            <v>011994</v>
          </cell>
        </row>
        <row r="2479">
          <cell r="F2479" t="str">
            <v>AMOXI+AC.CLAVU-JPS TABL.RECUBIE 500MG  X 100 (/125) /125</v>
          </cell>
          <cell r="G2479" t="str">
            <v>032018</v>
          </cell>
        </row>
        <row r="2480">
          <cell r="F2480" t="str">
            <v>SUSTAGEN POLVO CHOCO  400 G X 1</v>
          </cell>
          <cell r="G2480" t="str">
            <v>071991</v>
          </cell>
        </row>
        <row r="2481">
          <cell r="F2481" t="str">
            <v>MEMOVITAL B12 JBE  120 ML X 1</v>
          </cell>
          <cell r="G2481" t="str">
            <v>022013</v>
          </cell>
        </row>
        <row r="2482">
          <cell r="F2482" t="str">
            <v>RISPERIDONA-DC6 TABL 2MG  X 30</v>
          </cell>
          <cell r="G2482" t="str">
            <v>022015</v>
          </cell>
        </row>
        <row r="2483">
          <cell r="F2483" t="str">
            <v>LEXFLONOR VIAL 500MG 100 ML X 1</v>
          </cell>
          <cell r="G2483" t="str">
            <v>022010</v>
          </cell>
        </row>
        <row r="2484">
          <cell r="F2484" t="str">
            <v>P.V.M PLUS HMB POLVO VAINI  400 G X 1</v>
          </cell>
          <cell r="G2484" t="str">
            <v>112020</v>
          </cell>
        </row>
        <row r="2485">
          <cell r="F2485" t="str">
            <v>DICLO K PO/SUSP ORAL 9MG 60 ML X 1 (/5ML)</v>
          </cell>
          <cell r="G2485" t="str">
            <v>022004</v>
          </cell>
        </row>
        <row r="2486">
          <cell r="F2486" t="str">
            <v>SILDEX TABL RECUBIE 50MG  X 1</v>
          </cell>
          <cell r="G2486" t="str">
            <v>092012</v>
          </cell>
        </row>
        <row r="2487">
          <cell r="F2487" t="str">
            <v>NICOTEARS GEL OFTAL  5 G X 1</v>
          </cell>
          <cell r="G2487" t="str">
            <v>011997</v>
          </cell>
        </row>
        <row r="2488">
          <cell r="F2488" t="str">
            <v>FERRONICUM SOL.ORAL FCO  345 ML X 1</v>
          </cell>
          <cell r="G2488" t="str">
            <v>042010</v>
          </cell>
        </row>
        <row r="2489">
          <cell r="F2489" t="str">
            <v>LACTULOSA-IQF SOLN  ORAL 3.3G 200 ML X 1 (/5ML)</v>
          </cell>
          <cell r="G2489" t="str">
            <v>042019</v>
          </cell>
        </row>
        <row r="2490">
          <cell r="F2490" t="str">
            <v>CLEXANE JERING.PRELL 60MG 0.6 ML X 2</v>
          </cell>
          <cell r="G2490" t="str">
            <v>011998</v>
          </cell>
        </row>
        <row r="2491">
          <cell r="F2491" t="str">
            <v>BAGOVITAL DIGEST POLVO SOBRES  20 G X 10</v>
          </cell>
          <cell r="G2491" t="str">
            <v>052019</v>
          </cell>
        </row>
        <row r="2492">
          <cell r="F2492" t="str">
            <v>DICODRIN TABL RECUBIE 20MG  X 30</v>
          </cell>
          <cell r="G2492" t="str">
            <v>052020</v>
          </cell>
        </row>
        <row r="2493">
          <cell r="F2493" t="str">
            <v>CIRUELAX NF JALEA  600 G X 1</v>
          </cell>
          <cell r="G2493" t="str">
            <v>022018</v>
          </cell>
        </row>
        <row r="2494">
          <cell r="F2494" t="str">
            <v>ZETIA TABL 10MG  X 30</v>
          </cell>
          <cell r="G2494" t="str">
            <v>012019</v>
          </cell>
        </row>
        <row r="2495">
          <cell r="F2495" t="str">
            <v>KALLOZIL LIQD  8 ML X 1</v>
          </cell>
          <cell r="G2495" t="str">
            <v>101978</v>
          </cell>
        </row>
        <row r="2496">
          <cell r="F2496" t="str">
            <v>BUK CAR MTA 20X4   X 80</v>
          </cell>
          <cell r="G2496" t="str">
            <v>082016</v>
          </cell>
        </row>
        <row r="2497">
          <cell r="F2497" t="str">
            <v>ESPIRONOLACTON-GEF TABL 100MG  X 20</v>
          </cell>
          <cell r="G2497" t="str">
            <v>102018</v>
          </cell>
        </row>
        <row r="2498">
          <cell r="F2498" t="str">
            <v>MENTHOLATUM CARAM BOLS   X 20</v>
          </cell>
          <cell r="G2498" t="str">
            <v>032017</v>
          </cell>
        </row>
        <row r="2499">
          <cell r="F2499" t="str">
            <v>VARIMINE STRESS SACHET TTFRU   X 20</v>
          </cell>
          <cell r="G2499" t="str">
            <v>072009</v>
          </cell>
        </row>
        <row r="2500">
          <cell r="F2500" t="str">
            <v>ALLEGRA D TABL 60MG/ 120MG  X 10</v>
          </cell>
          <cell r="G2500" t="str">
            <v>101998</v>
          </cell>
        </row>
        <row r="2501">
          <cell r="F2501" t="str">
            <v>SALES DE REHID-MIF POLVO SOBRES  27.9 G X 1</v>
          </cell>
          <cell r="G2501" t="str">
            <v>042009</v>
          </cell>
        </row>
        <row r="2502">
          <cell r="F2502" t="str">
            <v>MIDANEX A.IV 50MG 10 ML X 1</v>
          </cell>
          <cell r="G2502" t="str">
            <v>012009</v>
          </cell>
        </row>
        <row r="2503">
          <cell r="F2503" t="str">
            <v>CERAVE CR HIDRATANT  236 ML X 1</v>
          </cell>
          <cell r="G2503" t="str">
            <v>072018</v>
          </cell>
        </row>
        <row r="2504">
          <cell r="F2504" t="str">
            <v>ALERSONA CREMA 1% 20 G X 1</v>
          </cell>
          <cell r="G2504" t="str">
            <v>092007</v>
          </cell>
        </row>
        <row r="2505">
          <cell r="F2505" t="str">
            <v>AUGMENTIN ES PO/SUS.OR 642MG 100 ML X 1 (/5ML)</v>
          </cell>
          <cell r="G2505" t="str">
            <v>072005</v>
          </cell>
        </row>
        <row r="2506">
          <cell r="F2506" t="str">
            <v>GALANTINA CAPS 8MG  X 10</v>
          </cell>
          <cell r="G2506" t="str">
            <v>022019</v>
          </cell>
        </row>
        <row r="2507">
          <cell r="F2507" t="str">
            <v>MITRUL CAPS 15MG  X 10</v>
          </cell>
          <cell r="G2507" t="str">
            <v>052015</v>
          </cell>
        </row>
        <row r="2508">
          <cell r="F2508" t="str">
            <v>DEFEROL CAPS 7000IU  X 8</v>
          </cell>
          <cell r="G2508" t="str">
            <v>082020</v>
          </cell>
        </row>
        <row r="2509">
          <cell r="F2509" t="str">
            <v>FLUIBRONCOL JBE 100MG 120 ML X 1 (/5ML)</v>
          </cell>
          <cell r="G2509" t="str">
            <v>052009</v>
          </cell>
        </row>
        <row r="2510">
          <cell r="F2510" t="str">
            <v>MUPIROTRIM CREMA 2% 20 G X 1</v>
          </cell>
          <cell r="G2510" t="str">
            <v>052011</v>
          </cell>
        </row>
        <row r="2511">
          <cell r="F2511" t="str">
            <v>ELECTRORAL SOLN NF HIER  1000 ML X 1</v>
          </cell>
          <cell r="G2511" t="str">
            <v>101992</v>
          </cell>
        </row>
        <row r="2512">
          <cell r="F2512" t="str">
            <v>BROM.IPRATROPI-P2G AER.INH.DOSE 20Y  X 200 (/DOS)</v>
          </cell>
          <cell r="G2512" t="str">
            <v>042017</v>
          </cell>
        </row>
        <row r="2513">
          <cell r="F2513" t="str">
            <v>CEFTRIAXONA-P2G VIAL  LIOF 1G  X 10</v>
          </cell>
          <cell r="G2513" t="str">
            <v>042011</v>
          </cell>
        </row>
        <row r="2514">
          <cell r="F2514" t="str">
            <v>LAGRIFRESH GOTAS OFTAL 0.5% 15 ML X 1</v>
          </cell>
          <cell r="G2514" t="str">
            <v>122000</v>
          </cell>
        </row>
        <row r="2515">
          <cell r="F2515" t="str">
            <v>EUTEBROL DUO CAPS L.P. 28MG  X 30 (/10) /10</v>
          </cell>
          <cell r="G2515" t="str">
            <v>102019</v>
          </cell>
        </row>
        <row r="2516">
          <cell r="F2516" t="str">
            <v>IVERMECTINA-MRC SOLN ORAL 6MG 10 ML X 1 (/ML)</v>
          </cell>
          <cell r="G2516" t="str">
            <v>082020</v>
          </cell>
        </row>
        <row r="2517">
          <cell r="F2517" t="str">
            <v>SILVERDIAZINA-L CREMA  50 G X 1</v>
          </cell>
          <cell r="G2517" t="str">
            <v>021998</v>
          </cell>
        </row>
        <row r="2518">
          <cell r="F2518" t="str">
            <v>ALBENDAZOL-FTR TABL 200MG  X 100</v>
          </cell>
          <cell r="G2518" t="str">
            <v>091997</v>
          </cell>
        </row>
        <row r="2519">
          <cell r="F2519" t="str">
            <v>EZETORIN TABL RECUBIE 20MG  X 30 (/10) /10</v>
          </cell>
          <cell r="G2519" t="str">
            <v>042014</v>
          </cell>
        </row>
        <row r="2520">
          <cell r="F2520" t="str">
            <v>VASTAREL MR TABL REVEST. 35MG  X 30</v>
          </cell>
          <cell r="G2520" t="str">
            <v>092004</v>
          </cell>
        </row>
        <row r="2521">
          <cell r="F2521" t="str">
            <v>MASTOCID SPRAY TOP. 1% 20 ML X 1</v>
          </cell>
          <cell r="G2521" t="str">
            <v>122017</v>
          </cell>
        </row>
        <row r="2522">
          <cell r="F2522" t="str">
            <v>PILOCREX SOLN  TOP. 5% 60 ML X 1</v>
          </cell>
          <cell r="G2522" t="str">
            <v>022018</v>
          </cell>
        </row>
        <row r="2523">
          <cell r="F2523" t="str">
            <v>ZENTEL TABL 200MG  X 100</v>
          </cell>
          <cell r="G2523" t="str">
            <v>011987</v>
          </cell>
        </row>
        <row r="2524">
          <cell r="F2524" t="str">
            <v>MINOCICLINA-DC6 TABL 100MG  X 50</v>
          </cell>
          <cell r="G2524" t="str">
            <v>122017</v>
          </cell>
        </row>
        <row r="2525">
          <cell r="F2525" t="str">
            <v>COMESARTIN T.REC 300MG/ 12.5MG  X 30</v>
          </cell>
          <cell r="G2525" t="str">
            <v>012014</v>
          </cell>
        </row>
        <row r="2526">
          <cell r="F2526" t="str">
            <v>QUETIDIN TABL.RECUBIE 200MG  X 30</v>
          </cell>
          <cell r="G2526" t="str">
            <v>012007</v>
          </cell>
        </row>
        <row r="2527">
          <cell r="F2527" t="str">
            <v>IRRIGOR TABL.RECUBIE 60MG  X 30 (FORT)</v>
          </cell>
          <cell r="G2527" t="str">
            <v>021998</v>
          </cell>
        </row>
        <row r="2528">
          <cell r="F2528" t="str">
            <v>MIZONASE CAP.VAG.GELA 150MG  X 60 (/100) /100</v>
          </cell>
          <cell r="G2528" t="str">
            <v>102002</v>
          </cell>
        </row>
        <row r="2529">
          <cell r="F2529" t="str">
            <v>ACICLOVIR-GEF UNGT  TOP. 5% 15 G X 1</v>
          </cell>
          <cell r="G2529" t="str">
            <v>091997</v>
          </cell>
        </row>
        <row r="2530">
          <cell r="F2530" t="str">
            <v>NASTIZOL JUNIOR GOTAS  15 ML X 1</v>
          </cell>
          <cell r="G2530" t="str">
            <v>062008</v>
          </cell>
        </row>
        <row r="2531">
          <cell r="F2531" t="str">
            <v>AMBROXOL-PTG JBE 30MG 120 ML X 1 (/5ML)</v>
          </cell>
          <cell r="G2531" t="str">
            <v>042009</v>
          </cell>
        </row>
        <row r="2532">
          <cell r="F2532" t="str">
            <v>MICOLIS SPRAY 1% 60 ML X 1</v>
          </cell>
          <cell r="G2532" t="str">
            <v>111994</v>
          </cell>
        </row>
        <row r="2533">
          <cell r="F2533" t="str">
            <v>DIPROGENTA CREMA  15 G X 1</v>
          </cell>
          <cell r="G2533" t="str">
            <v>111976</v>
          </cell>
        </row>
        <row r="2534">
          <cell r="F2534" t="str">
            <v>TRI-LUMA CREMA TUBO  15 G X 1</v>
          </cell>
          <cell r="G2534" t="str">
            <v>042004</v>
          </cell>
        </row>
        <row r="2535">
          <cell r="F2535" t="str">
            <v>CEUMID TABL.RECUBIE 1000MG  X 30</v>
          </cell>
          <cell r="G2535" t="str">
            <v>092017</v>
          </cell>
        </row>
        <row r="2536">
          <cell r="F2536" t="str">
            <v>DEFLAZACORT-GEF TABL 6MG  X 10</v>
          </cell>
          <cell r="G2536" t="str">
            <v>062008</v>
          </cell>
        </row>
        <row r="2537">
          <cell r="F2537" t="str">
            <v>CADITAR MIO TABL.RECUBIE 200MG  X 10 (/35) /35</v>
          </cell>
          <cell r="G2537" t="str">
            <v>062020</v>
          </cell>
        </row>
        <row r="2538">
          <cell r="F2538" t="str">
            <v>BIPERIDENO-DC6 TABL 2MG  X 100</v>
          </cell>
          <cell r="G2538" t="str">
            <v>122000</v>
          </cell>
        </row>
        <row r="2539">
          <cell r="F2539" t="str">
            <v>FLONASE CREMA 0.1% 15 G X 1</v>
          </cell>
          <cell r="G2539" t="str">
            <v>102012</v>
          </cell>
        </row>
        <row r="2540">
          <cell r="F2540" t="str">
            <v>SOLICIN TABL.RECUBIE 5MG  X 10</v>
          </cell>
          <cell r="G2540" t="str">
            <v>102017</v>
          </cell>
        </row>
        <row r="2541">
          <cell r="F2541" t="str">
            <v>UROBIOTIC CAPS FORT 400MG  X 100 (/100) /100</v>
          </cell>
          <cell r="G2541" t="str">
            <v>032002</v>
          </cell>
        </row>
        <row r="2542">
          <cell r="F2542" t="str">
            <v>DORMONID AMP. 5MG 5 ML X 5</v>
          </cell>
          <cell r="G2542" t="str">
            <v>091995</v>
          </cell>
        </row>
        <row r="2543">
          <cell r="F2543" t="str">
            <v>MULTI-3 PLUS SOL.MPRO C/E  60 ML X 1</v>
          </cell>
          <cell r="G2543" t="str">
            <v>042009</v>
          </cell>
        </row>
        <row r="2544">
          <cell r="F2544" t="str">
            <v>LINCOMICINA-FTR CAPS 500MG  X 20</v>
          </cell>
          <cell r="G2544" t="str">
            <v>122003</v>
          </cell>
        </row>
        <row r="2545">
          <cell r="F2545" t="str">
            <v>VALPAKINE GRAG.E.COAT 500MG  X 40</v>
          </cell>
          <cell r="G2545" t="str">
            <v>011988</v>
          </cell>
        </row>
        <row r="2546">
          <cell r="F2546" t="str">
            <v>FUROSEMIDA-GEF TABL 40MG  X 100</v>
          </cell>
          <cell r="G2546" t="str">
            <v>011994</v>
          </cell>
        </row>
        <row r="2547">
          <cell r="F2547" t="str">
            <v>FLUIBRONCOL AMP. 300MG 3 ML X 3</v>
          </cell>
          <cell r="G2547" t="str">
            <v>122009</v>
          </cell>
        </row>
        <row r="2548">
          <cell r="F2548" t="str">
            <v>MEJORAX TABL 500MG  X 100</v>
          </cell>
          <cell r="G2548" t="str">
            <v>092004</v>
          </cell>
        </row>
        <row r="2549">
          <cell r="F2549" t="str">
            <v>TADALAFILO-GEF TABL.RECUBIE 5MG  X 28</v>
          </cell>
          <cell r="G2549" t="str">
            <v>072017</v>
          </cell>
        </row>
        <row r="2550">
          <cell r="F2550" t="str">
            <v>LINCOCIN CAPS 500MG  X 96</v>
          </cell>
          <cell r="G2550" t="str">
            <v>082009</v>
          </cell>
        </row>
        <row r="2551">
          <cell r="F2551" t="str">
            <v>NIVELAN TABL.RECUBIE 1MG  X 20</v>
          </cell>
          <cell r="G2551" t="str">
            <v>082001</v>
          </cell>
        </row>
        <row r="2552">
          <cell r="F2552" t="str">
            <v>FLOSARTAN TABL 8MG  X 14</v>
          </cell>
          <cell r="G2552" t="str">
            <v>092014</v>
          </cell>
        </row>
        <row r="2553">
          <cell r="F2553" t="str">
            <v>ISOCLER CAPS BLANDAS 20MG  X 30</v>
          </cell>
          <cell r="G2553" t="str">
            <v>052020</v>
          </cell>
        </row>
        <row r="2554">
          <cell r="F2554" t="str">
            <v>CANDITRAL CAPS 100MG  X 16</v>
          </cell>
          <cell r="G2554" t="str">
            <v>052015</v>
          </cell>
        </row>
        <row r="2555">
          <cell r="F2555" t="str">
            <v>FEDIRAL CAPS   X 20</v>
          </cell>
          <cell r="G2555" t="str">
            <v>012013</v>
          </cell>
        </row>
        <row r="2556">
          <cell r="F2556" t="str">
            <v>NURECEL JER.PREL SC 80MG 0.8 ML X 1</v>
          </cell>
          <cell r="G2556" t="str">
            <v>062013</v>
          </cell>
        </row>
        <row r="2557">
          <cell r="F2557" t="str">
            <v>HAVRIX JERINGA IM 720IU 0.5 ML X 1 (PAED)</v>
          </cell>
          <cell r="G2557" t="str">
            <v>101997</v>
          </cell>
        </row>
        <row r="2558">
          <cell r="F2558" t="str">
            <v>DROXILAR CAPS 500MG  X 48</v>
          </cell>
          <cell r="G2558" t="str">
            <v>062005</v>
          </cell>
        </row>
        <row r="2559">
          <cell r="F2559" t="str">
            <v>ALISEP TABL 5MG  X 30</v>
          </cell>
          <cell r="G2559" t="str">
            <v>042013</v>
          </cell>
        </row>
        <row r="2560">
          <cell r="F2560" t="str">
            <v>GRIPALERT CAPS   X 100</v>
          </cell>
          <cell r="G2560" t="str">
            <v>032007</v>
          </cell>
        </row>
        <row r="2561">
          <cell r="F2561" t="str">
            <v>ICADEN CREMA 1% 20 G X 1</v>
          </cell>
          <cell r="G2561" t="str">
            <v>091981</v>
          </cell>
        </row>
        <row r="2562">
          <cell r="F2562" t="str">
            <v>ROVARTAL TABL.RECUBIE 20MG  X 30</v>
          </cell>
          <cell r="G2562" t="str">
            <v>102017</v>
          </cell>
        </row>
        <row r="2563">
          <cell r="F2563" t="str">
            <v>LEVODANTINA TABL.RECUBIE 750MG  X 5</v>
          </cell>
          <cell r="G2563" t="str">
            <v>072019</v>
          </cell>
        </row>
        <row r="2564">
          <cell r="F2564" t="str">
            <v>VACUNA GEL N B GEL.  200 ML X 1</v>
          </cell>
          <cell r="G2564" t="str">
            <v>012008</v>
          </cell>
        </row>
        <row r="2565">
          <cell r="F2565" t="str">
            <v>SERTIRINA TABL.RECUBIE 50MG  X 30</v>
          </cell>
          <cell r="G2565" t="str">
            <v>092011</v>
          </cell>
        </row>
        <row r="2566">
          <cell r="F2566" t="str">
            <v>CLOB-X CHMP. 0.05% 125 ML X 1</v>
          </cell>
          <cell r="G2566" t="str">
            <v>062010</v>
          </cell>
        </row>
        <row r="2567">
          <cell r="F2567" t="str">
            <v>LOSACOR D TABL.RECUBIE 12.5MG  X 30 (/50) /50</v>
          </cell>
          <cell r="G2567" t="str">
            <v>062004</v>
          </cell>
        </row>
        <row r="2568">
          <cell r="F2568" t="str">
            <v>XENDA SOLN OFTAL 0.005% 3 ML X 1</v>
          </cell>
          <cell r="G2568" t="str">
            <v>072020</v>
          </cell>
        </row>
        <row r="2569">
          <cell r="F2569" t="str">
            <v>ZYPREXA ZYDIS TABL DISPERS 10MG  X 14</v>
          </cell>
          <cell r="G2569" t="str">
            <v>062007</v>
          </cell>
        </row>
        <row r="2570">
          <cell r="F2570" t="str">
            <v>ALOPURINOL-FTR TABL 100MG  X 30</v>
          </cell>
          <cell r="G2570" t="str">
            <v>072003</v>
          </cell>
        </row>
        <row r="2571">
          <cell r="F2571" t="str">
            <v>VITESOL E CAPS BLANDA 1000IU  X 30</v>
          </cell>
          <cell r="G2571" t="str">
            <v>072000</v>
          </cell>
        </row>
        <row r="2572">
          <cell r="F2572" t="str">
            <v>CLARIMED TABL.RECUBIE 500MG  X 50</v>
          </cell>
          <cell r="G2572" t="str">
            <v>022008</v>
          </cell>
        </row>
        <row r="2573">
          <cell r="F2573" t="str">
            <v>NAXODOL TABL 550MG  X 100</v>
          </cell>
          <cell r="G2573" t="str">
            <v>022015</v>
          </cell>
        </row>
        <row r="2574">
          <cell r="F2574" t="str">
            <v>TETRALAN UNGT  OFTAL 1% 6 G X 1</v>
          </cell>
          <cell r="G2574" t="str">
            <v>012000</v>
          </cell>
        </row>
        <row r="2575">
          <cell r="F2575" t="str">
            <v>CORDIAX TABL 40MG  X 30</v>
          </cell>
          <cell r="G2575" t="str">
            <v>032009</v>
          </cell>
        </row>
        <row r="2576">
          <cell r="F2576" t="str">
            <v>FLUIMUCIL GRAN  SOBRES 100MG 1 G X 30 (INF)</v>
          </cell>
          <cell r="G2576" t="str">
            <v>081997</v>
          </cell>
        </row>
        <row r="2577">
          <cell r="F2577" t="str">
            <v>XANAX TABL 0.5MG  X 100</v>
          </cell>
          <cell r="G2577" t="str">
            <v>051992</v>
          </cell>
        </row>
        <row r="2578">
          <cell r="F2578" t="str">
            <v>FENOBRAT TABL 200MG  X 30</v>
          </cell>
          <cell r="G2578" t="str">
            <v>052019</v>
          </cell>
        </row>
        <row r="2579">
          <cell r="F2579" t="str">
            <v>FOTOPROTECT.ISDIN FL F W U F30  50 ML X 1</v>
          </cell>
          <cell r="G2579" t="str">
            <v>092020</v>
          </cell>
        </row>
        <row r="2580">
          <cell r="F2580" t="str">
            <v>EUTIROX TABL 175Y  X 50</v>
          </cell>
          <cell r="G2580" t="str">
            <v>032013</v>
          </cell>
        </row>
        <row r="2581">
          <cell r="F2581" t="str">
            <v>IVERMED SOLN ORAL 6MG 15 ML X 1</v>
          </cell>
          <cell r="G2581" t="str">
            <v>072020</v>
          </cell>
        </row>
        <row r="2582">
          <cell r="F2582" t="str">
            <v>CLARIMED TABL.RECUBIE 500MG  X 10</v>
          </cell>
          <cell r="G2582" t="str">
            <v>022007</v>
          </cell>
        </row>
        <row r="2583">
          <cell r="F2583" t="str">
            <v>CYCLOFEMINA GEDE A.IM 25MG/ 5MG 0.5 ML X 12</v>
          </cell>
          <cell r="G2583" t="str">
            <v>072018</v>
          </cell>
        </row>
        <row r="2584">
          <cell r="F2584" t="str">
            <v>CELEBREX CAPS 200MG  X 10</v>
          </cell>
          <cell r="G2584" t="str">
            <v>051999</v>
          </cell>
        </row>
        <row r="2585">
          <cell r="F2585" t="str">
            <v>BILIOX CAPS   X 100</v>
          </cell>
          <cell r="G2585" t="str">
            <v>012010</v>
          </cell>
        </row>
        <row r="2586">
          <cell r="F2586" t="str">
            <v>TIO NACHO SH.ACLAR.NAT  415 ML X 1</v>
          </cell>
          <cell r="G2586" t="str">
            <v>012016</v>
          </cell>
        </row>
        <row r="2587">
          <cell r="F2587" t="str">
            <v>KETAXAL TABL RECUBIE 10MG  X 100</v>
          </cell>
          <cell r="G2587" t="str">
            <v>092012</v>
          </cell>
        </row>
        <row r="2588">
          <cell r="F2588" t="str">
            <v>PRISTIQ TABL.RECUBIE 100MG  X 14</v>
          </cell>
          <cell r="G2588" t="str">
            <v>032016</v>
          </cell>
        </row>
        <row r="2589">
          <cell r="F2589" t="str">
            <v>PROLUTON DEPOT A.IM 250MG 1 ML X 1</v>
          </cell>
          <cell r="G2589" t="str">
            <v>012008</v>
          </cell>
        </row>
        <row r="2590">
          <cell r="F2590" t="str">
            <v>LEVOXIDAL TABL RECUBIE 750MG  X 5</v>
          </cell>
          <cell r="G2590" t="str">
            <v>022020</v>
          </cell>
        </row>
        <row r="2591">
          <cell r="F2591" t="str">
            <v>GASELAB TABL  MAST 80MG  X 100</v>
          </cell>
          <cell r="G2591" t="str">
            <v>052016</v>
          </cell>
        </row>
        <row r="2592">
          <cell r="F2592" t="str">
            <v>FLUQUADRI AD JERING.PRELL  0.25 ML X 5</v>
          </cell>
          <cell r="G2592" t="str">
            <v>052015</v>
          </cell>
        </row>
        <row r="2593">
          <cell r="F2593" t="str">
            <v>SIMITRI TABL RECUBIE 145MG  X 30 (/40) /40</v>
          </cell>
          <cell r="G2593" t="str">
            <v>052020</v>
          </cell>
        </row>
        <row r="2594">
          <cell r="F2594" t="str">
            <v>MERTHIOLATE PLUS INCOLORO 0.13% 60 ML X 1</v>
          </cell>
          <cell r="G2594" t="str">
            <v>031994</v>
          </cell>
        </row>
        <row r="2595">
          <cell r="F2595" t="str">
            <v>CRISTALTEARS SOL OFTA EST 1% 10 ML X 1</v>
          </cell>
          <cell r="G2595" t="str">
            <v>062014</v>
          </cell>
        </row>
        <row r="2596">
          <cell r="F2596" t="str">
            <v>PROGRESS GOLD ALUL POLVO LATA  400 G X 1</v>
          </cell>
          <cell r="G2596" t="str">
            <v>062016</v>
          </cell>
        </row>
        <row r="2597">
          <cell r="F2597" t="str">
            <v>AZITROMICINA-QU4 TABL 500MG  X 30</v>
          </cell>
          <cell r="G2597" t="str">
            <v>082020</v>
          </cell>
        </row>
        <row r="2598">
          <cell r="F2598" t="str">
            <v>HEPADINE FORTE CAPS BLANDA   X 30</v>
          </cell>
          <cell r="G2598" t="str">
            <v>122019</v>
          </cell>
        </row>
        <row r="2599">
          <cell r="F2599" t="str">
            <v>ARTHOCARE CAPS BLANDA 300MG  X 30</v>
          </cell>
          <cell r="G2599" t="str">
            <v>102018</v>
          </cell>
        </row>
        <row r="2600">
          <cell r="F2600" t="str">
            <v>DEXACORT TABL 1MG  X 40</v>
          </cell>
          <cell r="G2600" t="str">
            <v>012008</v>
          </cell>
        </row>
        <row r="2601">
          <cell r="F2601" t="str">
            <v>ZETALER D JBE  60 ML X 1</v>
          </cell>
          <cell r="G2601" t="str">
            <v>062008</v>
          </cell>
        </row>
        <row r="2602">
          <cell r="F2602" t="str">
            <v>METROZOL OVULOS   X 6</v>
          </cell>
          <cell r="G2602" t="str">
            <v>071987</v>
          </cell>
        </row>
        <row r="2603">
          <cell r="F2603" t="str">
            <v>FASTUM GEL. 2.5% 30 G X 1</v>
          </cell>
          <cell r="G2603" t="str">
            <v>012008</v>
          </cell>
        </row>
        <row r="2604">
          <cell r="F2604" t="str">
            <v>IBUPROFENO-GEF TABL 800MG  X 50</v>
          </cell>
          <cell r="G2604" t="str">
            <v>071995</v>
          </cell>
        </row>
        <row r="2605">
          <cell r="F2605" t="str">
            <v>METICORTEN TABL SP 50MG  X 20</v>
          </cell>
          <cell r="G2605" t="str">
            <v>012008</v>
          </cell>
        </row>
        <row r="2606">
          <cell r="F2606" t="str">
            <v>PH5 EUCERIN LOC.  100 ML X 1</v>
          </cell>
          <cell r="G2606" t="str">
            <v>072020</v>
          </cell>
        </row>
        <row r="2607">
          <cell r="F2607" t="str">
            <v>NOGESTROL TABL 1.5MG  X 1</v>
          </cell>
          <cell r="G2607" t="str">
            <v>012009</v>
          </cell>
        </row>
        <row r="2608">
          <cell r="F2608" t="str">
            <v>CANDITRAL CAPS 100MG  X 4</v>
          </cell>
          <cell r="G2608" t="str">
            <v>082006</v>
          </cell>
        </row>
        <row r="2609">
          <cell r="F2609" t="str">
            <v>LYRICA CAPS 150MG  X 14</v>
          </cell>
          <cell r="G2609" t="str">
            <v>072006</v>
          </cell>
        </row>
        <row r="2610">
          <cell r="F2610" t="str">
            <v>HALDOL GOTAS ORAL 2MG 30 ML X 1 (/ML)</v>
          </cell>
          <cell r="G2610" t="str">
            <v>012016</v>
          </cell>
        </row>
        <row r="2611">
          <cell r="F2611" t="str">
            <v>PANAFEBRIL TABL 1G  X 100</v>
          </cell>
          <cell r="G2611" t="str">
            <v>112020</v>
          </cell>
        </row>
        <row r="2612">
          <cell r="F2612" t="str">
            <v>DUSPATALIN CAPS L.P. 200MG  X 30</v>
          </cell>
          <cell r="G2612" t="str">
            <v>062008</v>
          </cell>
        </row>
        <row r="2613">
          <cell r="F2613" t="str">
            <v>NAN COMFORT POL 4 BOX350  1.4 KG X 1</v>
          </cell>
          <cell r="G2613" t="str">
            <v>032021</v>
          </cell>
        </row>
        <row r="2614">
          <cell r="F2614" t="str">
            <v>BACTEROL BALSAMICO SUSP ORAL  50 ML X 1</v>
          </cell>
          <cell r="G2614" t="str">
            <v>062000</v>
          </cell>
        </row>
        <row r="2615">
          <cell r="F2615" t="str">
            <v>CORTAFAN NF CAPS 200MG  X 100</v>
          </cell>
          <cell r="G2615" t="str">
            <v>042018</v>
          </cell>
        </row>
        <row r="2616">
          <cell r="F2616" t="str">
            <v>FORTEO CARPULA 250Y 3 ML X 1 (/ML)</v>
          </cell>
          <cell r="G2616" t="str">
            <v>012008</v>
          </cell>
        </row>
        <row r="2617">
          <cell r="F2617" t="str">
            <v>ALIPIDEM CAPS 100MG  X 30</v>
          </cell>
          <cell r="G2617" t="str">
            <v>012014</v>
          </cell>
        </row>
        <row r="2618">
          <cell r="F2618" t="str">
            <v>LEVOFLOXACINO-GEF TABL.RECUBIE 750MG  X 5</v>
          </cell>
          <cell r="G2618" t="str">
            <v>102019</v>
          </cell>
        </row>
        <row r="2619">
          <cell r="F2619" t="str">
            <v>CEFADROXILO-FTR PO/SUSP ORAL 250MG 100 ML X 1 (/5ML)</v>
          </cell>
          <cell r="G2619" t="str">
            <v>072003</v>
          </cell>
        </row>
        <row r="2620">
          <cell r="F2620" t="str">
            <v>CEFACROL V.IM POLVO 500MG  X 1</v>
          </cell>
          <cell r="G2620" t="str">
            <v>112006</v>
          </cell>
        </row>
        <row r="2621">
          <cell r="F2621" t="str">
            <v>B-VAT AMP.  2 ML X 10</v>
          </cell>
          <cell r="G2621" t="str">
            <v>052015</v>
          </cell>
        </row>
        <row r="2622">
          <cell r="F2622" t="str">
            <v>WARIN TABL 5MG  X 100</v>
          </cell>
          <cell r="G2622" t="str">
            <v>022018</v>
          </cell>
        </row>
        <row r="2623">
          <cell r="F2623" t="str">
            <v>YODOPOVIDONA-GEF SOLN  TOP. 10% 60 ML X 1</v>
          </cell>
          <cell r="G2623" t="str">
            <v>052001</v>
          </cell>
        </row>
        <row r="2624">
          <cell r="F2624" t="str">
            <v>SULFATO FERROS-IQF JBE 75MG 180 ML X 1 (/ML)</v>
          </cell>
          <cell r="G2624" t="str">
            <v>032000</v>
          </cell>
        </row>
        <row r="2625">
          <cell r="F2625" t="str">
            <v>DOLO-QUIMAGESICO SR TABL 100MG  X 100</v>
          </cell>
          <cell r="G2625" t="str">
            <v>052014</v>
          </cell>
        </row>
        <row r="2626">
          <cell r="F2626" t="str">
            <v>BIKONOR TABL 5MG  X 100</v>
          </cell>
          <cell r="G2626" t="str">
            <v>052013</v>
          </cell>
        </row>
        <row r="2627">
          <cell r="F2627" t="str">
            <v>EDAPIL ESPUMA  150 ML X 1</v>
          </cell>
          <cell r="G2627" t="str">
            <v>092014</v>
          </cell>
        </row>
        <row r="2628">
          <cell r="F2628" t="str">
            <v>VERFARTIN SOLN ORAL 6MG 5 ML X 1</v>
          </cell>
          <cell r="G2628" t="str">
            <v>062020</v>
          </cell>
        </row>
        <row r="2629">
          <cell r="F2629" t="str">
            <v>BLOX TABL 16MG  X 30</v>
          </cell>
          <cell r="G2629" t="str">
            <v>052005</v>
          </cell>
        </row>
        <row r="2630">
          <cell r="F2630" t="str">
            <v>LEVODANTINA TABL.RECUBIE 500MG  X 14</v>
          </cell>
          <cell r="G2630" t="str">
            <v>012019</v>
          </cell>
        </row>
        <row r="2631">
          <cell r="F2631" t="str">
            <v>ELECTRORAL SOLN PED FRE  500 ML X 1</v>
          </cell>
          <cell r="G2631" t="str">
            <v>012015</v>
          </cell>
        </row>
        <row r="2632">
          <cell r="F2632" t="str">
            <v>HIGANATUR B CAPS 150MG  X 100</v>
          </cell>
          <cell r="G2632" t="str">
            <v>052004</v>
          </cell>
        </row>
        <row r="2633">
          <cell r="F2633" t="str">
            <v>TIO NACHO AC ENGROSAD  415 ML X 1</v>
          </cell>
          <cell r="G2633" t="str">
            <v>052017</v>
          </cell>
        </row>
        <row r="2634">
          <cell r="F2634" t="str">
            <v>CLIMBASEB SH. A/CASPA  120 ML X 1</v>
          </cell>
          <cell r="G2634" t="str">
            <v>012010</v>
          </cell>
        </row>
        <row r="2635">
          <cell r="F2635" t="str">
            <v>VYTORIN TABL 10MG/ 40MG  X 28</v>
          </cell>
          <cell r="G2635" t="str">
            <v>112004</v>
          </cell>
        </row>
        <row r="2636">
          <cell r="F2636" t="str">
            <v>MENTHOLATUM UNGT  5 G X 1</v>
          </cell>
          <cell r="G2636" t="str">
            <v>082009</v>
          </cell>
        </row>
        <row r="2637">
          <cell r="F2637" t="str">
            <v>TEN VI C CREMA  50 G X 1</v>
          </cell>
          <cell r="G2637" t="str">
            <v>032018</v>
          </cell>
        </row>
        <row r="2638">
          <cell r="F2638" t="str">
            <v>ANIRAX TABL.RECUBIE   X 100</v>
          </cell>
          <cell r="G2638" t="str">
            <v>112019</v>
          </cell>
        </row>
        <row r="2639">
          <cell r="F2639" t="str">
            <v>BACTEROL SUSP.ORA FTE 480MG 50 ML X 1 (/5ML)</v>
          </cell>
          <cell r="G2639" t="str">
            <v>092000</v>
          </cell>
        </row>
        <row r="2640">
          <cell r="F2640" t="str">
            <v>BLADOXATO TABL.RECUBIE 200MG  X 20</v>
          </cell>
          <cell r="G2640" t="str">
            <v>042019</v>
          </cell>
        </row>
        <row r="2641">
          <cell r="F2641" t="str">
            <v>ALBENTEL SUSP ORAL 100MG 20 ML X 4 (/5ML)</v>
          </cell>
          <cell r="G2641" t="str">
            <v>022007</v>
          </cell>
        </row>
        <row r="2642">
          <cell r="F2642" t="str">
            <v>DIGOXINA-FTR TABL 0.25MG  X 100</v>
          </cell>
          <cell r="G2642" t="str">
            <v>012004</v>
          </cell>
        </row>
        <row r="2643">
          <cell r="F2643" t="str">
            <v>EDAPIL CHAMPU.  120 ML X 1</v>
          </cell>
          <cell r="G2643" t="str">
            <v>092014</v>
          </cell>
        </row>
        <row r="2644">
          <cell r="F2644" t="str">
            <v>NABILA GRAG. 10MG  X 28</v>
          </cell>
          <cell r="G2644" t="str">
            <v>052011</v>
          </cell>
        </row>
        <row r="2645">
          <cell r="F2645" t="str">
            <v>NEUROPENTIN CAPS 300MG  X 20</v>
          </cell>
          <cell r="G2645" t="str">
            <v>062002</v>
          </cell>
        </row>
        <row r="2646">
          <cell r="F2646" t="str">
            <v>PAROXET TABL 20MG  X 10</v>
          </cell>
          <cell r="G2646" t="str">
            <v>041995</v>
          </cell>
        </row>
        <row r="2647">
          <cell r="F2647" t="str">
            <v>ESPASMEX COMPUESTO TABL.RECUBIE   X 60</v>
          </cell>
          <cell r="G2647" t="str">
            <v>112013</v>
          </cell>
        </row>
        <row r="2648">
          <cell r="F2648" t="str">
            <v>AKWA R GOTAS OFTAL 0.3% 20 ML X 1</v>
          </cell>
          <cell r="G2648" t="str">
            <v>012008</v>
          </cell>
        </row>
        <row r="2649">
          <cell r="F2649" t="str">
            <v>VITIS PAST.ENCIAS  100 ML X 1</v>
          </cell>
          <cell r="G2649" t="str">
            <v>112015</v>
          </cell>
        </row>
        <row r="2650">
          <cell r="F2650" t="str">
            <v>PLERMIN SPRAY INF 50Y 10 ML X 100 (/DOS)</v>
          </cell>
          <cell r="G2650" t="str">
            <v>052016</v>
          </cell>
        </row>
        <row r="2651">
          <cell r="F2651" t="str">
            <v>CLOMINIL TABL 10MG  X 10</v>
          </cell>
          <cell r="G2651" t="str">
            <v>052011</v>
          </cell>
        </row>
        <row r="2652">
          <cell r="F2652" t="str">
            <v>GLIMEPIN TABL 4MG  X 30</v>
          </cell>
          <cell r="G2652" t="str">
            <v>042019</v>
          </cell>
        </row>
        <row r="2653">
          <cell r="F2653" t="str">
            <v>ACIDO FUSIDICO-GEF CREMA 2% 15 G X 1</v>
          </cell>
          <cell r="G2653" t="str">
            <v>112004</v>
          </cell>
        </row>
        <row r="2654">
          <cell r="F2654" t="str">
            <v>AMIKACINA-MIF AMP. PEBD 500MG 2 ML X 25</v>
          </cell>
          <cell r="G2654" t="str">
            <v>112017</v>
          </cell>
        </row>
        <row r="2655">
          <cell r="F2655" t="str">
            <v>REPELENTE PREMIER AEROSOL  160 ML X 1</v>
          </cell>
          <cell r="G2655" t="str">
            <v>032014</v>
          </cell>
        </row>
        <row r="2656">
          <cell r="F2656" t="str">
            <v>DIURACE TABL 50MG  X 20</v>
          </cell>
          <cell r="G2656" t="str">
            <v>012008</v>
          </cell>
        </row>
        <row r="2657">
          <cell r="F2657" t="str">
            <v>VAFEXIN CAPS 75MG  X 20</v>
          </cell>
          <cell r="G2657" t="str">
            <v>042012</v>
          </cell>
        </row>
        <row r="2658">
          <cell r="F2658" t="str">
            <v>AMINOTER CAPS BLANDA   X 30</v>
          </cell>
          <cell r="G2658" t="str">
            <v>062011</v>
          </cell>
        </row>
        <row r="2659">
          <cell r="F2659" t="str">
            <v>PRECORTEN TABL 20MG  X 50</v>
          </cell>
          <cell r="G2659" t="str">
            <v>042019</v>
          </cell>
        </row>
        <row r="2660">
          <cell r="F2660" t="str">
            <v>UMBRELLA CR UR TU F50  50 G X 1</v>
          </cell>
          <cell r="G2660" t="str">
            <v>012019</v>
          </cell>
        </row>
        <row r="2661">
          <cell r="F2661" t="str">
            <v>AZOPT GOTAS OFTAL 1% 5 ML X 1</v>
          </cell>
          <cell r="G2661" t="str">
            <v>091999</v>
          </cell>
        </row>
        <row r="2662">
          <cell r="F2662" t="str">
            <v>CIPROFLOX TABL F.COATE 500MG  X 100</v>
          </cell>
          <cell r="G2662" t="str">
            <v>021996</v>
          </cell>
        </row>
        <row r="2663">
          <cell r="F2663" t="str">
            <v>MENSILLE JER PRE 5MG/ 25MG 0.5 ML X 1</v>
          </cell>
          <cell r="G2663" t="str">
            <v>012016</v>
          </cell>
        </row>
        <row r="2664">
          <cell r="F2664" t="str">
            <v>CIPROMAX TABL.RECUBIE 500MG  X 100</v>
          </cell>
          <cell r="G2664" t="str">
            <v>032005</v>
          </cell>
        </row>
        <row r="2665">
          <cell r="F2665" t="str">
            <v>FEXIONEL TABL.RECUBIE   X 30</v>
          </cell>
          <cell r="G2665" t="str">
            <v>032018</v>
          </cell>
        </row>
        <row r="2666">
          <cell r="F2666" t="str">
            <v>CLARITROMICINA-DC6 TABL 500MG  X 100</v>
          </cell>
          <cell r="G2666" t="str">
            <v>102013</v>
          </cell>
        </row>
        <row r="2667">
          <cell r="F2667" t="str">
            <v>SULFACID FORTE TABL 200MG  X 100</v>
          </cell>
          <cell r="G2667" t="str">
            <v>072013</v>
          </cell>
        </row>
        <row r="2668">
          <cell r="F2668" t="str">
            <v>LANCIPROX SOLN  OFTAL 0.3% 5 ML X 1</v>
          </cell>
          <cell r="G2668" t="str">
            <v>101998</v>
          </cell>
        </row>
        <row r="2669">
          <cell r="F2669" t="str">
            <v>BLOX-D TABL 12.5MG/ 32MG  X 30</v>
          </cell>
          <cell r="G2669" t="str">
            <v>082008</v>
          </cell>
        </row>
        <row r="2670">
          <cell r="F2670" t="str">
            <v>BIOSIL CAPS 100MG  X 60 (/5) /5</v>
          </cell>
          <cell r="G2670" t="str">
            <v>122018</v>
          </cell>
        </row>
        <row r="2671">
          <cell r="F2671" t="str">
            <v>PIEMONTE TABL.RECUBIE 10MG  X 30</v>
          </cell>
          <cell r="G2671" t="str">
            <v>102020</v>
          </cell>
        </row>
        <row r="2672">
          <cell r="F2672" t="str">
            <v>CLINDAMAX CAPS 300MG  X 100</v>
          </cell>
          <cell r="G2672" t="str">
            <v>032000</v>
          </cell>
        </row>
        <row r="2673">
          <cell r="F2673" t="str">
            <v>MOMETASONA-GEF CREMA 0.1% 15 G X 1</v>
          </cell>
          <cell r="G2673" t="str">
            <v>062007</v>
          </cell>
        </row>
        <row r="2674">
          <cell r="F2674" t="str">
            <v>ELECTROSOL-S SOLN  ORAL  1000 ML X 1</v>
          </cell>
          <cell r="G2674" t="str">
            <v>052021</v>
          </cell>
        </row>
        <row r="2675">
          <cell r="F2675" t="str">
            <v>DEXABRON PLUS CAPS   X 100</v>
          </cell>
          <cell r="G2675" t="str">
            <v>072013</v>
          </cell>
        </row>
        <row r="2676">
          <cell r="F2676" t="str">
            <v>NISTAFEM OVULOS   X 100</v>
          </cell>
          <cell r="G2676" t="str">
            <v>092017</v>
          </cell>
        </row>
        <row r="2677">
          <cell r="F2677" t="str">
            <v>COLON CLEANSE POLVO  340 G X 1</v>
          </cell>
          <cell r="G2677" t="str">
            <v>082009</v>
          </cell>
        </row>
        <row r="2678">
          <cell r="F2678" t="str">
            <v>GASEOPLUS GOT.ORA FRES 80MG 15 ML X 1 (/ML)</v>
          </cell>
          <cell r="G2678" t="str">
            <v>052004</v>
          </cell>
        </row>
        <row r="2679">
          <cell r="F2679" t="str">
            <v>RHINO-CLO SOLN  NASAL 0.65% 15 ML X 1</v>
          </cell>
          <cell r="G2679" t="str">
            <v>022006</v>
          </cell>
        </row>
        <row r="2680">
          <cell r="F2680" t="str">
            <v>GASTRORAL TABL  MAST 800MG  X 120 (/40) /40</v>
          </cell>
          <cell r="G2680" t="str">
            <v>022010</v>
          </cell>
        </row>
        <row r="2681">
          <cell r="F2681" t="str">
            <v>ISDINCEUTICS CREM AGE REV  50 ML X 1</v>
          </cell>
          <cell r="G2681" t="str">
            <v>082018</v>
          </cell>
        </row>
        <row r="2682">
          <cell r="F2682" t="str">
            <v>LACTULOSA-PTG SOLN  ORAL 3.3G 120 ML X 1 (/5ML)</v>
          </cell>
          <cell r="G2682" t="str">
            <v>042010</v>
          </cell>
        </row>
        <row r="2683">
          <cell r="F2683" t="str">
            <v>PENTOXIFILINA-GEF TABL.RECUBIE 400MG  X 30</v>
          </cell>
          <cell r="G2683" t="str">
            <v>082003</v>
          </cell>
        </row>
        <row r="2684">
          <cell r="F2684" t="str">
            <v>METICEL OFTENO SOLN  OFTAL 0.5% 10 ML X 1</v>
          </cell>
          <cell r="G2684" t="str">
            <v>072007</v>
          </cell>
        </row>
        <row r="2685">
          <cell r="F2685" t="str">
            <v>PROSTAL CAPS 25MG  X 100 (/80) /80</v>
          </cell>
          <cell r="G2685" t="str">
            <v>062003</v>
          </cell>
        </row>
        <row r="2686">
          <cell r="F2686" t="str">
            <v>CEFALEXINA-DC6 TABL 500MG  X 100</v>
          </cell>
          <cell r="G2686" t="str">
            <v>082016</v>
          </cell>
        </row>
        <row r="2687">
          <cell r="F2687" t="str">
            <v>CIPRODEX UNGT  OFTAL  3.5 G X 1</v>
          </cell>
          <cell r="G2687" t="str">
            <v>052008</v>
          </cell>
        </row>
        <row r="2688">
          <cell r="F2688" t="str">
            <v>DEQUAZOL ORAL TABL  ORAL 500MG  X 60</v>
          </cell>
          <cell r="G2688" t="str">
            <v>112008</v>
          </cell>
        </row>
        <row r="2689">
          <cell r="F2689" t="str">
            <v>CIROCAINA GEL 2% 30 G X 1</v>
          </cell>
          <cell r="G2689" t="str">
            <v>062016</v>
          </cell>
        </row>
        <row r="2690">
          <cell r="F2690" t="str">
            <v>CALCORT TABL 30MG  X 10</v>
          </cell>
          <cell r="G2690" t="str">
            <v>091996</v>
          </cell>
        </row>
        <row r="2691">
          <cell r="F2691" t="str">
            <v>TAMSULOSINA-DP- CAPS 0.4MG  X 30</v>
          </cell>
          <cell r="G2691" t="str">
            <v>092019</v>
          </cell>
        </row>
        <row r="2692">
          <cell r="F2692" t="str">
            <v>SOMAZINA AMP. 500MG 5 ML X 2</v>
          </cell>
          <cell r="G2692" t="str">
            <v>071985</v>
          </cell>
        </row>
        <row r="2693">
          <cell r="F2693" t="str">
            <v>CLARITROX TABL F.COATE 500MG  X 100</v>
          </cell>
          <cell r="G2693" t="str">
            <v>032007</v>
          </cell>
        </row>
        <row r="2694">
          <cell r="F2694" t="str">
            <v>NEO NISOPREX SOLN  ORAL 15MG 60 ML X 1 (/5ML)</v>
          </cell>
          <cell r="G2694" t="str">
            <v>042017</v>
          </cell>
        </row>
        <row r="2695">
          <cell r="F2695" t="str">
            <v>ZALAIN CREMA 2% 15 G X 1</v>
          </cell>
          <cell r="G2695" t="str">
            <v>051994</v>
          </cell>
        </row>
        <row r="2696">
          <cell r="F2696" t="str">
            <v>OSTEOVIT JUNIOR SUS.PLATANO  180 ML X 1</v>
          </cell>
          <cell r="G2696" t="str">
            <v>072019</v>
          </cell>
        </row>
        <row r="2697">
          <cell r="F2697" t="str">
            <v>EUKENE H TABL.RECUBIE 40MG  X 30 (/25) /25</v>
          </cell>
          <cell r="G2697" t="str">
            <v>052017</v>
          </cell>
        </row>
        <row r="2698">
          <cell r="F2698" t="str">
            <v>PENTASURE DM PVO.LA.VAINI  1000 G X 1</v>
          </cell>
          <cell r="G2698" t="str">
            <v>022016</v>
          </cell>
        </row>
        <row r="2699">
          <cell r="F2699" t="str">
            <v>MIGRAX TABL.RECUBIE   X 100</v>
          </cell>
          <cell r="G2699" t="str">
            <v>052009</v>
          </cell>
        </row>
        <row r="2700">
          <cell r="F2700" t="str">
            <v>ASEPXIA CR.CAMOUFLAG  28 G X 1</v>
          </cell>
          <cell r="G2700" t="str">
            <v>062009</v>
          </cell>
        </row>
        <row r="2701">
          <cell r="F2701" t="str">
            <v>SALOFALK GRN.ENTER.LP 1.5G 2 G X 15</v>
          </cell>
          <cell r="G2701" t="str">
            <v>122016</v>
          </cell>
        </row>
        <row r="2702">
          <cell r="F2702" t="str">
            <v>NURACEL A.IV 40MG 0.4 ML X 1</v>
          </cell>
          <cell r="G2702" t="str">
            <v>072011</v>
          </cell>
        </row>
        <row r="2703">
          <cell r="F2703" t="str">
            <v>TEREKOL TABL 250MG  X 28</v>
          </cell>
          <cell r="G2703" t="str">
            <v>102005</v>
          </cell>
        </row>
        <row r="2704">
          <cell r="F2704" t="str">
            <v>MYRBETRIC TAB.RECU L.P 25MG  X 20</v>
          </cell>
          <cell r="G2704" t="str">
            <v>022016</v>
          </cell>
        </row>
        <row r="2705">
          <cell r="F2705" t="str">
            <v>TONATRIM PLUS CAPS BLANDA   X 45</v>
          </cell>
          <cell r="G2705" t="str">
            <v>122009</v>
          </cell>
        </row>
        <row r="2706">
          <cell r="F2706" t="str">
            <v>SUCRALFATO-GEF SUSP ORAL 1G 200 ML X 1 (/5ML)</v>
          </cell>
          <cell r="G2706" t="str">
            <v>022019</v>
          </cell>
        </row>
        <row r="2707">
          <cell r="F2707" t="str">
            <v>HISBEC TABL 24MG  X 42</v>
          </cell>
          <cell r="G2707" t="str">
            <v>112017</v>
          </cell>
        </row>
        <row r="2708">
          <cell r="F2708" t="str">
            <v>VITIS COLUT.ENCIAS  500 ML X 1</v>
          </cell>
          <cell r="G2708" t="str">
            <v>042008</v>
          </cell>
        </row>
        <row r="2709">
          <cell r="F2709" t="str">
            <v>PREGABALINA-BPM CAPS 75MG  X 30</v>
          </cell>
          <cell r="G2709" t="str">
            <v>012021</v>
          </cell>
        </row>
        <row r="2710">
          <cell r="F2710" t="str">
            <v>METAGESIC ODT TABL BUC DIS 325MG  X 20 (/37.) /37.</v>
          </cell>
          <cell r="G2710" t="str">
            <v>082019</v>
          </cell>
        </row>
        <row r="2711">
          <cell r="F2711" t="str">
            <v>DUOSTOP SOLN  OFTAL  6 ML X 1</v>
          </cell>
          <cell r="G2711" t="str">
            <v>042005</v>
          </cell>
        </row>
        <row r="2712">
          <cell r="F2712" t="str">
            <v>RELESTAT SOLN  OFTAL 0.05% 5 ML X 1</v>
          </cell>
          <cell r="G2712" t="str">
            <v>082008</v>
          </cell>
        </row>
        <row r="2713">
          <cell r="F2713" t="str">
            <v>HUMULIN 30/70 V.SC 100IU 10 ML X 1 (/ML)</v>
          </cell>
          <cell r="G2713" t="str">
            <v>091995</v>
          </cell>
        </row>
        <row r="2714">
          <cell r="F2714" t="str">
            <v>TRAMAL AMP. 50MG 1 ML X 1</v>
          </cell>
          <cell r="G2714" t="str">
            <v>031983</v>
          </cell>
        </row>
        <row r="2715">
          <cell r="F2715" t="str">
            <v>VITAMINA B TABL COMPL   X 60</v>
          </cell>
          <cell r="G2715" t="str">
            <v>032020</v>
          </cell>
        </row>
        <row r="2716">
          <cell r="F2716" t="str">
            <v>DEFLAZACORT-DC6 TABL 6MG  X 10</v>
          </cell>
          <cell r="G2716" t="str">
            <v>032012</v>
          </cell>
        </row>
        <row r="2717">
          <cell r="F2717" t="str">
            <v>CYCLOFEMINA GEDE A.IM 25MG/ 5MG 0.5 ML X 1</v>
          </cell>
          <cell r="G2717" t="str">
            <v>042017</v>
          </cell>
        </row>
        <row r="2718">
          <cell r="F2718" t="str">
            <v>PROQUAD VIAL LIOF  0.5 ML X 1</v>
          </cell>
          <cell r="G2718" t="str">
            <v>012017</v>
          </cell>
        </row>
        <row r="2719">
          <cell r="F2719" t="str">
            <v>CLOTRIMAZOL-DC6 CREMA 0.01% 20 G X 1</v>
          </cell>
          <cell r="G2719" t="str">
            <v>032012</v>
          </cell>
        </row>
        <row r="2720">
          <cell r="F2720" t="str">
            <v>DOSTEIN PO.P/SUSP OR 175MG 90 ML X 1 (/5ML)</v>
          </cell>
          <cell r="G2720" t="str">
            <v>042017</v>
          </cell>
        </row>
        <row r="2721">
          <cell r="F2721" t="str">
            <v>IXIUM TABL L.P. 50MG  X 30</v>
          </cell>
          <cell r="G2721" t="str">
            <v>052018</v>
          </cell>
        </row>
        <row r="2722">
          <cell r="F2722" t="str">
            <v>DEPO PROVERA 150 JERINGA IM 150MG 1 ML X 1</v>
          </cell>
          <cell r="G2722" t="str">
            <v>011997</v>
          </cell>
        </row>
        <row r="2723">
          <cell r="F2723" t="str">
            <v>DOLOMAX PLUS TABL.RECUBIE   X 100</v>
          </cell>
          <cell r="G2723" t="str">
            <v>092016</v>
          </cell>
        </row>
        <row r="2724">
          <cell r="F2724" t="str">
            <v>AB BRONCOL NF V.IM+SOLV 300MG 3 ML X 1</v>
          </cell>
          <cell r="G2724" t="str">
            <v>061996</v>
          </cell>
        </row>
        <row r="2725">
          <cell r="F2725" t="str">
            <v>ASEPXIA MAQUILLAJE POLVO CANELA  10 G X 1</v>
          </cell>
          <cell r="G2725" t="str">
            <v>092020</v>
          </cell>
        </row>
        <row r="2726">
          <cell r="F2726" t="str">
            <v>CLAVUMOX SUSP ORAL 250MG 60 ML X 1 (/5ML)</v>
          </cell>
          <cell r="G2726" t="str">
            <v>021993</v>
          </cell>
        </row>
        <row r="2727">
          <cell r="F2727" t="str">
            <v>LATIXA TABL L.P. 500MG  X 30</v>
          </cell>
          <cell r="G2727" t="str">
            <v>102017</v>
          </cell>
        </row>
        <row r="2728">
          <cell r="F2728" t="str">
            <v>ATACAND TABL 8MG  X 30</v>
          </cell>
          <cell r="G2728" t="str">
            <v>032011</v>
          </cell>
        </row>
        <row r="2729">
          <cell r="F2729" t="str">
            <v>CARBIDOP/LEVOD-GEF TABL   X 30</v>
          </cell>
          <cell r="G2729" t="str">
            <v>082016</v>
          </cell>
        </row>
        <row r="2730">
          <cell r="F2730" t="str">
            <v>DERIVA GEL. 0.1% 15 G X 1</v>
          </cell>
          <cell r="G2730" t="str">
            <v>062010</v>
          </cell>
        </row>
        <row r="2731">
          <cell r="F2731" t="str">
            <v>NEUROPASIL TABL 0.5MG  X 100</v>
          </cell>
          <cell r="G2731" t="str">
            <v>072013</v>
          </cell>
        </row>
        <row r="2732">
          <cell r="F2732" t="str">
            <v>AMIGDAZOL B SPRAY BUCAL 0.15% 20 ML X 1</v>
          </cell>
          <cell r="G2732" t="str">
            <v>012018</v>
          </cell>
        </row>
        <row r="2733">
          <cell r="F2733" t="str">
            <v>XUNIRO TABL RECUBIE 10MG  X 14</v>
          </cell>
          <cell r="G2733" t="str">
            <v>022013</v>
          </cell>
        </row>
        <row r="2734">
          <cell r="F2734" t="str">
            <v>SUPRADYN TA.EF.NA.S/A   X 10</v>
          </cell>
          <cell r="G2734" t="str">
            <v>032008</v>
          </cell>
        </row>
        <row r="2735">
          <cell r="F2735" t="str">
            <v>MIODOLFENEX CAPS 50MG  X 30 (/50) /50</v>
          </cell>
          <cell r="G2735" t="str">
            <v>012012</v>
          </cell>
        </row>
        <row r="2736">
          <cell r="F2736" t="str">
            <v>DEXAMETASONA-GEF AMP. 8MG 2 ML X 1</v>
          </cell>
          <cell r="G2736" t="str">
            <v>062007</v>
          </cell>
        </row>
        <row r="2737">
          <cell r="F2737" t="str">
            <v>DEXAFAR TABL 4MG  X 10</v>
          </cell>
          <cell r="G2737" t="str">
            <v>032003</v>
          </cell>
        </row>
        <row r="2738">
          <cell r="F2738" t="str">
            <v>CEFTRIALIPH VIAL LIOF 1G  X 1</v>
          </cell>
          <cell r="G2738" t="str">
            <v>032017</v>
          </cell>
        </row>
        <row r="2739">
          <cell r="F2739" t="str">
            <v>SOPALDINE CAPS   X 30</v>
          </cell>
          <cell r="G2739" t="str">
            <v>062020</v>
          </cell>
        </row>
        <row r="2740">
          <cell r="F2740" t="str">
            <v>DOXET TAB.REC.ENTE 60MG  X 30</v>
          </cell>
          <cell r="G2740" t="str">
            <v>012010</v>
          </cell>
        </row>
        <row r="2741">
          <cell r="F2741" t="str">
            <v>TRAMADOL-GEF GOT.ORAL FCO 100MG 10 ML X 1 (/ML)</v>
          </cell>
          <cell r="G2741" t="str">
            <v>032010</v>
          </cell>
        </row>
        <row r="2742">
          <cell r="F2742" t="str">
            <v>P.V.M JUNIOR PLUS POLVO VAINI  360 G X 1</v>
          </cell>
          <cell r="G2742" t="str">
            <v>112020</v>
          </cell>
        </row>
        <row r="2743">
          <cell r="F2743" t="str">
            <v>BENALGIN 1000 A.IM+JER  2 ML X 1</v>
          </cell>
          <cell r="G2743" t="str">
            <v>101994</v>
          </cell>
        </row>
        <row r="2744">
          <cell r="F2744" t="str">
            <v>PROMESTINE CREMA VAG. 1% 15 G X 1</v>
          </cell>
          <cell r="G2744" t="str">
            <v>072018</v>
          </cell>
        </row>
        <row r="2745">
          <cell r="F2745" t="str">
            <v>FEXALLER TABL 120MG  X 10</v>
          </cell>
          <cell r="G2745" t="str">
            <v>092015</v>
          </cell>
        </row>
        <row r="2746">
          <cell r="F2746" t="str">
            <v>GENTAMICINA-FTR AMP. 160MG 2 ML X 25</v>
          </cell>
          <cell r="G2746" t="str">
            <v>092003</v>
          </cell>
        </row>
        <row r="2747">
          <cell r="F2747" t="str">
            <v>CALCIO DOBESIL-DC6 CAPS 500MG  X 60</v>
          </cell>
          <cell r="G2747" t="str">
            <v>092018</v>
          </cell>
        </row>
        <row r="2748">
          <cell r="F2748" t="str">
            <v>ZOMIX JBE 15.6MG 60 ML X 1 (/5ML)</v>
          </cell>
          <cell r="G2748" t="str">
            <v>032004</v>
          </cell>
        </row>
        <row r="2749">
          <cell r="F2749" t="str">
            <v>ALISURE POLVO VAINI  1140 G X 1</v>
          </cell>
          <cell r="G2749" t="str">
            <v>072018</v>
          </cell>
        </row>
        <row r="2750">
          <cell r="F2750" t="str">
            <v>FOS-HEPAN FORTE CAPS   X 30</v>
          </cell>
          <cell r="G2750" t="str">
            <v>062020</v>
          </cell>
        </row>
        <row r="2751">
          <cell r="F2751" t="str">
            <v>CECET SUSP ORAL 200MG 60 ML X 1 (/5ML)</v>
          </cell>
          <cell r="G2751" t="str">
            <v>042002</v>
          </cell>
        </row>
        <row r="2752">
          <cell r="F2752" t="str">
            <v>ATERGIT SOLN  OFTAL 0.05% 5 ML X 1</v>
          </cell>
          <cell r="G2752" t="str">
            <v>032009</v>
          </cell>
        </row>
        <row r="2753">
          <cell r="F2753" t="str">
            <v>DECA-DURABOLIN A.IM 50MG 1 ML X 1</v>
          </cell>
          <cell r="G2753" t="str">
            <v>062008</v>
          </cell>
        </row>
        <row r="2754">
          <cell r="F2754" t="str">
            <v>TRI-AZIT TABL F.COATE 500MG  X 15</v>
          </cell>
          <cell r="G2754" t="str">
            <v>052006</v>
          </cell>
        </row>
        <row r="2755">
          <cell r="F2755" t="str">
            <v>TELMIPRESS TABL 40MG  X 30</v>
          </cell>
          <cell r="G2755" t="str">
            <v>012014</v>
          </cell>
        </row>
        <row r="2756">
          <cell r="F2756" t="str">
            <v>HIDROCLOROTIAZ-MRC TABL 25MG  X 100</v>
          </cell>
          <cell r="G2756" t="str">
            <v>092012</v>
          </cell>
        </row>
        <row r="2757">
          <cell r="F2757" t="str">
            <v>TELZAAR PLUS TABL 12.5MG/ 80MG  X 28</v>
          </cell>
          <cell r="G2757" t="str">
            <v>092018</v>
          </cell>
        </row>
        <row r="2758">
          <cell r="F2758" t="str">
            <v>HIDROX.ALU/MAG-PTG SUSP ORAL  120 ML X 1</v>
          </cell>
          <cell r="G2758" t="str">
            <v>122006</v>
          </cell>
        </row>
        <row r="2759">
          <cell r="F2759" t="str">
            <v>CLARITROMICINA-PTG TABL 500MG  X 100</v>
          </cell>
          <cell r="G2759" t="str">
            <v>062007</v>
          </cell>
        </row>
        <row r="2760">
          <cell r="F2760" t="str">
            <v>VITAMINA A MSN TABL 10K  X 100</v>
          </cell>
          <cell r="G2760" t="str">
            <v>122003</v>
          </cell>
        </row>
        <row r="2761">
          <cell r="F2761" t="str">
            <v>DILOVET CAPS 500MG  X 100</v>
          </cell>
          <cell r="G2761" t="str">
            <v>012013</v>
          </cell>
        </row>
        <row r="2762">
          <cell r="F2762" t="str">
            <v>EUTEBROL DUO CAPS L.P. 14MG  X 30 (/10) /10</v>
          </cell>
          <cell r="G2762" t="str">
            <v>102019</v>
          </cell>
        </row>
        <row r="2763">
          <cell r="F2763" t="str">
            <v>ZATRIX TABL 2MG  X 100</v>
          </cell>
          <cell r="G2763" t="str">
            <v>042010</v>
          </cell>
        </row>
        <row r="2764">
          <cell r="F2764" t="str">
            <v>DOSTEIN CAPS 300MG  X 20</v>
          </cell>
          <cell r="G2764" t="str">
            <v>082015</v>
          </cell>
        </row>
        <row r="2765">
          <cell r="F2765" t="str">
            <v>BIOLEVF TABL.RECUBIE 750MG  X 5</v>
          </cell>
          <cell r="G2765" t="str">
            <v>052015</v>
          </cell>
        </row>
        <row r="2766">
          <cell r="F2766" t="str">
            <v>GLIBENCLAMIDA-IQF TABL 5MG  X 100</v>
          </cell>
          <cell r="G2766" t="str">
            <v>091999</v>
          </cell>
        </row>
        <row r="2767">
          <cell r="F2767" t="str">
            <v>IRBESARTAN-VIT TABL 300MG  X 100</v>
          </cell>
          <cell r="G2767" t="str">
            <v>102014</v>
          </cell>
        </row>
        <row r="2768">
          <cell r="F2768" t="str">
            <v>DOXICICLINA-QU4 CAPS 100MG  X 100</v>
          </cell>
          <cell r="G2768" t="str">
            <v>082003</v>
          </cell>
        </row>
        <row r="2769">
          <cell r="F2769" t="str">
            <v>CEFALEXINA-IQF PO/SUSP ORAL 250MG 60 ML X 1 (/5ML)</v>
          </cell>
          <cell r="G2769" t="str">
            <v>012014</v>
          </cell>
        </row>
        <row r="2770">
          <cell r="F2770" t="str">
            <v>BONCHECK TABL 75Y  X 50</v>
          </cell>
          <cell r="G2770" t="str">
            <v>112016</v>
          </cell>
        </row>
        <row r="2771">
          <cell r="F2771" t="str">
            <v>MEDICORT AMP. 8MG 2 ML X 1</v>
          </cell>
          <cell r="G2771" t="str">
            <v>062020</v>
          </cell>
        </row>
        <row r="2772">
          <cell r="F2772" t="str">
            <v>NOVORAPID FLEXPEN LAPIZ PRECAR 100IU 3 ML X 1 (/ML)</v>
          </cell>
          <cell r="G2772" t="str">
            <v>082014</v>
          </cell>
        </row>
        <row r="2773">
          <cell r="F2773" t="str">
            <v>AMLODIPINO-FTR TABL 5MG  X 100</v>
          </cell>
          <cell r="G2773" t="str">
            <v>092007</v>
          </cell>
        </row>
        <row r="2774">
          <cell r="F2774" t="str">
            <v>SIMETICONA-FTR TABL  MAST 40MG  X 30</v>
          </cell>
          <cell r="G2774" t="str">
            <v>102003</v>
          </cell>
        </row>
        <row r="2775">
          <cell r="F2775" t="str">
            <v>HEXAXIM JERING.PRELL  0.5 ML X 1</v>
          </cell>
          <cell r="G2775" t="str">
            <v>092014</v>
          </cell>
        </row>
        <row r="2776">
          <cell r="F2776" t="str">
            <v>ARTANBIX TABL RECUBIE 100MG  X 30</v>
          </cell>
          <cell r="G2776" t="str">
            <v>072013</v>
          </cell>
        </row>
        <row r="2777">
          <cell r="F2777" t="str">
            <v>SENSODYNE CD LIMP PROF  90 G X 1</v>
          </cell>
          <cell r="G2777" t="str">
            <v>032018</v>
          </cell>
        </row>
        <row r="2778">
          <cell r="F2778" t="str">
            <v>TENSYOL TABL RECUBIE 5MG  X 20</v>
          </cell>
          <cell r="G2778" t="str">
            <v>062015</v>
          </cell>
        </row>
        <row r="2779">
          <cell r="F2779" t="str">
            <v>DICLOXACILINA-GEF CAPS 500MG  X 50</v>
          </cell>
          <cell r="G2779" t="str">
            <v>011994</v>
          </cell>
        </row>
        <row r="2780">
          <cell r="F2780" t="str">
            <v>ETORICOXIB-EU- TABL.RECUBIE 120MG  X 10</v>
          </cell>
          <cell r="G2780" t="str">
            <v>102020</v>
          </cell>
        </row>
        <row r="2781">
          <cell r="F2781" t="str">
            <v>CONTRAVE TABL 8MG  X 120 (/90) /90</v>
          </cell>
          <cell r="G2781" t="str">
            <v>042021</v>
          </cell>
        </row>
        <row r="2782">
          <cell r="F2782" t="str">
            <v>FUNGOCARE SPRAY 1% 30 ML X 1</v>
          </cell>
          <cell r="G2782" t="str">
            <v>032013</v>
          </cell>
        </row>
        <row r="2783">
          <cell r="F2783" t="str">
            <v>HYLOFRESH GOTAS OFTAL 0.3MG 10 ML X 1</v>
          </cell>
          <cell r="G2783" t="str">
            <v>062018</v>
          </cell>
        </row>
        <row r="2784">
          <cell r="F2784" t="str">
            <v>PRAMIZOL TABL 0.25MG  X 30</v>
          </cell>
          <cell r="G2784" t="str">
            <v>042018</v>
          </cell>
        </row>
        <row r="2785">
          <cell r="F2785" t="str">
            <v>AEROTROP AER.INH.DOSE 20Y  X 250 (/DOS)</v>
          </cell>
          <cell r="G2785" t="str">
            <v>082008</v>
          </cell>
        </row>
        <row r="2786">
          <cell r="F2786" t="str">
            <v>INMUNEX PLUS POLVO  131 G X 1</v>
          </cell>
          <cell r="G2786" t="str">
            <v>012021</v>
          </cell>
        </row>
        <row r="2787">
          <cell r="F2787" t="str">
            <v>ETOSHINE TABL.RECUBIE 60MG  X 28</v>
          </cell>
          <cell r="G2787" t="str">
            <v>102020</v>
          </cell>
        </row>
        <row r="2788">
          <cell r="F2788" t="str">
            <v>EMOLAN SUS JAB PAN  100 G X 1</v>
          </cell>
          <cell r="G2788" t="str">
            <v>022011</v>
          </cell>
        </row>
        <row r="2789">
          <cell r="F2789" t="str">
            <v>PANTOCID TABL. L.R. 40MG  X 30</v>
          </cell>
          <cell r="G2789" t="str">
            <v>112019</v>
          </cell>
        </row>
        <row r="2790">
          <cell r="F2790" t="str">
            <v>EPINEFRINA-MIF AMP. 1MG 1 ML X 1</v>
          </cell>
          <cell r="G2790" t="str">
            <v>012003</v>
          </cell>
        </row>
        <row r="2791">
          <cell r="F2791" t="str">
            <v>AMOXIDAL DUO PO/SUSP ORAL 250MG 90 ML X 1 (/5ML)</v>
          </cell>
          <cell r="G2791" t="str">
            <v>102007</v>
          </cell>
        </row>
        <row r="2792">
          <cell r="F2792" t="str">
            <v>LISICAF TABL 25MG  X 20</v>
          </cell>
          <cell r="G2792" t="str">
            <v>072020</v>
          </cell>
        </row>
        <row r="2793">
          <cell r="F2793" t="str">
            <v>BETAGRANULOS CREMA LIMPIA  60 G X 1</v>
          </cell>
          <cell r="G2793" t="str">
            <v>081997</v>
          </cell>
        </row>
        <row r="2794">
          <cell r="F2794" t="str">
            <v>GLAUCOTENSIL D SOLN  OFTAL 2% 5 ML X 1</v>
          </cell>
          <cell r="G2794" t="str">
            <v>072002</v>
          </cell>
        </row>
        <row r="2795">
          <cell r="F2795" t="str">
            <v>ATURAL TABL.RECUBIE 150MG  X 100</v>
          </cell>
          <cell r="G2795" t="str">
            <v>031998</v>
          </cell>
        </row>
        <row r="2796">
          <cell r="F2796" t="str">
            <v>OPTIVE FUSION SOLN  OFTAL  15 ML X 1</v>
          </cell>
          <cell r="G2796" t="str">
            <v>032021</v>
          </cell>
        </row>
        <row r="2797">
          <cell r="F2797" t="str">
            <v>MEDICILINA VIAL+A/LIDOC 1M 3 ML X 1</v>
          </cell>
          <cell r="G2797" t="str">
            <v>092004</v>
          </cell>
        </row>
        <row r="2798">
          <cell r="F2798" t="str">
            <v>QUETIDIN TABL.RECUBIE 300MG  X 30</v>
          </cell>
          <cell r="G2798" t="str">
            <v>012008</v>
          </cell>
        </row>
        <row r="2799">
          <cell r="F2799" t="str">
            <v>VENUX TABL.RECUBIE 100MG  X 5</v>
          </cell>
          <cell r="G2799" t="str">
            <v>012011</v>
          </cell>
        </row>
        <row r="2800">
          <cell r="F2800" t="str">
            <v>XALOPTIC SOLN  OFTAL 0.05MG 2.5 ML X 1</v>
          </cell>
          <cell r="G2800" t="str">
            <v>032010</v>
          </cell>
        </row>
        <row r="2801">
          <cell r="F2801" t="str">
            <v>SIMILAC 1 POLVO  400 G X 1</v>
          </cell>
          <cell r="G2801" t="str">
            <v>072013</v>
          </cell>
        </row>
        <row r="2802">
          <cell r="F2802" t="str">
            <v>RIXAM CAPS 250MG  X 10</v>
          </cell>
          <cell r="G2802" t="str">
            <v>122019</v>
          </cell>
        </row>
        <row r="2803">
          <cell r="F2803" t="str">
            <v>VITATRUM COMPLETE TABL   X 130</v>
          </cell>
          <cell r="G2803" t="str">
            <v>072014</v>
          </cell>
        </row>
        <row r="2804">
          <cell r="F2804" t="str">
            <v>LEVETIRACETAM-GEF TABL.RECUBIE 1000MG  X 30</v>
          </cell>
          <cell r="G2804" t="str">
            <v>092018</v>
          </cell>
        </row>
        <row r="2805">
          <cell r="F2805" t="str">
            <v>CAPTOPRIL-PTG TABL 25MG  X 100</v>
          </cell>
          <cell r="G2805" t="str">
            <v>062004</v>
          </cell>
        </row>
        <row r="2806">
          <cell r="F2806" t="str">
            <v>CERELAC PROB.CER+L5C  400 G X 1</v>
          </cell>
          <cell r="G2806" t="str">
            <v>042009</v>
          </cell>
        </row>
        <row r="2807">
          <cell r="F2807" t="str">
            <v>TADA TABL.RECUBIE 20MG  X 4</v>
          </cell>
          <cell r="G2807" t="str">
            <v>062017</v>
          </cell>
        </row>
        <row r="2808">
          <cell r="F2808" t="str">
            <v>BRINTELLIX TABL.RECUBIE 10MG  X 28</v>
          </cell>
          <cell r="G2808" t="str">
            <v>052018</v>
          </cell>
        </row>
        <row r="2809">
          <cell r="F2809" t="str">
            <v>ELITON FE50 JBE 50MG 100 ML X 1 (/5ML)</v>
          </cell>
          <cell r="G2809" t="str">
            <v>092012</v>
          </cell>
        </row>
        <row r="2810">
          <cell r="F2810" t="str">
            <v>DAFLON TABL.RECUBIE 1000MG  X 30</v>
          </cell>
          <cell r="G2810" t="str">
            <v>102019</v>
          </cell>
        </row>
        <row r="2811">
          <cell r="F2811" t="str">
            <v>PLAISIR TABL.RECUBIE 20MG  X 4</v>
          </cell>
          <cell r="G2811" t="str">
            <v>052017</v>
          </cell>
        </row>
        <row r="2812">
          <cell r="F2812" t="str">
            <v>ARTOFIL CAPS 75MG  X 30</v>
          </cell>
          <cell r="G2812" t="str">
            <v>032017</v>
          </cell>
        </row>
        <row r="2813">
          <cell r="F2813" t="str">
            <v>BEN-GAY GEL.  28 G X 1</v>
          </cell>
          <cell r="G2813" t="str">
            <v>121985</v>
          </cell>
        </row>
        <row r="2814">
          <cell r="F2814" t="str">
            <v>AFLAMAX TABL REVEST. 550MG  X 90</v>
          </cell>
          <cell r="G2814" t="str">
            <v>042004</v>
          </cell>
        </row>
        <row r="2815">
          <cell r="F2815" t="str">
            <v>SERETIDE EVOHALER 50Y  X 120 (/25Y)</v>
          </cell>
          <cell r="G2815" t="str">
            <v>042001</v>
          </cell>
        </row>
        <row r="2816">
          <cell r="F2816" t="str">
            <v>P.V.M POLVO FRESA  460 G X 1</v>
          </cell>
          <cell r="G2816" t="str">
            <v>021979</v>
          </cell>
        </row>
        <row r="2817">
          <cell r="F2817" t="str">
            <v>TONOPAN MIGRANA TABL.RECUBIE   X 100</v>
          </cell>
          <cell r="G2817" t="str">
            <v>062018</v>
          </cell>
        </row>
        <row r="2818">
          <cell r="F2818" t="str">
            <v>BROMAZEPAM-FTR TABL 3MG  X 200</v>
          </cell>
          <cell r="G2818" t="str">
            <v>111997</v>
          </cell>
        </row>
        <row r="2819">
          <cell r="F2819" t="str">
            <v>DOLOTREN CAPS  RETARD 100MG  X 20</v>
          </cell>
          <cell r="G2819" t="str">
            <v>052001</v>
          </cell>
        </row>
        <row r="2820">
          <cell r="F2820" t="str">
            <v>KETONIL SHAMPOO 2% 130 ML X 1</v>
          </cell>
          <cell r="G2820" t="str">
            <v>102019</v>
          </cell>
        </row>
        <row r="2821">
          <cell r="F2821" t="str">
            <v>KILBAC TABL.RECUBIE 500MG  X 12</v>
          </cell>
          <cell r="G2821" t="str">
            <v>022017</v>
          </cell>
        </row>
        <row r="2822">
          <cell r="F2822" t="str">
            <v>FLUOXETINA-DC6 TABL 20MG  X 100</v>
          </cell>
          <cell r="G2822" t="str">
            <v>072012</v>
          </cell>
        </row>
        <row r="2823">
          <cell r="F2823" t="str">
            <v>PARMITAL TABL 1MG  X 30</v>
          </cell>
          <cell r="G2823" t="str">
            <v>092010</v>
          </cell>
        </row>
        <row r="2824">
          <cell r="F2824" t="str">
            <v>ETOX TABL.RECUBIE 60MG  X 14</v>
          </cell>
          <cell r="G2824" t="str">
            <v>012019</v>
          </cell>
        </row>
        <row r="2825">
          <cell r="F2825" t="str">
            <v>CITROCALCIO TABL 1500MG  X 30 (/400) /400</v>
          </cell>
          <cell r="G2825" t="str">
            <v>032006</v>
          </cell>
        </row>
        <row r="2826">
          <cell r="F2826" t="str">
            <v>ROVASTENOL TABL RECUBIE 10MG  X 30</v>
          </cell>
          <cell r="G2826" t="str">
            <v>012014</v>
          </cell>
        </row>
        <row r="2827">
          <cell r="F2827" t="str">
            <v>ZITROGAL TABL.RECUBIE 500MG  X 3</v>
          </cell>
          <cell r="G2827" t="str">
            <v>092011</v>
          </cell>
        </row>
        <row r="2828">
          <cell r="F2828" t="str">
            <v>AEROTECH COMPUESTO JBE  120 ML X 1</v>
          </cell>
          <cell r="G2828" t="str">
            <v>062013</v>
          </cell>
        </row>
        <row r="2829">
          <cell r="F2829" t="str">
            <v>SECNIDAZOL-GEF TABL 500MG  X 4</v>
          </cell>
          <cell r="G2829" t="str">
            <v>011994</v>
          </cell>
        </row>
        <row r="2830">
          <cell r="F2830" t="str">
            <v>MARVIL TABL.RECUBIE 70MG  X 12</v>
          </cell>
          <cell r="G2830" t="str">
            <v>112007</v>
          </cell>
        </row>
        <row r="2831">
          <cell r="F2831" t="str">
            <v>BRIA SOLN  NASAL 42Y 15 ML X 214 (/DOS)</v>
          </cell>
          <cell r="G2831" t="str">
            <v>082019</v>
          </cell>
        </row>
        <row r="2832">
          <cell r="F2832" t="str">
            <v>DILTIAZEM-GEF TABL 60MG  X 20</v>
          </cell>
          <cell r="G2832" t="str">
            <v>071995</v>
          </cell>
        </row>
        <row r="2833">
          <cell r="F2833" t="str">
            <v>LORALAB COMPUESTO TABL 10MG  X 10 (/2) /2</v>
          </cell>
          <cell r="G2833" t="str">
            <v>052011</v>
          </cell>
        </row>
        <row r="2834">
          <cell r="F2834" t="str">
            <v>XALATAN SOLN  OFTAL 0.005% 2.5 ML X 1</v>
          </cell>
          <cell r="G2834" t="str">
            <v>071997</v>
          </cell>
        </row>
        <row r="2835">
          <cell r="F2835" t="str">
            <v>AMLODIPINO-GEF TABL 5MG  X 10</v>
          </cell>
          <cell r="G2835" t="str">
            <v>111997</v>
          </cell>
        </row>
        <row r="2836">
          <cell r="F2836" t="str">
            <v>MULTI-3 PLUS SOL.MPRO C/E  360 ML X 1</v>
          </cell>
          <cell r="G2836" t="str">
            <v>042009</v>
          </cell>
        </row>
        <row r="2837">
          <cell r="F2837" t="str">
            <v>TADAVITAE TABL.RECUBIE 5MG  X 14</v>
          </cell>
          <cell r="G2837" t="str">
            <v>082020</v>
          </cell>
        </row>
        <row r="2838">
          <cell r="F2838" t="str">
            <v>AKA-PRED SOLN OFTA AC 10MG 5 ML X 1 (/ML)</v>
          </cell>
          <cell r="G2838" t="str">
            <v>062019</v>
          </cell>
        </row>
        <row r="2839">
          <cell r="F2839" t="str">
            <v>DOLITO SUSP ORAL 100MG 60 ML X 1 (/5ML)</v>
          </cell>
          <cell r="G2839" t="str">
            <v>042009</v>
          </cell>
        </row>
        <row r="2840">
          <cell r="F2840" t="str">
            <v>FLUIDASA JBE 100MG 120 ML X 1 (/5ML)</v>
          </cell>
          <cell r="G2840" t="str">
            <v>102009</v>
          </cell>
        </row>
        <row r="2841">
          <cell r="F2841" t="str">
            <v>LOROPHYN OVULOS 150MG  X 3</v>
          </cell>
          <cell r="G2841" t="str">
            <v>042009</v>
          </cell>
        </row>
        <row r="2842">
          <cell r="F2842" t="str">
            <v>BAGOVIT SOLAR CREMA FPS60  60 G X 1</v>
          </cell>
          <cell r="G2842" t="str">
            <v>102015</v>
          </cell>
        </row>
        <row r="2843">
          <cell r="F2843" t="str">
            <v>TACROZ FORTE POMADA 0.1% 10 G X 1</v>
          </cell>
          <cell r="G2843" t="str">
            <v>032012</v>
          </cell>
        </row>
        <row r="2844">
          <cell r="F2844" t="str">
            <v>TIAMINA-PTG TABL 100MG  X 100</v>
          </cell>
          <cell r="G2844" t="str">
            <v>082006</v>
          </cell>
        </row>
        <row r="2845">
          <cell r="F2845" t="str">
            <v>ZINNAT TABL 500MG  X 50</v>
          </cell>
          <cell r="G2845" t="str">
            <v>072007</v>
          </cell>
        </row>
        <row r="2846">
          <cell r="F2846" t="str">
            <v>OTOMICIN GOTAS OTO.  10 ML X 1</v>
          </cell>
          <cell r="G2846" t="str">
            <v>032011</v>
          </cell>
        </row>
        <row r="2847">
          <cell r="F2847" t="str">
            <v>NESTUM BLPROB CI 5C  350 G X 1</v>
          </cell>
          <cell r="G2847" t="str">
            <v>042009</v>
          </cell>
        </row>
        <row r="2848">
          <cell r="F2848" t="str">
            <v>FILARTROS TABL.RECUBIE 20MG  X 30</v>
          </cell>
          <cell r="G2848" t="str">
            <v>032008</v>
          </cell>
        </row>
        <row r="2849">
          <cell r="F2849" t="str">
            <v>GANFORT GOTAS OFTAL  3 ML X 1</v>
          </cell>
          <cell r="G2849" t="str">
            <v>112008</v>
          </cell>
        </row>
        <row r="2850">
          <cell r="F2850" t="str">
            <v>ELECTROLIGHT SOLN PINA  800 ML X 1</v>
          </cell>
          <cell r="G2850" t="str">
            <v>042009</v>
          </cell>
        </row>
        <row r="2851">
          <cell r="F2851" t="str">
            <v>KOTICO COMP 10MG  X 15</v>
          </cell>
          <cell r="G2851" t="str">
            <v>022021</v>
          </cell>
        </row>
        <row r="2852">
          <cell r="F2852" t="str">
            <v>NEKO JAB.EXT-PROT  75 G X 1</v>
          </cell>
          <cell r="G2852" t="str">
            <v>032011</v>
          </cell>
        </row>
        <row r="2853">
          <cell r="F2853" t="str">
            <v>XOLSTAT 20 TABL.RECUBIE 20MG  X 50</v>
          </cell>
          <cell r="G2853" t="str">
            <v>102020</v>
          </cell>
        </row>
        <row r="2854">
          <cell r="F2854" t="str">
            <v>FOTOULTRA FL AGE REPAI  50 ML X 1</v>
          </cell>
          <cell r="G2854" t="str">
            <v>012016</v>
          </cell>
        </row>
        <row r="2855">
          <cell r="F2855" t="str">
            <v>LUCIARA CREMA TUBO  200 ML X 1</v>
          </cell>
          <cell r="G2855" t="str">
            <v>102009</v>
          </cell>
        </row>
        <row r="2856">
          <cell r="F2856" t="str">
            <v>ACNOMEL NF JABON  100 G X 1</v>
          </cell>
          <cell r="G2856" t="str">
            <v>042009</v>
          </cell>
        </row>
        <row r="2857">
          <cell r="F2857" t="str">
            <v>BRONCODEX COMPUEST JBE  120 ML X 1</v>
          </cell>
          <cell r="G2857" t="str">
            <v>062002</v>
          </cell>
        </row>
        <row r="2858">
          <cell r="F2858" t="str">
            <v>MERTHIOLATE PLUS TINT. 0.13% 60 ML X 1</v>
          </cell>
          <cell r="G2858" t="str">
            <v>031994</v>
          </cell>
        </row>
        <row r="2859">
          <cell r="F2859" t="str">
            <v>PRAZOLEX CAPS 30MG  X 30</v>
          </cell>
          <cell r="G2859" t="str">
            <v>052017</v>
          </cell>
        </row>
        <row r="2860">
          <cell r="F2860" t="str">
            <v>BUK CAR LIM 20X4   X 80</v>
          </cell>
          <cell r="G2860" t="str">
            <v>082016</v>
          </cell>
        </row>
        <row r="2861">
          <cell r="F2861" t="str">
            <v>NONPIRON SUS.OR FRESA 100MG 60 ML X 1 (/5ML)</v>
          </cell>
          <cell r="G2861" t="str">
            <v>092006</v>
          </cell>
        </row>
        <row r="2862">
          <cell r="F2862" t="str">
            <v>DALGIET TABL 2MG  X 28</v>
          </cell>
          <cell r="G2862" t="str">
            <v>092020</v>
          </cell>
        </row>
        <row r="2863">
          <cell r="F2863" t="str">
            <v>PURINATOR TABL   X 100</v>
          </cell>
          <cell r="G2863" t="str">
            <v>042009</v>
          </cell>
        </row>
        <row r="2864">
          <cell r="F2864" t="str">
            <v>KETOROLACO-PTG TABL 10MG  X 100</v>
          </cell>
          <cell r="G2864" t="str">
            <v>072005</v>
          </cell>
        </row>
        <row r="2865">
          <cell r="F2865" t="str">
            <v>BIPERIDENO-IQF TABL 2MG  X 100</v>
          </cell>
          <cell r="G2865" t="str">
            <v>022011</v>
          </cell>
        </row>
        <row r="2866">
          <cell r="F2866" t="str">
            <v>VERAPAMILO-FTR TABL.RECUBIE 80MG  X 100</v>
          </cell>
          <cell r="G2866" t="str">
            <v>032008</v>
          </cell>
        </row>
        <row r="2867">
          <cell r="F2867" t="str">
            <v>FORMILAB TABL 850MG  X 30</v>
          </cell>
          <cell r="G2867" t="str">
            <v>092006</v>
          </cell>
        </row>
        <row r="2868">
          <cell r="F2868" t="str">
            <v>COLPOTROPHINE CREMA VAG. 1% 15 G X 1</v>
          </cell>
          <cell r="G2868" t="str">
            <v>011997</v>
          </cell>
        </row>
        <row r="2869">
          <cell r="F2869" t="str">
            <v>DERMACORTINE EMULSION 0.1% 60 ML X 1</v>
          </cell>
          <cell r="G2869" t="str">
            <v>012017</v>
          </cell>
        </row>
        <row r="2870">
          <cell r="F2870" t="str">
            <v>STAMARIL VIAL+J.PRELL  0.5 ML X 1</v>
          </cell>
          <cell r="G2870" t="str">
            <v>122008</v>
          </cell>
        </row>
        <row r="2871">
          <cell r="F2871" t="str">
            <v>LAGRICEL OFTENO PF SOLN OFTAL 4MG 10 ML X 1</v>
          </cell>
          <cell r="G2871" t="str">
            <v>022020</v>
          </cell>
        </row>
        <row r="2872">
          <cell r="F2872" t="str">
            <v>BRINTELLIX TABL.RECUBIE 10MG  X 14</v>
          </cell>
          <cell r="G2872" t="str">
            <v>052018</v>
          </cell>
        </row>
        <row r="2873">
          <cell r="F2873" t="str">
            <v>BIDIMEFOR TABL.RECUBIE 5MG  X 30 (/500) /500</v>
          </cell>
          <cell r="G2873" t="str">
            <v>082005</v>
          </cell>
        </row>
        <row r="2874">
          <cell r="F2874" t="str">
            <v>NOR TENZ SOLN OFTAL 2MG 5 ML X 1 (/ML)</v>
          </cell>
          <cell r="G2874" t="str">
            <v>102020</v>
          </cell>
        </row>
        <row r="2875">
          <cell r="F2875" t="str">
            <v>EPOETINA ALFA-MGA JERING.PRELL 10K 1 ML X 1</v>
          </cell>
          <cell r="G2875" t="str">
            <v>032016</v>
          </cell>
        </row>
        <row r="2876">
          <cell r="F2876" t="str">
            <v>NUTRAGESTA CAPS BLANDA   X 30</v>
          </cell>
          <cell r="G2876" t="str">
            <v>032019</v>
          </cell>
        </row>
        <row r="2877">
          <cell r="F2877" t="str">
            <v>DOLOTREN A.IM 75MG 3 ML X 50</v>
          </cell>
          <cell r="G2877" t="str">
            <v>022002</v>
          </cell>
        </row>
        <row r="2878">
          <cell r="F2878" t="str">
            <v>COLL.1500 PL B+V C CAPS   X 60</v>
          </cell>
          <cell r="G2878" t="str">
            <v>082015</v>
          </cell>
        </row>
        <row r="2879">
          <cell r="F2879" t="str">
            <v>FLUIMAX SOLN  ORAL 100MG 120 ML X 1 (/5ML)</v>
          </cell>
          <cell r="G2879" t="str">
            <v>102014</v>
          </cell>
        </row>
        <row r="2880">
          <cell r="F2880" t="str">
            <v>AERO-OM GOT.ORA ANIS 100MG 60 ML X 1 (/ML)</v>
          </cell>
          <cell r="G2880" t="str">
            <v>061998</v>
          </cell>
        </row>
        <row r="2881">
          <cell r="F2881" t="str">
            <v>INFECTRIM SUSP.ORA FTE 400MG 100 ML X 1 (/80) /80</v>
          </cell>
          <cell r="G2881" t="str">
            <v>081999</v>
          </cell>
        </row>
        <row r="2882">
          <cell r="F2882" t="str">
            <v>BONAZOL TABL LR 40MG  X 30</v>
          </cell>
          <cell r="G2882" t="str">
            <v>072020</v>
          </cell>
        </row>
        <row r="2883">
          <cell r="F2883" t="str">
            <v>POSITON CREMA  30 G X 1</v>
          </cell>
          <cell r="G2883" t="str">
            <v>052001</v>
          </cell>
        </row>
        <row r="2884">
          <cell r="F2884" t="str">
            <v>BRONCOBIOTIC CL TABL 12HORAS 875MG  X 14</v>
          </cell>
          <cell r="G2884" t="str">
            <v>012016</v>
          </cell>
        </row>
        <row r="2885">
          <cell r="F2885" t="str">
            <v>LERGITIN SOLN  OFTAL 0.2% 3 ML X 1</v>
          </cell>
          <cell r="G2885" t="str">
            <v>092015</v>
          </cell>
        </row>
        <row r="2886">
          <cell r="F2886" t="str">
            <v>LOTRIAL TABL 10MG  X 30</v>
          </cell>
          <cell r="G2886" t="str">
            <v>061995</v>
          </cell>
        </row>
        <row r="2887">
          <cell r="F2887" t="str">
            <v>FLOGOCOX TABL.RECUBIE 60MG  X 14</v>
          </cell>
          <cell r="G2887" t="str">
            <v>112019</v>
          </cell>
        </row>
        <row r="2888">
          <cell r="F2888" t="str">
            <v>CROMUS UNGT 0.1% 15 G X 1</v>
          </cell>
          <cell r="G2888" t="str">
            <v>032014</v>
          </cell>
        </row>
        <row r="2889">
          <cell r="F2889" t="str">
            <v>AUROVAS TABL.RECUBIE 20MG  X 30</v>
          </cell>
          <cell r="G2889" t="str">
            <v>042017</v>
          </cell>
        </row>
        <row r="2890">
          <cell r="F2890" t="str">
            <v>UNIGEL UNGT  OFTAL 2% 10 G X 1</v>
          </cell>
          <cell r="G2890" t="str">
            <v>122007</v>
          </cell>
        </row>
        <row r="2891">
          <cell r="F2891" t="str">
            <v>AEROMIDE INHALADOR 200Y  X 200 (/DOS)</v>
          </cell>
          <cell r="G2891" t="str">
            <v>092012</v>
          </cell>
        </row>
        <row r="2892">
          <cell r="F2892" t="str">
            <v>AMOXICILINA-SF&amp; CAPS 500MG  X 100</v>
          </cell>
          <cell r="G2892" t="str">
            <v>122019</v>
          </cell>
        </row>
        <row r="2893">
          <cell r="F2893" t="str">
            <v>LOSAREN TABL.RECUBIE 50MG  X 30</v>
          </cell>
          <cell r="G2893" t="str">
            <v>042010</v>
          </cell>
        </row>
        <row r="2894">
          <cell r="F2894" t="str">
            <v>GEMFIBROZILO-FTR TABL 600MG  X 30</v>
          </cell>
          <cell r="G2894" t="str">
            <v>022004</v>
          </cell>
        </row>
        <row r="2895">
          <cell r="F2895" t="str">
            <v>PENTASA SUP AD 1G  X 28</v>
          </cell>
          <cell r="G2895" t="str">
            <v>102008</v>
          </cell>
        </row>
        <row r="2896">
          <cell r="F2896" t="str">
            <v>HYLO-DUAL SOLN OFTAL  10 ML X 1</v>
          </cell>
          <cell r="G2896" t="str">
            <v>032019</v>
          </cell>
        </row>
        <row r="2897">
          <cell r="F2897" t="str">
            <v>DOLFENEX TAB.RECU L.P 100MG  X 30</v>
          </cell>
          <cell r="G2897" t="str">
            <v>022015</v>
          </cell>
        </row>
        <row r="2898">
          <cell r="F2898" t="str">
            <v>TRANEXOL CAPS 250MG  X 10</v>
          </cell>
          <cell r="G2898" t="str">
            <v>062020</v>
          </cell>
        </row>
        <row r="2899">
          <cell r="F2899" t="str">
            <v>METFORMINA-GEF TABL 500MG  X 30</v>
          </cell>
          <cell r="G2899" t="str">
            <v>072012</v>
          </cell>
        </row>
        <row r="2900">
          <cell r="F2900" t="str">
            <v>DESLORATADINA-GEF JBE 2.5MG 60 ML X 1 (/5ML)</v>
          </cell>
          <cell r="G2900" t="str">
            <v>052009</v>
          </cell>
        </row>
        <row r="2901">
          <cell r="F2901" t="str">
            <v>ASSA-81 TABL 81MG  X 30</v>
          </cell>
          <cell r="G2901" t="str">
            <v>051999</v>
          </cell>
        </row>
        <row r="2902">
          <cell r="F2902" t="str">
            <v>PIEMONTE TABL MAST 5MG  X 30</v>
          </cell>
          <cell r="G2902" t="str">
            <v>042017</v>
          </cell>
        </row>
        <row r="2903">
          <cell r="F2903" t="str">
            <v>DOLODRAN EXT.FUERT TA.REC 50MG/ 500MG  X 100</v>
          </cell>
          <cell r="G2903" t="str">
            <v>112006</v>
          </cell>
        </row>
        <row r="2904">
          <cell r="F2904" t="str">
            <v>DIBROLAX GOTAS ORAL 5MG 20 ML X 1 (/ML)</v>
          </cell>
          <cell r="G2904" t="str">
            <v>101997</v>
          </cell>
        </row>
        <row r="2905">
          <cell r="F2905" t="str">
            <v>QUTIPIN TABL.RECUBIE 300MG  X 30</v>
          </cell>
          <cell r="G2905" t="str">
            <v>022016</v>
          </cell>
        </row>
        <row r="2906">
          <cell r="F2906" t="str">
            <v>PREDNISONA-MRC TABL 20MG  X 100</v>
          </cell>
          <cell r="G2906" t="str">
            <v>092012</v>
          </cell>
        </row>
        <row r="2907">
          <cell r="F2907" t="str">
            <v>CINAFLOX TABL REVEST. 500MG  X 48</v>
          </cell>
          <cell r="G2907" t="str">
            <v>112002</v>
          </cell>
        </row>
        <row r="2908">
          <cell r="F2908" t="str">
            <v>DEXAMETASONA-LB9 AMP. 4MG 2 ML X 100</v>
          </cell>
          <cell r="G2908" t="str">
            <v>102006</v>
          </cell>
        </row>
        <row r="2909">
          <cell r="F2909" t="str">
            <v>GOICOECHEA CR G BI/E UV  400 ML X 1</v>
          </cell>
          <cell r="G2909" t="str">
            <v>062017</v>
          </cell>
        </row>
        <row r="2910">
          <cell r="F2910" t="str">
            <v>MOXIFLOXACINO-GEF TABL 400MG  X 7</v>
          </cell>
          <cell r="G2910" t="str">
            <v>092018</v>
          </cell>
        </row>
        <row r="2911">
          <cell r="F2911" t="str">
            <v>TANDERIL SR TABL L.P 100MG  X 50</v>
          </cell>
          <cell r="G2911" t="str">
            <v>022014</v>
          </cell>
        </row>
        <row r="2912">
          <cell r="F2912" t="str">
            <v>MADDRE POLVO CHOCO  360 G X 1</v>
          </cell>
          <cell r="G2912" t="str">
            <v>032015</v>
          </cell>
        </row>
        <row r="2913">
          <cell r="F2913" t="str">
            <v>UNIGEL GEL OFTAL 0.2% 5 G X 1</v>
          </cell>
          <cell r="G2913" t="str">
            <v>092005</v>
          </cell>
        </row>
        <row r="2914">
          <cell r="F2914" t="str">
            <v>METRONIDAZOL-GEF TABL 500MG  X 100</v>
          </cell>
          <cell r="G2914" t="str">
            <v>011994</v>
          </cell>
        </row>
        <row r="2915">
          <cell r="F2915" t="str">
            <v>KIDDI PHARMATON NF JBE  200 ML X 1</v>
          </cell>
          <cell r="G2915" t="str">
            <v>032010</v>
          </cell>
        </row>
        <row r="2916">
          <cell r="F2916" t="str">
            <v>MUXATIL AMP. 300MG 3 ML X 25</v>
          </cell>
          <cell r="G2916" t="str">
            <v>122017</v>
          </cell>
        </row>
        <row r="2917">
          <cell r="F2917" t="str">
            <v>VITIS BLANQEADORA PASTA DENTAL  100 ML X 1</v>
          </cell>
          <cell r="G2917" t="str">
            <v>062015</v>
          </cell>
        </row>
        <row r="2918">
          <cell r="F2918" t="str">
            <v>LACTAMOUSSE PETIT ESPUMA  125 ML X 1</v>
          </cell>
          <cell r="G2918" t="str">
            <v>052018</v>
          </cell>
        </row>
        <row r="2919">
          <cell r="F2919" t="str">
            <v>TEARS NATURALE II GOTAS OFTAL  15 ML X 1</v>
          </cell>
          <cell r="G2919" t="str">
            <v>041993</v>
          </cell>
        </row>
        <row r="2920">
          <cell r="F2920" t="str">
            <v>INCORIL TABL 60MG  X 30</v>
          </cell>
          <cell r="G2920" t="str">
            <v>031994</v>
          </cell>
        </row>
        <row r="2921">
          <cell r="F2921" t="str">
            <v>ZIAC TABL.RECUBIE 5MG  X 30</v>
          </cell>
          <cell r="G2921" t="str">
            <v>071999</v>
          </cell>
        </row>
        <row r="2922">
          <cell r="F2922" t="str">
            <v>REFRESKAN T PLUS SOLN  OFTAL 0.5% 15 ML X 1</v>
          </cell>
          <cell r="G2922" t="str">
            <v>062006</v>
          </cell>
        </row>
        <row r="2923">
          <cell r="F2923" t="str">
            <v>MECAFLEX PO/SUS.SOBRE  5 G X 30</v>
          </cell>
          <cell r="G2923" t="str">
            <v>102006</v>
          </cell>
        </row>
        <row r="2924">
          <cell r="F2924" t="str">
            <v>PROFEKET A.IM 100MG 2 ML X 10</v>
          </cell>
          <cell r="G2924" t="str">
            <v>032015</v>
          </cell>
        </row>
        <row r="2925">
          <cell r="F2925" t="str">
            <v>PENTASA TABL L.P. 500MG  X 50</v>
          </cell>
          <cell r="G2925" t="str">
            <v>102008</v>
          </cell>
        </row>
        <row r="2926">
          <cell r="F2926" t="str">
            <v>DIOVAN HCT TABL 25MG  X 28 (/160) /160</v>
          </cell>
          <cell r="G2926" t="str">
            <v>062009</v>
          </cell>
        </row>
        <row r="2927">
          <cell r="F2927" t="str">
            <v>BIOGAIA TA M L100UFC   X 1</v>
          </cell>
          <cell r="G2927" t="str">
            <v>022021</v>
          </cell>
        </row>
        <row r="2928">
          <cell r="F2928" t="str">
            <v>CLAVOXILIN PLUS TABL 1000MG  X 48</v>
          </cell>
          <cell r="G2928" t="str">
            <v>112018</v>
          </cell>
        </row>
        <row r="2929">
          <cell r="F2929" t="str">
            <v>PRISTIQ TABL RECUBIE 50MG  X 14</v>
          </cell>
          <cell r="G2929" t="str">
            <v>072012</v>
          </cell>
        </row>
        <row r="2930">
          <cell r="F2930" t="str">
            <v>PROMIL GOLD ALULA POLVO LATA  250 G X 1</v>
          </cell>
          <cell r="G2930" t="str">
            <v>062016</v>
          </cell>
        </row>
        <row r="2931">
          <cell r="F2931" t="str">
            <v>DEFLAZACORT-DC6 TABL 30MG  X 10</v>
          </cell>
          <cell r="G2931" t="str">
            <v>022015</v>
          </cell>
        </row>
        <row r="2932">
          <cell r="F2932" t="str">
            <v>TRAMAL TAB REC LONG 50MG  X 10</v>
          </cell>
          <cell r="G2932" t="str">
            <v>032006</v>
          </cell>
        </row>
        <row r="2933">
          <cell r="F2933" t="str">
            <v>GLICENEX TABL SR 500MG  X 30</v>
          </cell>
          <cell r="G2933" t="str">
            <v>012011</v>
          </cell>
        </row>
        <row r="2934">
          <cell r="F2934" t="str">
            <v>CETIRIZINA-PTG TABL 10MG  X 100</v>
          </cell>
          <cell r="G2934" t="str">
            <v>082006</v>
          </cell>
        </row>
        <row r="2935">
          <cell r="F2935" t="str">
            <v>GENTAMICINA-GEF AMP. 160MG 2 ML X 1</v>
          </cell>
          <cell r="G2935" t="str">
            <v>011994</v>
          </cell>
        </row>
        <row r="2936">
          <cell r="F2936" t="str">
            <v>UNA DE GATO SCHULE CAPS 150MG  X 100</v>
          </cell>
          <cell r="G2936" t="str">
            <v>011997</v>
          </cell>
        </row>
        <row r="2937">
          <cell r="F2937" t="str">
            <v>COMBIWAVE SF SUS.INH 25Y/ 125Y  X 120</v>
          </cell>
          <cell r="G2937" t="str">
            <v>052015</v>
          </cell>
        </row>
        <row r="2938">
          <cell r="F2938" t="str">
            <v>RINOFILAX TABL.RECUBIE 5MG  X 10</v>
          </cell>
          <cell r="G2938" t="str">
            <v>122003</v>
          </cell>
        </row>
        <row r="2939">
          <cell r="F2939" t="str">
            <v>UNIDORZO GOTAS OFTAL 2% 5 ML X 1</v>
          </cell>
          <cell r="G2939" t="str">
            <v>112005</v>
          </cell>
        </row>
        <row r="2940">
          <cell r="F2940" t="str">
            <v>KETOPROFENO-FTR TABL 100MG  X 30</v>
          </cell>
          <cell r="G2940" t="str">
            <v>082005</v>
          </cell>
        </row>
        <row r="2941">
          <cell r="F2941" t="str">
            <v>ACNIPOP JABON BARRA  90 G X 1</v>
          </cell>
          <cell r="G2941" t="str">
            <v>102015</v>
          </cell>
        </row>
        <row r="2942">
          <cell r="F2942" t="str">
            <v>AZITROMICINA-PTG PO/SUSP ORAL 200MG 15 ML X 1 (/5ML)</v>
          </cell>
          <cell r="G2942" t="str">
            <v>092008</v>
          </cell>
        </row>
        <row r="2943">
          <cell r="F2943" t="str">
            <v>AKNEMIN CAPS 100MG  X 30</v>
          </cell>
          <cell r="G2943" t="str">
            <v>022019</v>
          </cell>
        </row>
        <row r="2944">
          <cell r="F2944" t="str">
            <v>UROBERRY FEM TABL.RECUBIE 36MG  X 30</v>
          </cell>
          <cell r="G2944" t="str">
            <v>092016</v>
          </cell>
        </row>
        <row r="2945">
          <cell r="F2945" t="str">
            <v>CARVEDILOL-GEF TABL 25MG  X 30</v>
          </cell>
          <cell r="G2945" t="str">
            <v>082018</v>
          </cell>
        </row>
        <row r="2946">
          <cell r="F2946" t="str">
            <v>ROSUVASTATINA-GEF TABL.RECUBIE 20MG  X 14</v>
          </cell>
          <cell r="G2946" t="str">
            <v>082016</v>
          </cell>
        </row>
        <row r="2947">
          <cell r="F2947" t="str">
            <v>DEXKEVITAE SOBRE ORAL 25MG 10 ML X 10</v>
          </cell>
          <cell r="G2947" t="str">
            <v>062018</v>
          </cell>
        </row>
        <row r="2948">
          <cell r="F2948" t="str">
            <v>NARAMIG TABL.RECUBIE 2.5MG  X 14</v>
          </cell>
          <cell r="G2948" t="str">
            <v>112014</v>
          </cell>
        </row>
        <row r="2949">
          <cell r="F2949" t="str">
            <v>DEFLAZACORT-FTR TABL 30MG  X 10</v>
          </cell>
          <cell r="G2949" t="str">
            <v>022006</v>
          </cell>
        </row>
        <row r="2950">
          <cell r="F2950" t="str">
            <v>SIM 12 CAPS 1.05MG  X 30</v>
          </cell>
          <cell r="G2950" t="str">
            <v>041986</v>
          </cell>
        </row>
        <row r="2951">
          <cell r="F2951" t="str">
            <v>VOLTAREN NV AERO 1.16% 85 ML X 1</v>
          </cell>
          <cell r="G2951" t="str">
            <v>042004</v>
          </cell>
        </row>
        <row r="2952">
          <cell r="F2952" t="str">
            <v>CEFACLOR-IQF SUSP ORAL 250MG 75 ML X 1 (/5ML)</v>
          </cell>
          <cell r="G2952" t="str">
            <v>042003</v>
          </cell>
        </row>
        <row r="2953">
          <cell r="F2953" t="str">
            <v>AMOXIDIN CL TABL.RECUBIE 625MG  X 50</v>
          </cell>
          <cell r="G2953" t="str">
            <v>032009</v>
          </cell>
        </row>
        <row r="2954">
          <cell r="F2954" t="str">
            <v>RINOVAL SPR.NAS.DOSE 50Y  X 120 (/DOS)</v>
          </cell>
          <cell r="G2954" t="str">
            <v>052009</v>
          </cell>
        </row>
        <row r="2955">
          <cell r="F2955" t="str">
            <v>VALSARTAN-DC6 TABL 80MG  X 30</v>
          </cell>
          <cell r="G2955" t="str">
            <v>062016</v>
          </cell>
        </row>
        <row r="2956">
          <cell r="F2956" t="str">
            <v>BUK PAS NAR 20X4   X 80</v>
          </cell>
          <cell r="G2956" t="str">
            <v>092016</v>
          </cell>
        </row>
        <row r="2957">
          <cell r="F2957" t="str">
            <v>BONVIVA JER.PREL IV 3MG 3 ML X 1</v>
          </cell>
          <cell r="G2957" t="str">
            <v>092007</v>
          </cell>
        </row>
        <row r="2958">
          <cell r="F2958" t="str">
            <v>EPITELIOL A.BB 100K 10 ML X 1</v>
          </cell>
          <cell r="G2958" t="str">
            <v>042009</v>
          </cell>
        </row>
        <row r="2959">
          <cell r="F2959" t="str">
            <v>LIPEBIN JBE 3.33G 240 ML X 1 (/5ML)</v>
          </cell>
          <cell r="G2959" t="str">
            <v>062015</v>
          </cell>
        </row>
        <row r="2960">
          <cell r="F2960" t="str">
            <v>VELAPRO PLUS TABL.RECUBIE 300MG  X 28 (/12.) /12.</v>
          </cell>
          <cell r="G2960" t="str">
            <v>062017</v>
          </cell>
        </row>
        <row r="2961">
          <cell r="F2961" t="str">
            <v>ACOXX TABL.RECUBIE 60MG  X 14</v>
          </cell>
          <cell r="G2961" t="str">
            <v>112017</v>
          </cell>
        </row>
        <row r="2962">
          <cell r="F2962" t="str">
            <v>SILDENAFIL-PM3 TABL RECUBIE 100MG  X 100</v>
          </cell>
          <cell r="G2962" t="str">
            <v>072013</v>
          </cell>
        </row>
        <row r="2963">
          <cell r="F2963" t="str">
            <v>DEXIDE SR TABL L.P. 750MG  X 30</v>
          </cell>
          <cell r="G2963" t="str">
            <v>032016</v>
          </cell>
        </row>
        <row r="2964">
          <cell r="F2964" t="str">
            <v>VARILRIX V.SC+JER/SOL  0.5 ML X 1</v>
          </cell>
          <cell r="G2964" t="str">
            <v>031998</v>
          </cell>
        </row>
        <row r="2965">
          <cell r="F2965" t="str">
            <v>NOVALGINA JBE 250MG 100 ML X 1 (/5ML)</v>
          </cell>
          <cell r="G2965" t="str">
            <v>012011</v>
          </cell>
        </row>
        <row r="2966">
          <cell r="F2966" t="str">
            <v>GOTABIOTIC PLUS CREMA 0.3% 3.5 G X 1 (/0.1) /0.1</v>
          </cell>
          <cell r="G2966" t="str">
            <v>062013</v>
          </cell>
        </row>
        <row r="2967">
          <cell r="F2967" t="str">
            <v>DEXTROMETORFAN-QU4 JBE 15MG 120 ML X 1 (/5ML)</v>
          </cell>
          <cell r="G2967" t="str">
            <v>052004</v>
          </cell>
        </row>
        <row r="2968">
          <cell r="F2968" t="str">
            <v>DEXABRON NF CAPS   X 100</v>
          </cell>
          <cell r="G2968" t="str">
            <v>011982</v>
          </cell>
        </row>
        <row r="2969">
          <cell r="F2969" t="str">
            <v>SAL ANDREWS PO.SOB LIMON  5 G X 100</v>
          </cell>
          <cell r="G2969" t="str">
            <v>082010</v>
          </cell>
        </row>
        <row r="2970">
          <cell r="F2970" t="str">
            <v>GESTAGENO CAPS BLANDA 200MG  X 30</v>
          </cell>
          <cell r="G2970" t="str">
            <v>092019</v>
          </cell>
        </row>
        <row r="2971">
          <cell r="F2971" t="str">
            <v>TENSYOL TABL RECUBIE 10MG  X 20</v>
          </cell>
          <cell r="G2971" t="str">
            <v>062015</v>
          </cell>
        </row>
        <row r="2972">
          <cell r="F2972" t="str">
            <v>MULTI-3 MAX FCO  360 ML X 1</v>
          </cell>
          <cell r="G2972" t="str">
            <v>012010</v>
          </cell>
        </row>
        <row r="2973">
          <cell r="F2973" t="str">
            <v>SUGAFOR TAB.SOLU.DIS 6.5MG  X 440</v>
          </cell>
          <cell r="G2973" t="str">
            <v>052008</v>
          </cell>
        </row>
        <row r="2974">
          <cell r="F2974" t="str">
            <v>CLACIDOMOX TA.REC 125/ 875MG  X 10</v>
          </cell>
          <cell r="G2974" t="str">
            <v>012017</v>
          </cell>
        </row>
        <row r="2975">
          <cell r="F2975" t="str">
            <v>MAGNESIO GLUCO.MSN TABL 550MG  X 100</v>
          </cell>
          <cell r="G2975" t="str">
            <v>122003</v>
          </cell>
        </row>
        <row r="2976">
          <cell r="F2976" t="str">
            <v>REUMA SOL EXTRA UNGT FUERTE  60 G X 1</v>
          </cell>
          <cell r="G2976" t="str">
            <v>062016</v>
          </cell>
        </row>
        <row r="2977">
          <cell r="F2977" t="str">
            <v>VAYAPLIN TABL RECUBIE 20MG  X 4</v>
          </cell>
          <cell r="G2977" t="str">
            <v>102014</v>
          </cell>
        </row>
        <row r="2978">
          <cell r="F2978" t="str">
            <v>DEFEROL CAPS 7000IU  X 4</v>
          </cell>
          <cell r="G2978" t="str">
            <v>082020</v>
          </cell>
        </row>
        <row r="2979">
          <cell r="F2979" t="str">
            <v>NOXPRIN JERING.PRELL 40MG 0.4 ML X 10</v>
          </cell>
          <cell r="G2979" t="str">
            <v>072020</v>
          </cell>
        </row>
        <row r="2980">
          <cell r="F2980" t="str">
            <v>MUPIROX CREMA 2% 15 G X 1</v>
          </cell>
          <cell r="G2980" t="str">
            <v>032012</v>
          </cell>
        </row>
        <row r="2981">
          <cell r="F2981" t="str">
            <v>PLAISIR TABL.RECUBIE 5MG  X 28</v>
          </cell>
          <cell r="G2981" t="str">
            <v>052017</v>
          </cell>
        </row>
        <row r="2982">
          <cell r="F2982" t="str">
            <v>BALILE CAPS 75MG  X 30</v>
          </cell>
          <cell r="G2982" t="str">
            <v>072017</v>
          </cell>
        </row>
        <row r="2983">
          <cell r="F2983" t="str">
            <v>TYGACIL V.INFUS.LIOF 50MG 5 ML X 10</v>
          </cell>
          <cell r="G2983" t="str">
            <v>062006</v>
          </cell>
        </row>
        <row r="2984">
          <cell r="F2984" t="str">
            <v>HUMULIN 30/70 CARTUCHO 100IU 3 ML X 5 (/ML)</v>
          </cell>
          <cell r="G2984" t="str">
            <v>091995</v>
          </cell>
        </row>
        <row r="2985">
          <cell r="F2985" t="str">
            <v>MUCOCAR GRAN/SOL.SOB 200MG 1 G X 30</v>
          </cell>
          <cell r="G2985" t="str">
            <v>032008</v>
          </cell>
        </row>
        <row r="2986">
          <cell r="F2986" t="str">
            <v>CICATRICURE SER A/MANCHA  3.4 G X 1</v>
          </cell>
          <cell r="G2986" t="str">
            <v>052020</v>
          </cell>
        </row>
        <row r="2987">
          <cell r="F2987" t="str">
            <v>COMBIZYM COMPOSIT GRAG.   X 100</v>
          </cell>
          <cell r="G2987" t="str">
            <v>011993</v>
          </cell>
        </row>
        <row r="2988">
          <cell r="F2988" t="str">
            <v>ACICLAV TA.REC 125/ 500MG  X 14</v>
          </cell>
          <cell r="G2988" t="str">
            <v>042014</v>
          </cell>
        </row>
        <row r="2989">
          <cell r="F2989" t="str">
            <v>OSTEOVIT 400 TABL 1500MG  X 100 (/5.2) /5.2</v>
          </cell>
          <cell r="G2989" t="str">
            <v>042008</v>
          </cell>
        </row>
        <row r="2990">
          <cell r="F2990" t="str">
            <v>ALERGICAL NEO JBE  60 ML X 1</v>
          </cell>
          <cell r="G2990" t="str">
            <v>092011</v>
          </cell>
        </row>
        <row r="2991">
          <cell r="F2991" t="str">
            <v>CEFABRONCOL PO/SUSP DUO 500MG 75 ML X 1 (/5ML)</v>
          </cell>
          <cell r="G2991" t="str">
            <v>062011</v>
          </cell>
        </row>
        <row r="2992">
          <cell r="F2992" t="str">
            <v>LAMOFLOX GOTA ORAL 0.5% 5 ML X 1</v>
          </cell>
          <cell r="G2992" t="str">
            <v>032010</v>
          </cell>
        </row>
        <row r="2993">
          <cell r="F2993" t="str">
            <v>RIVOPAX TABL 2MG  X 50</v>
          </cell>
          <cell r="G2993" t="str">
            <v>012008</v>
          </cell>
        </row>
        <row r="2994">
          <cell r="F2994" t="str">
            <v>DIFFERIN GEL.  TOP. 0.1% 30 G X 1</v>
          </cell>
          <cell r="G2994" t="str">
            <v>091998</v>
          </cell>
        </row>
        <row r="2995">
          <cell r="F2995" t="str">
            <v>ATURAL A.IV 50MG 5 ML X 5</v>
          </cell>
          <cell r="G2995" t="str">
            <v>032020</v>
          </cell>
        </row>
        <row r="2996">
          <cell r="F2996" t="str">
            <v>AKWA-TEARS SOLN  OFTAL 1.4% 15 ML X 1</v>
          </cell>
          <cell r="G2996" t="str">
            <v>091993</v>
          </cell>
        </row>
        <row r="2997">
          <cell r="F2997" t="str">
            <v>EVIGAX FORTE CAPS BLANDA 250MG  X 10</v>
          </cell>
          <cell r="G2997" t="str">
            <v>022018</v>
          </cell>
        </row>
        <row r="2998">
          <cell r="F2998" t="str">
            <v>BICERTO TABL L.P 150MG  X 10</v>
          </cell>
          <cell r="G2998" t="str">
            <v>052020</v>
          </cell>
        </row>
        <row r="2999">
          <cell r="F2999" t="str">
            <v>CARDIOPLUS AM TABL.RECUBIE 40MG  X 30 (/10.) /10.</v>
          </cell>
          <cell r="G2999" t="str">
            <v>082014</v>
          </cell>
        </row>
        <row r="3000">
          <cell r="F3000" t="str">
            <v>VIDA MAX POLVO VAINI  400 G X 1</v>
          </cell>
          <cell r="G3000" t="str">
            <v>082013</v>
          </cell>
        </row>
        <row r="3001">
          <cell r="F3001" t="str">
            <v>PROGEVA CAPS B OR/VA 200MG  X 30</v>
          </cell>
          <cell r="G3001" t="str">
            <v>032020</v>
          </cell>
        </row>
        <row r="3002">
          <cell r="F3002" t="str">
            <v>ETORICOXIB-EU- TABL 90MG  X 20</v>
          </cell>
          <cell r="G3002" t="str">
            <v>072020</v>
          </cell>
        </row>
        <row r="3003">
          <cell r="F3003" t="str">
            <v>TERAGRAN TABL 1G  X 100</v>
          </cell>
          <cell r="G3003" t="str">
            <v>092020</v>
          </cell>
        </row>
        <row r="3004">
          <cell r="F3004" t="str">
            <v>FILGRASTIM-MGA VIAL 300Y 1 ML X 1</v>
          </cell>
          <cell r="G3004" t="str">
            <v>082009</v>
          </cell>
        </row>
        <row r="3005">
          <cell r="F3005" t="str">
            <v>CIPRONOR VIAL INFUS. 200MG 100 ML X 1</v>
          </cell>
          <cell r="G3005" t="str">
            <v>102008</v>
          </cell>
        </row>
        <row r="3006">
          <cell r="F3006" t="str">
            <v>UMBRELLA PL50+ EMU SP  120 G X 1</v>
          </cell>
          <cell r="G3006" t="str">
            <v>112015</v>
          </cell>
        </row>
        <row r="3007">
          <cell r="F3007" t="str">
            <v>DIURACET K TABL 50MG  X 20 (/25) /25</v>
          </cell>
          <cell r="G3007" t="str">
            <v>041999</v>
          </cell>
        </row>
        <row r="3008">
          <cell r="F3008" t="str">
            <v>VALCOTE TABL ER 250MG  X 30</v>
          </cell>
          <cell r="G3008" t="str">
            <v>072008</v>
          </cell>
        </row>
        <row r="3009">
          <cell r="F3009" t="str">
            <v>ANGIE TABL.RECUBIE 2MG  X 28 (/.02) /.02</v>
          </cell>
          <cell r="G3009" t="str">
            <v>102019</v>
          </cell>
        </row>
        <row r="3010">
          <cell r="F3010" t="str">
            <v>LENOMIDE CAPS BLANDA 0.5MG  X 30</v>
          </cell>
          <cell r="G3010" t="str">
            <v>112016</v>
          </cell>
        </row>
        <row r="3011">
          <cell r="F3011" t="str">
            <v>BETNOVATE LOC.CAPILAR 0.1% 30 ML X 1</v>
          </cell>
          <cell r="G3011" t="str">
            <v>012008</v>
          </cell>
        </row>
        <row r="3012">
          <cell r="F3012" t="str">
            <v>LYRICA CAPS 25MG  X 14</v>
          </cell>
          <cell r="G3012" t="str">
            <v>042016</v>
          </cell>
        </row>
        <row r="3013">
          <cell r="F3013" t="str">
            <v>PREDNISONA-FTR TABL 20MG  X 100</v>
          </cell>
          <cell r="G3013" t="str">
            <v>112008</v>
          </cell>
        </row>
        <row r="3014">
          <cell r="F3014" t="str">
            <v>GLEMINEX TABL RECUBIE 500MG  X 30 (/2.5) /2.5</v>
          </cell>
          <cell r="G3014" t="str">
            <v>062012</v>
          </cell>
        </row>
        <row r="3015">
          <cell r="F3015" t="str">
            <v>NAN 3 NINOS LIQ FORM LAC  400 ML X 6</v>
          </cell>
          <cell r="G3015" t="str">
            <v>072019</v>
          </cell>
        </row>
        <row r="3016">
          <cell r="F3016" t="str">
            <v>PANTODERM CREMA  30 G X 1</v>
          </cell>
          <cell r="G3016" t="str">
            <v>072020</v>
          </cell>
        </row>
        <row r="3017">
          <cell r="F3017" t="str">
            <v>LEXOBRON TABL.RECUBIE 500MG  X 7</v>
          </cell>
          <cell r="G3017" t="str">
            <v>072017</v>
          </cell>
        </row>
        <row r="3018">
          <cell r="F3018" t="str">
            <v>FUCIDIN CREMA 2% 15 G X 1</v>
          </cell>
          <cell r="G3018" t="str">
            <v>052001</v>
          </cell>
        </row>
        <row r="3019">
          <cell r="F3019" t="str">
            <v>PARAMIDOL TABL 500MG  X 100</v>
          </cell>
          <cell r="G3019" t="str">
            <v>071982</v>
          </cell>
        </row>
        <row r="3020">
          <cell r="F3020" t="str">
            <v>FLUIBRONCOL GRAN/SOL.SOB 200MG 1 G X 30</v>
          </cell>
          <cell r="G3020" t="str">
            <v>052009</v>
          </cell>
        </row>
        <row r="3021">
          <cell r="F3021" t="str">
            <v>SUPRACEF TABL 500MG  X 10</v>
          </cell>
          <cell r="G3021" t="str">
            <v>122003</v>
          </cell>
        </row>
        <row r="3022">
          <cell r="F3022" t="str">
            <v>DOLFENEX B CAPS 50MG  X 30 (/50) /50</v>
          </cell>
          <cell r="G3022" t="str">
            <v>012012</v>
          </cell>
        </row>
        <row r="3023">
          <cell r="F3023" t="str">
            <v>APROXOL PLUS TABL.RECUBIE 37.5MG  X 60 (/325) /325</v>
          </cell>
          <cell r="G3023" t="str">
            <v>012011</v>
          </cell>
        </row>
        <row r="3024">
          <cell r="F3024" t="str">
            <v>ESPIRONOLACTON-FTR TABL 25MG  X 100</v>
          </cell>
          <cell r="G3024" t="str">
            <v>112007</v>
          </cell>
        </row>
        <row r="3025">
          <cell r="F3025" t="str">
            <v>ASEPXIA JABON NEUTRO  100 G X 1</v>
          </cell>
          <cell r="G3025" t="str">
            <v>062009</v>
          </cell>
        </row>
        <row r="3026">
          <cell r="F3026" t="str">
            <v>CARVEDIL CAPS 12.5MG  X 28</v>
          </cell>
          <cell r="G3026" t="str">
            <v>102006</v>
          </cell>
        </row>
        <row r="3027">
          <cell r="F3027" t="str">
            <v>CONCOR AM TABL 5MG  X 30 (/5) /5</v>
          </cell>
          <cell r="G3027" t="str">
            <v>032019</v>
          </cell>
        </row>
        <row r="3028">
          <cell r="F3028" t="str">
            <v>VELAPRO TABL.RECUBIE 300MG  X 30</v>
          </cell>
          <cell r="G3028" t="str">
            <v>032017</v>
          </cell>
        </row>
        <row r="3029">
          <cell r="F3029" t="str">
            <v>RONEM V.IV  LIOF 1G  X 10</v>
          </cell>
          <cell r="G3029" t="str">
            <v>102018</v>
          </cell>
        </row>
        <row r="3030">
          <cell r="F3030" t="str">
            <v>ZALMAL PLUS TABL 37.5MG  X 10 (/325) /325</v>
          </cell>
          <cell r="G3030" t="str">
            <v>052011</v>
          </cell>
        </row>
        <row r="3031">
          <cell r="F3031" t="str">
            <v>LAMOSYN TABL 50MG  X 60</v>
          </cell>
          <cell r="G3031" t="str">
            <v>102020</v>
          </cell>
        </row>
        <row r="3032">
          <cell r="F3032" t="str">
            <v>NETAF GOTAS ORAL 10MG 20 ML X 1 (/ML)</v>
          </cell>
          <cell r="G3032" t="str">
            <v>032016</v>
          </cell>
        </row>
        <row r="3033">
          <cell r="F3033" t="str">
            <v>BUTENFIT CREMA 1% 15 G X 1</v>
          </cell>
          <cell r="G3033" t="str">
            <v>082014</v>
          </cell>
        </row>
        <row r="3034">
          <cell r="F3034" t="str">
            <v>IMELDA CAPS 30MG  X 30</v>
          </cell>
          <cell r="G3034" t="str">
            <v>032020</v>
          </cell>
        </row>
        <row r="3035">
          <cell r="F3035" t="str">
            <v>MEROPEMED VIAL POLVO 1G  X 1</v>
          </cell>
          <cell r="G3035" t="str">
            <v>062015</v>
          </cell>
        </row>
        <row r="3036">
          <cell r="F3036" t="str">
            <v>NEKO JAB SUA ALOE  125 G X 1</v>
          </cell>
          <cell r="G3036" t="str">
            <v>052010</v>
          </cell>
        </row>
        <row r="3037">
          <cell r="F3037" t="str">
            <v>TAPSIN PLUS CA DIA SOBRES  5 G X 20</v>
          </cell>
          <cell r="G3037" t="str">
            <v>082018</v>
          </cell>
        </row>
        <row r="3038">
          <cell r="F3038" t="str">
            <v>NASALER PLUS CL GOTAS ORAL  15 ML X 1</v>
          </cell>
          <cell r="G3038" t="str">
            <v>082004</v>
          </cell>
        </row>
        <row r="3039">
          <cell r="F3039" t="str">
            <v>HONGOCID POLVO TOP.  50 G X 1</v>
          </cell>
          <cell r="G3039" t="str">
            <v>042009</v>
          </cell>
        </row>
        <row r="3040">
          <cell r="F3040" t="str">
            <v>DOLOTRINEURAL-R AMP. 60MG 2 ML X 1</v>
          </cell>
          <cell r="G3040" t="str">
            <v>062015</v>
          </cell>
        </row>
        <row r="3041">
          <cell r="F3041" t="str">
            <v>POSIPEN POLVO P/SUSP 250MG 60 ML X 1 (/5ML)</v>
          </cell>
          <cell r="G3041" t="str">
            <v>121994</v>
          </cell>
        </row>
        <row r="3042">
          <cell r="F3042" t="str">
            <v>GLICOLIC CREMA 10% 60 G X 1</v>
          </cell>
          <cell r="G3042" t="str">
            <v>051997</v>
          </cell>
        </row>
        <row r="3043">
          <cell r="F3043" t="str">
            <v>EUTEBROL GRAG. 20MG  X 30</v>
          </cell>
          <cell r="G3043" t="str">
            <v>092013</v>
          </cell>
        </row>
        <row r="3044">
          <cell r="F3044" t="str">
            <v>NABILA GRAG. 2.5MG  X 28</v>
          </cell>
          <cell r="G3044" t="str">
            <v>052011</v>
          </cell>
        </row>
        <row r="3045">
          <cell r="F3045" t="str">
            <v>INVICTUS TABL.RECUBIE 5MG  X 30</v>
          </cell>
          <cell r="G3045" t="str">
            <v>102018</v>
          </cell>
        </row>
        <row r="3046">
          <cell r="F3046" t="str">
            <v>REUMOL TABL 150MG  X 1</v>
          </cell>
          <cell r="G3046" t="str">
            <v>092011</v>
          </cell>
        </row>
        <row r="3047">
          <cell r="F3047" t="str">
            <v>PROSTABIEN CAPS 100MG/ 90MG  X 100</v>
          </cell>
          <cell r="G3047" t="str">
            <v>022006</v>
          </cell>
        </row>
        <row r="3048">
          <cell r="F3048" t="str">
            <v>CEFASEL TABL 100MG  X 20</v>
          </cell>
          <cell r="G3048" t="str">
            <v>022018</v>
          </cell>
        </row>
        <row r="3049">
          <cell r="F3049" t="str">
            <v>CLOBAMAX TABL 10MG  X 100</v>
          </cell>
          <cell r="G3049" t="str">
            <v>102007</v>
          </cell>
        </row>
        <row r="3050">
          <cell r="F3050" t="str">
            <v>TRAMADOL-IQF TABL 50MG  X 10</v>
          </cell>
          <cell r="G3050" t="str">
            <v>122010</v>
          </cell>
        </row>
        <row r="3051">
          <cell r="F3051" t="str">
            <v>NONGRIPP MAX POTEN TABL RECUBIE   X 120</v>
          </cell>
          <cell r="G3051" t="str">
            <v>092012</v>
          </cell>
        </row>
        <row r="3052">
          <cell r="F3052" t="str">
            <v>ROXTIL B CREMA  20 G X 1</v>
          </cell>
          <cell r="G3052" t="str">
            <v>112019</v>
          </cell>
        </row>
        <row r="3053">
          <cell r="F3053" t="str">
            <v>ENOFIBS CAPS 200MG  X 20</v>
          </cell>
          <cell r="G3053" t="str">
            <v>022020</v>
          </cell>
        </row>
        <row r="3054">
          <cell r="F3054" t="str">
            <v>AMOXIL SUSP ORAL 250MG 60 ML X 1 (/5ML)</v>
          </cell>
          <cell r="G3054" t="str">
            <v>032011</v>
          </cell>
        </row>
        <row r="3055">
          <cell r="F3055" t="str">
            <v>DEFAL TABL 6MG  X 20</v>
          </cell>
          <cell r="G3055" t="str">
            <v>052018</v>
          </cell>
        </row>
        <row r="3056">
          <cell r="F3056" t="str">
            <v>DOLOPRESS RAPID TABL RECUBIE 300MG  X 10 (/50) /50</v>
          </cell>
          <cell r="G3056" t="str">
            <v>102012</v>
          </cell>
        </row>
        <row r="3057">
          <cell r="F3057" t="str">
            <v>HIDROXICLOROQU-PTG TABL 400MG  X 10</v>
          </cell>
          <cell r="G3057" t="str">
            <v>072020</v>
          </cell>
        </row>
        <row r="3058">
          <cell r="F3058" t="str">
            <v>LEXAPRO TABL.RECUBIE 20MG  X 14</v>
          </cell>
          <cell r="G3058" t="str">
            <v>102007</v>
          </cell>
        </row>
        <row r="3059">
          <cell r="F3059" t="str">
            <v>CIPROXINA TABL REVEST. 500MG  X 50</v>
          </cell>
          <cell r="G3059" t="str">
            <v>041998</v>
          </cell>
        </row>
        <row r="3060">
          <cell r="F3060" t="str">
            <v>EVITTA TABL 1.5MG  X 20</v>
          </cell>
          <cell r="G3060" t="str">
            <v>082015</v>
          </cell>
        </row>
        <row r="3061">
          <cell r="F3061" t="str">
            <v>CLORFENAMINA-PTG TABL 4MG  X 100</v>
          </cell>
          <cell r="G3061" t="str">
            <v>042009</v>
          </cell>
        </row>
        <row r="3062">
          <cell r="F3062" t="str">
            <v>BONACOXIB TABL.RECUBIE 60MG  X 14</v>
          </cell>
          <cell r="G3062" t="str">
            <v>112017</v>
          </cell>
        </row>
        <row r="3063">
          <cell r="F3063" t="str">
            <v>MENSILLE AMP.  0.5 ML X 1</v>
          </cell>
          <cell r="G3063" t="str">
            <v>022015</v>
          </cell>
        </row>
        <row r="3064">
          <cell r="F3064" t="str">
            <v>CEFACLOR-IQF CAPS 500MG  X 10</v>
          </cell>
          <cell r="G3064" t="str">
            <v>032008</v>
          </cell>
        </row>
        <row r="3065">
          <cell r="F3065" t="str">
            <v>ROSUCOL TABL.RECUBIE 10MG  X 30</v>
          </cell>
          <cell r="G3065" t="str">
            <v>012018</v>
          </cell>
        </row>
        <row r="3066">
          <cell r="F3066" t="str">
            <v>ACETAK TABL 250MG  X 20</v>
          </cell>
          <cell r="G3066" t="str">
            <v>102004</v>
          </cell>
        </row>
        <row r="3067">
          <cell r="F3067" t="str">
            <v>GLUNOR TABL 850MG  X 30</v>
          </cell>
          <cell r="G3067" t="str">
            <v>052014</v>
          </cell>
        </row>
        <row r="3068">
          <cell r="F3068" t="str">
            <v>ISOFLOXX TABL F.COATE 750MG  X 7</v>
          </cell>
          <cell r="G3068" t="str">
            <v>062009</v>
          </cell>
        </row>
        <row r="3069">
          <cell r="F3069" t="str">
            <v>MEBENDAZOL-IQF JBE 100MG 30 ML X 1 (/5ML)</v>
          </cell>
          <cell r="G3069" t="str">
            <v>041997</v>
          </cell>
        </row>
        <row r="3070">
          <cell r="F3070" t="str">
            <v>OXETOL TABL.RECUBIE 600MG  X 10</v>
          </cell>
          <cell r="G3070" t="str">
            <v>082006</v>
          </cell>
        </row>
        <row r="3071">
          <cell r="F3071" t="str">
            <v>DINIT.ISOSORBI-FTR TABL SUBLING 10MG  X 20</v>
          </cell>
          <cell r="G3071" t="str">
            <v>042003</v>
          </cell>
        </row>
        <row r="3072">
          <cell r="F3072" t="str">
            <v>UROMAX FORTE CAPS 400MG  X 100 (/100) /100</v>
          </cell>
          <cell r="G3072" t="str">
            <v>092008</v>
          </cell>
        </row>
        <row r="3073">
          <cell r="F3073" t="str">
            <v>DEFLAZACORT-IQF TABL 6MG  X 10</v>
          </cell>
          <cell r="G3073" t="str">
            <v>082018</v>
          </cell>
        </row>
        <row r="3074">
          <cell r="F3074" t="str">
            <v>UROMAX FORTE CAPS 400MG  X 50 (/100) /100</v>
          </cell>
          <cell r="G3074" t="str">
            <v>052018</v>
          </cell>
        </row>
        <row r="3075">
          <cell r="F3075" t="str">
            <v>PREBICTAL CAPS 150MG  X 14</v>
          </cell>
          <cell r="G3075" t="str">
            <v>102008</v>
          </cell>
        </row>
        <row r="3076">
          <cell r="F3076" t="str">
            <v>GRAVOL A.IM 30MG 3 ML X 1 (PAED)</v>
          </cell>
          <cell r="G3076" t="str">
            <v>012008</v>
          </cell>
        </row>
        <row r="3077">
          <cell r="F3077" t="str">
            <v>AMOXIDAL DUO PO/SUSP ORAL 500MG 60 ML X 1 (/5ML)</v>
          </cell>
          <cell r="G3077" t="str">
            <v>082001</v>
          </cell>
        </row>
        <row r="3078">
          <cell r="F3078" t="str">
            <v>DONALAB TABL 2MG  X 100</v>
          </cell>
          <cell r="G3078" t="str">
            <v>022011</v>
          </cell>
        </row>
        <row r="3079">
          <cell r="F3079" t="str">
            <v>NURECEL JER.PREL SC 40MG 0.4 ML X 1</v>
          </cell>
          <cell r="G3079" t="str">
            <v>032012</v>
          </cell>
        </row>
        <row r="3080">
          <cell r="F3080" t="str">
            <v>BRONCO-LEXIN TABL 500MG  X 40 (/30) /30</v>
          </cell>
          <cell r="G3080" t="str">
            <v>052010</v>
          </cell>
        </row>
        <row r="3081">
          <cell r="F3081" t="str">
            <v>VENTIMAX AER.INH.DOSE 100Y  X 250 (/DOS)</v>
          </cell>
          <cell r="G3081" t="str">
            <v>052004</v>
          </cell>
        </row>
        <row r="3082">
          <cell r="F3082" t="str">
            <v>CHELTIN GOTAS ORAL 6MG 30 ML X 1 (/ML)</v>
          </cell>
          <cell r="G3082" t="str">
            <v>052005</v>
          </cell>
        </row>
        <row r="3083">
          <cell r="F3083" t="str">
            <v>MELOXICAM-FTR TABL 15MG  X 100</v>
          </cell>
          <cell r="G3083" t="str">
            <v>062007</v>
          </cell>
        </row>
        <row r="3084">
          <cell r="F3084" t="str">
            <v>DOBESIUM TABL 50Y  X 50</v>
          </cell>
          <cell r="G3084" t="str">
            <v>052017</v>
          </cell>
        </row>
        <row r="3085">
          <cell r="F3085" t="str">
            <v>BLOX TABL 32MG  X 30</v>
          </cell>
          <cell r="G3085" t="str">
            <v>082008</v>
          </cell>
        </row>
        <row r="3086">
          <cell r="F3086" t="str">
            <v>HIRUALIV FORTE CREMA  20 G X 1</v>
          </cell>
          <cell r="G3086" t="str">
            <v>112018</v>
          </cell>
        </row>
        <row r="3087">
          <cell r="F3087" t="str">
            <v>ARTHRAMINE FORTE POLVO SOBRES  6 G X 30</v>
          </cell>
          <cell r="G3087" t="str">
            <v>072017</v>
          </cell>
        </row>
        <row r="3088">
          <cell r="F3088" t="str">
            <v>VALPRAX SOLN  ORAL 200MG 40 ML X 1 (/ML)</v>
          </cell>
          <cell r="G3088" t="str">
            <v>052002</v>
          </cell>
        </row>
        <row r="3089">
          <cell r="F3089" t="str">
            <v>VELAPRO PLUS TABL.RECUBIE 300MG  X 28 (/25) /25</v>
          </cell>
          <cell r="G3089" t="str">
            <v>062017</v>
          </cell>
        </row>
        <row r="3090">
          <cell r="F3090" t="str">
            <v>CRESTOR TABL F.COATE 40MG  X 30</v>
          </cell>
          <cell r="G3090" t="str">
            <v>032020</v>
          </cell>
        </row>
        <row r="3091">
          <cell r="F3091" t="str">
            <v>BRIMODIN JBE 100MG 120 ML X 1 (/5ML)</v>
          </cell>
          <cell r="G3091" t="str">
            <v>092009</v>
          </cell>
        </row>
        <row r="3092">
          <cell r="F3092" t="str">
            <v>MUPIRODAL UNGT 2% 15 G X 1</v>
          </cell>
          <cell r="G3092" t="str">
            <v>092008</v>
          </cell>
        </row>
        <row r="3093">
          <cell r="F3093" t="str">
            <v>ENFAGROW PREMIUM PO PRO ME LA  800 G X 1</v>
          </cell>
          <cell r="G3093" t="str">
            <v>062019</v>
          </cell>
        </row>
        <row r="3094">
          <cell r="F3094" t="str">
            <v>XAROBAN TABL.RECUBIE 10MG  X 10</v>
          </cell>
          <cell r="G3094" t="str">
            <v>012021</v>
          </cell>
        </row>
        <row r="3095">
          <cell r="F3095" t="str">
            <v>DEXONA TABL 4MG  X 100</v>
          </cell>
          <cell r="G3095" t="str">
            <v>082020</v>
          </cell>
        </row>
        <row r="3096">
          <cell r="F3096" t="str">
            <v>PROFENID GEL. 2.5% 30 G X 1</v>
          </cell>
          <cell r="G3096" t="str">
            <v>111992</v>
          </cell>
        </row>
        <row r="3097">
          <cell r="F3097" t="str">
            <v>BETNOVATE CREMA 0.1% 30 G X 1</v>
          </cell>
          <cell r="G3097" t="str">
            <v>012008</v>
          </cell>
        </row>
        <row r="3098">
          <cell r="F3098" t="str">
            <v>NITAXID SUSP 100MG 60 ML X 1 (/5ML)</v>
          </cell>
          <cell r="G3098" t="str">
            <v>042012</v>
          </cell>
        </row>
        <row r="3099">
          <cell r="F3099" t="str">
            <v>CARTIGEN SOBRES  23 G X 10</v>
          </cell>
          <cell r="G3099" t="str">
            <v>092019</v>
          </cell>
        </row>
        <row r="3100">
          <cell r="F3100" t="str">
            <v>EMOLAN BEBE JABON ESPUMA  250 ML X 1</v>
          </cell>
          <cell r="G3100" t="str">
            <v>112019</v>
          </cell>
        </row>
        <row r="3101">
          <cell r="F3101" t="str">
            <v>HOPRIX OCUVIALES  0.3 ML X 30</v>
          </cell>
          <cell r="G3101" t="str">
            <v>072014</v>
          </cell>
        </row>
        <row r="3102">
          <cell r="F3102" t="str">
            <v>DURASIL TABL.RECUBIE 60MG  X 4</v>
          </cell>
          <cell r="G3102" t="str">
            <v>112018</v>
          </cell>
        </row>
        <row r="3103">
          <cell r="F3103" t="str">
            <v>SPRAINER SOLN OF LIMP  80 ML X 1</v>
          </cell>
          <cell r="G3103" t="str">
            <v>092013</v>
          </cell>
        </row>
        <row r="3104">
          <cell r="F3104" t="str">
            <v>LETI AT4 LECHE CUERPO  250 ML X 1</v>
          </cell>
          <cell r="G3104" t="str">
            <v>122009</v>
          </cell>
        </row>
        <row r="3105">
          <cell r="F3105" t="str">
            <v>ANALGESIUM TABL 10MG  X 100</v>
          </cell>
          <cell r="G3105" t="str">
            <v>072000</v>
          </cell>
        </row>
        <row r="3106">
          <cell r="F3106" t="str">
            <v>CLOPILET TABL.RECUBIE 75MG  X 10</v>
          </cell>
          <cell r="G3106" t="str">
            <v>092015</v>
          </cell>
        </row>
        <row r="3107">
          <cell r="F3107" t="str">
            <v>CALCIUM MG/ZN-MSN TABL   X 100</v>
          </cell>
          <cell r="G3107" t="str">
            <v>121996</v>
          </cell>
        </row>
        <row r="3108">
          <cell r="F3108" t="str">
            <v>LEVOXIDAL TABL RECUBIE 500MG  X 10</v>
          </cell>
          <cell r="G3108" t="str">
            <v>092012</v>
          </cell>
        </row>
        <row r="3109">
          <cell r="F3109" t="str">
            <v>PEDIAMAX POLVO VAINI  900 G X 1</v>
          </cell>
          <cell r="G3109" t="str">
            <v>042016</v>
          </cell>
        </row>
        <row r="3110">
          <cell r="F3110" t="str">
            <v>MINODERM TABL 100MG  X 30</v>
          </cell>
          <cell r="G3110" t="str">
            <v>122016</v>
          </cell>
        </row>
        <row r="3111">
          <cell r="F3111" t="str">
            <v>AMBROXOL-FTR JBE 15MG 120 ML X 1 (/5ML)</v>
          </cell>
          <cell r="G3111" t="str">
            <v>022003</v>
          </cell>
        </row>
        <row r="3112">
          <cell r="F3112" t="str">
            <v>P.V.M JUNIOR POLVO FRESA  360 G X 1</v>
          </cell>
          <cell r="G3112" t="str">
            <v>011995</v>
          </cell>
        </row>
        <row r="3113">
          <cell r="F3113" t="str">
            <v>CLOBETASOL-DC6 UNGT 0.05% 25 G X 1</v>
          </cell>
          <cell r="G3113" t="str">
            <v>042012</v>
          </cell>
        </row>
        <row r="3114">
          <cell r="F3114" t="str">
            <v>LINCOCIN VIAL 300MG 1 ML X 1 (INF)</v>
          </cell>
          <cell r="G3114" t="str">
            <v>012008</v>
          </cell>
        </row>
        <row r="3115">
          <cell r="F3115" t="str">
            <v>BENZUM TABL 2MG  X 100</v>
          </cell>
          <cell r="G3115" t="str">
            <v>021995</v>
          </cell>
        </row>
        <row r="3116">
          <cell r="F3116" t="str">
            <v>SINGULAIR TABL  MAST 5MG  X 30 (INF)</v>
          </cell>
          <cell r="G3116" t="str">
            <v>051998</v>
          </cell>
        </row>
        <row r="3117">
          <cell r="F3117" t="str">
            <v>HEP 52 TABL   X 60</v>
          </cell>
          <cell r="G3117" t="str">
            <v>042014</v>
          </cell>
        </row>
        <row r="3118">
          <cell r="F3118" t="str">
            <v>TEGRETOL JBE 2% 100 ML X 1</v>
          </cell>
          <cell r="G3118" t="str">
            <v>091985</v>
          </cell>
        </row>
        <row r="3119">
          <cell r="F3119" t="str">
            <v>BRONCO AMOXICLIN SUSP ORAL 250MG 60 ML X 1 (/5ML)</v>
          </cell>
          <cell r="G3119" t="str">
            <v>022001</v>
          </cell>
        </row>
        <row r="3120">
          <cell r="F3120" t="str">
            <v>ASTROCINA TABL.RECUBIE 500MG  X 3</v>
          </cell>
          <cell r="G3120" t="str">
            <v>062016</v>
          </cell>
        </row>
        <row r="3121">
          <cell r="F3121" t="str">
            <v>CRECIMAX PLUS SUSP ORAL  180 ML X 1</v>
          </cell>
          <cell r="G3121" t="str">
            <v>042008</v>
          </cell>
        </row>
        <row r="3122">
          <cell r="F3122" t="str">
            <v>PEDIALYTE 30 NG SOLN MANZANA  500 ML X 1</v>
          </cell>
          <cell r="G3122" t="str">
            <v>012019</v>
          </cell>
        </row>
        <row r="3123">
          <cell r="F3123" t="str">
            <v>RICILINA CAPS 500MG  X 5</v>
          </cell>
          <cell r="G3123" t="str">
            <v>062007</v>
          </cell>
        </row>
        <row r="3124">
          <cell r="F3124" t="str">
            <v>FLAGYL SUSP ORAL 125MG 120 ML X 1 (/5ML)</v>
          </cell>
          <cell r="G3124" t="str">
            <v>012008</v>
          </cell>
        </row>
        <row r="3125">
          <cell r="F3125" t="str">
            <v>LATOF SOLN  OFTAL 0.005% 2.5 ML X 1</v>
          </cell>
          <cell r="G3125" t="str">
            <v>082004</v>
          </cell>
        </row>
        <row r="3126">
          <cell r="F3126" t="str">
            <v>CONCERTA TABL LIB.EXT 36MG  X 30</v>
          </cell>
          <cell r="G3126" t="str">
            <v>042008</v>
          </cell>
        </row>
        <row r="3127">
          <cell r="F3127" t="str">
            <v>NEUROPASIL GOTAS 2.5MG 20 ML X 1 (/ML)</v>
          </cell>
          <cell r="G3127" t="str">
            <v>072013</v>
          </cell>
        </row>
        <row r="3128">
          <cell r="F3128" t="str">
            <v>BETAMETASONA-QU4 CREMA TUBO 0.05% 20 G X 1</v>
          </cell>
          <cell r="G3128" t="str">
            <v>082003</v>
          </cell>
        </row>
        <row r="3129">
          <cell r="F3129" t="str">
            <v>ENFAMIL AR PREMIUM POLVO  400 G X 1</v>
          </cell>
          <cell r="G3129" t="str">
            <v>022005</v>
          </cell>
        </row>
        <row r="3130">
          <cell r="F3130" t="str">
            <v>BOLARIA TABL.RECUBIE 24MG  X 20</v>
          </cell>
          <cell r="G3130" t="str">
            <v>052016</v>
          </cell>
        </row>
        <row r="3131">
          <cell r="F3131" t="str">
            <v>VITAMINA E-TBO CAPS BLANDA 1000IU  X 30</v>
          </cell>
          <cell r="G3131" t="str">
            <v>062015</v>
          </cell>
        </row>
        <row r="3132">
          <cell r="F3132" t="str">
            <v>INDOFLEX SOLN  TOP. 1% 50 ML X 1</v>
          </cell>
          <cell r="G3132" t="str">
            <v>022017</v>
          </cell>
        </row>
        <row r="3133">
          <cell r="F3133" t="str">
            <v>MELINDA TABL RECUBIE   X 30</v>
          </cell>
          <cell r="G3133" t="str">
            <v>122011</v>
          </cell>
        </row>
        <row r="3134">
          <cell r="F3134" t="str">
            <v>SERENUS TABL RECUBIE 300MG  X 30</v>
          </cell>
          <cell r="G3134" t="str">
            <v>042013</v>
          </cell>
        </row>
        <row r="3135">
          <cell r="F3135" t="str">
            <v>NESTUM PO TRIG/QUIN  350 G X 1</v>
          </cell>
          <cell r="G3135" t="str">
            <v>012013</v>
          </cell>
        </row>
        <row r="3136">
          <cell r="F3136" t="str">
            <v>VALSARTAN-DC6 TABL 160MG  X 30</v>
          </cell>
          <cell r="G3136" t="str">
            <v>012016</v>
          </cell>
        </row>
        <row r="3137">
          <cell r="F3137" t="str">
            <v>ULCEREND-T TABL L.P. 40MG  X 30</v>
          </cell>
          <cell r="G3137" t="str">
            <v>012017</v>
          </cell>
        </row>
        <row r="3138">
          <cell r="F3138" t="str">
            <v>BROM.IPRATROPI-LB9 AERO DOSE 20Y  X 200 (/DOS)</v>
          </cell>
          <cell r="G3138" t="str">
            <v>092012</v>
          </cell>
        </row>
        <row r="3139">
          <cell r="F3139" t="str">
            <v>EUCERIN ANTI-PIGM. SER DUAL FAC  30 ML X 1</v>
          </cell>
          <cell r="G3139" t="str">
            <v>082019</v>
          </cell>
        </row>
        <row r="3140">
          <cell r="F3140" t="str">
            <v>TADAVITAE TABL.RECUBIE 20MG  X 4</v>
          </cell>
          <cell r="G3140" t="str">
            <v>082020</v>
          </cell>
        </row>
        <row r="3141">
          <cell r="F3141" t="str">
            <v>FLOREA CAPS   X 60</v>
          </cell>
          <cell r="G3141" t="str">
            <v>122011</v>
          </cell>
        </row>
        <row r="3142">
          <cell r="F3142" t="str">
            <v>PERIO-AID ACT CONT COLUTORIO  500 ML X 1</v>
          </cell>
          <cell r="G3142" t="str">
            <v>102017</v>
          </cell>
        </row>
        <row r="3143">
          <cell r="F3143" t="str">
            <v>ALERCET CAP.GEL.BLAN 10MG  X 100</v>
          </cell>
          <cell r="G3143" t="str">
            <v>082000</v>
          </cell>
        </row>
        <row r="3144">
          <cell r="F3144" t="str">
            <v>METOCLOPRAMIDA-IQF TABL 10MG  X 100</v>
          </cell>
          <cell r="G3144" t="str">
            <v>042000</v>
          </cell>
        </row>
        <row r="3145">
          <cell r="F3145" t="str">
            <v>BOOSTRIX JERING.PRELL  0.5 ML X 2</v>
          </cell>
          <cell r="G3145" t="str">
            <v>042015</v>
          </cell>
        </row>
        <row r="3146">
          <cell r="F3146" t="str">
            <v>FEXALLER TABL 180MG  X 10</v>
          </cell>
          <cell r="G3146" t="str">
            <v>092015</v>
          </cell>
        </row>
        <row r="3147">
          <cell r="F3147" t="str">
            <v>PRECORTEN TABL 50MG  X 50</v>
          </cell>
          <cell r="G3147" t="str">
            <v>072019</v>
          </cell>
        </row>
        <row r="3148">
          <cell r="F3148" t="str">
            <v>SUSTAGEN POLVO VAINI  400 G X 1</v>
          </cell>
          <cell r="G3148" t="str">
            <v>071991</v>
          </cell>
        </row>
        <row r="3149">
          <cell r="F3149" t="str">
            <v>CIRUELAX MERMELADA  150 G X 1</v>
          </cell>
          <cell r="G3149" t="str">
            <v>052001</v>
          </cell>
        </row>
        <row r="3150">
          <cell r="F3150" t="str">
            <v>COLMAR RAPID TABL.RECUBIE   X 100</v>
          </cell>
          <cell r="G3150" t="str">
            <v>102019</v>
          </cell>
        </row>
        <row r="3151">
          <cell r="F3151" t="str">
            <v>AEROX PLUS SUSPENSION  15 ML X 1</v>
          </cell>
          <cell r="G3151" t="str">
            <v>062014</v>
          </cell>
        </row>
        <row r="3152">
          <cell r="F3152" t="str">
            <v>NEKO JAB.EXT-PROT  125 G X 3</v>
          </cell>
          <cell r="G3152" t="str">
            <v>052010</v>
          </cell>
        </row>
        <row r="3153">
          <cell r="F3153" t="str">
            <v>ZETIX TABL 10MG  X 10</v>
          </cell>
          <cell r="G3153" t="str">
            <v>072003</v>
          </cell>
        </row>
        <row r="3154">
          <cell r="F3154" t="str">
            <v>AMOXICILINA-IQF SUSP ORAL 250MG 60 ML X 1 (/5ML)</v>
          </cell>
          <cell r="G3154" t="str">
            <v>041997</v>
          </cell>
        </row>
        <row r="3155">
          <cell r="F3155" t="str">
            <v>LAFITIL CREMA  28 G X 1</v>
          </cell>
          <cell r="G3155" t="str">
            <v>082019</v>
          </cell>
        </row>
        <row r="3156">
          <cell r="F3156" t="str">
            <v>PENTOXIFILINA-FTR TABL L.P. 400MG  X 100</v>
          </cell>
          <cell r="G3156" t="str">
            <v>102007</v>
          </cell>
        </row>
        <row r="3157">
          <cell r="F3157" t="str">
            <v>ALIMTA VIAL INFUS. 500MG  X 1</v>
          </cell>
          <cell r="G3157" t="str">
            <v>042009</v>
          </cell>
        </row>
        <row r="3158">
          <cell r="F3158" t="str">
            <v>EVOCAZ CD TABL DISPERS 10MG  X 30</v>
          </cell>
          <cell r="G3158" t="str">
            <v>032018</v>
          </cell>
        </row>
        <row r="3159">
          <cell r="F3159" t="str">
            <v>MAXAQUIN TABL.RECUBIE 200MG  X 30</v>
          </cell>
          <cell r="G3159" t="str">
            <v>072020</v>
          </cell>
        </row>
        <row r="3160">
          <cell r="F3160" t="str">
            <v>UROTAN TABL RECUBIE 100MG  X 100</v>
          </cell>
          <cell r="G3160" t="str">
            <v>112018</v>
          </cell>
        </row>
        <row r="3161">
          <cell r="F3161" t="str">
            <v>CEFACLOR-FTR TABL.RECUBIE 500MG  X 10</v>
          </cell>
          <cell r="G3161" t="str">
            <v>022005</v>
          </cell>
        </row>
        <row r="3162">
          <cell r="F3162" t="str">
            <v>DOXET TAB.REC.ENTE 60MG  X 10</v>
          </cell>
          <cell r="G3162" t="str">
            <v>012010</v>
          </cell>
        </row>
        <row r="3163">
          <cell r="F3163" t="str">
            <v>ANDANTOL GEL. 0.75% 20 G X 1</v>
          </cell>
          <cell r="G3163" t="str">
            <v>051974</v>
          </cell>
        </row>
        <row r="3164">
          <cell r="F3164" t="str">
            <v>ALERCHECK PLUS CAPS BLANDA 10MG  X 30</v>
          </cell>
          <cell r="G3164" t="str">
            <v>032016</v>
          </cell>
        </row>
        <row r="3165">
          <cell r="F3165" t="str">
            <v>GASEOVET SUS.OR MENTA 80MG 100 ML X 1 (/5ML)</v>
          </cell>
          <cell r="G3165" t="str">
            <v>052007</v>
          </cell>
        </row>
        <row r="3166">
          <cell r="F3166" t="str">
            <v>NISOPREX SUSP ORAL 5MG 120 ML X 1 (/5ML)</v>
          </cell>
          <cell r="G3166" t="str">
            <v>092006</v>
          </cell>
        </row>
        <row r="3167">
          <cell r="F3167" t="str">
            <v>CERAVE LOC HIDRATAN  473 ML X 1</v>
          </cell>
          <cell r="G3167" t="str">
            <v>052020</v>
          </cell>
        </row>
        <row r="3168">
          <cell r="F3168" t="str">
            <v>LEVOGASTROL TABL 25MG  X 30</v>
          </cell>
          <cell r="G3168" t="str">
            <v>092016</v>
          </cell>
        </row>
        <row r="3169">
          <cell r="F3169" t="str">
            <v>CELAMINA ULTRA SHAMPOO  150 ML X 1</v>
          </cell>
          <cell r="G3169" t="str">
            <v>052015</v>
          </cell>
        </row>
        <row r="3170">
          <cell r="F3170" t="str">
            <v>FERROPEN GOTAS 50MG 20 ML X 1 (/ML)</v>
          </cell>
          <cell r="G3170" t="str">
            <v>022018</v>
          </cell>
        </row>
        <row r="3171">
          <cell r="F3171" t="str">
            <v>MESARTIN TABL RECUBIE 300MG  X 30</v>
          </cell>
          <cell r="G3171" t="str">
            <v>012014</v>
          </cell>
        </row>
        <row r="3172">
          <cell r="F3172" t="str">
            <v>PARIS TABL.RECUBIE 5MG  X 28</v>
          </cell>
          <cell r="G3172" t="str">
            <v>092019</v>
          </cell>
        </row>
        <row r="3173">
          <cell r="F3173" t="str">
            <v>TRIAMCICORT VIAL 50MG 5 ML X 1</v>
          </cell>
          <cell r="G3173" t="str">
            <v>092016</v>
          </cell>
        </row>
        <row r="3174">
          <cell r="F3174" t="str">
            <v>EYE 3 CAPS BLANDA 1G  X 60</v>
          </cell>
          <cell r="G3174" t="str">
            <v>042012</v>
          </cell>
        </row>
        <row r="3175">
          <cell r="F3175" t="str">
            <v>IMELDA CAPS 60MG  X 30</v>
          </cell>
          <cell r="G3175" t="str">
            <v>032020</v>
          </cell>
        </row>
        <row r="3176">
          <cell r="F3176" t="str">
            <v>TOPSYM POLIVALENTE CREMA  5 G X 1</v>
          </cell>
          <cell r="G3176" t="str">
            <v>031983</v>
          </cell>
        </row>
        <row r="3177">
          <cell r="F3177" t="str">
            <v>METOTREXATO I.Q TABL 2.5MG  X 30</v>
          </cell>
          <cell r="G3177" t="str">
            <v>122004</v>
          </cell>
        </row>
        <row r="3178">
          <cell r="F3178" t="str">
            <v>CIMAFIX TABL.RECUBIE 400MG  X 10</v>
          </cell>
          <cell r="G3178" t="str">
            <v>052016</v>
          </cell>
        </row>
        <row r="3179">
          <cell r="F3179" t="str">
            <v>EFEXOR XR CAPS 75MG  X 10</v>
          </cell>
          <cell r="G3179" t="str">
            <v>042000</v>
          </cell>
        </row>
        <row r="3180">
          <cell r="F3180" t="str">
            <v>MIRTALAB TABL 30MG  X 30</v>
          </cell>
          <cell r="G3180" t="str">
            <v>112011</v>
          </cell>
        </row>
        <row r="3181">
          <cell r="F3181" t="str">
            <v>APRONAX TABL 275MG  X 200 (ADLT)</v>
          </cell>
          <cell r="G3181" t="str">
            <v>042000</v>
          </cell>
        </row>
        <row r="3182">
          <cell r="F3182" t="str">
            <v>LIBERTIUM TABL.RECUBIE 5MG  X 100</v>
          </cell>
          <cell r="G3182" t="str">
            <v>052010</v>
          </cell>
        </row>
        <row r="3183">
          <cell r="F3183" t="str">
            <v>INVICTUS TABL.RECUBIE 20MG  X 4</v>
          </cell>
          <cell r="G3183" t="str">
            <v>102018</v>
          </cell>
        </row>
        <row r="3184">
          <cell r="F3184" t="str">
            <v>AMLODIPINO-GEF TABL 10MG  X 10</v>
          </cell>
          <cell r="G3184" t="str">
            <v>052000</v>
          </cell>
        </row>
        <row r="3185">
          <cell r="F3185" t="str">
            <v>AKAMOXX SOLN  OFTAL 0.5% 5 ML X 1</v>
          </cell>
          <cell r="G3185" t="str">
            <v>102011</v>
          </cell>
        </row>
        <row r="3186">
          <cell r="F3186" t="str">
            <v>JOLIAN TABL.RECUBIE 3MG  X 28 (/.02) /.02</v>
          </cell>
          <cell r="G3186" t="str">
            <v>042019</v>
          </cell>
        </row>
        <row r="3187">
          <cell r="F3187" t="str">
            <v>VANCONOR VIAL LIOF 500MG  X 1</v>
          </cell>
          <cell r="G3187" t="str">
            <v>092014</v>
          </cell>
        </row>
        <row r="3188">
          <cell r="F3188" t="str">
            <v>PHOTODERM E N T C50+TE  40 ML X 1</v>
          </cell>
          <cell r="G3188" t="str">
            <v>102017</v>
          </cell>
        </row>
        <row r="3189">
          <cell r="F3189" t="str">
            <v>INFURIN SUSP ORAL 25MG 120 ML X 1 (/5ML)</v>
          </cell>
          <cell r="G3189" t="str">
            <v>101992</v>
          </cell>
        </row>
        <row r="3190">
          <cell r="F3190" t="str">
            <v>ZURCAL GRAG. 40MG  X 14</v>
          </cell>
          <cell r="G3190" t="str">
            <v>101997</v>
          </cell>
        </row>
        <row r="3191">
          <cell r="F3191" t="str">
            <v>AFTOTEX PINCEL  15 ML X 1</v>
          </cell>
          <cell r="G3191" t="str">
            <v>072012</v>
          </cell>
        </row>
        <row r="3192">
          <cell r="F3192" t="str">
            <v>NETAF TABL 10MG  X 20</v>
          </cell>
          <cell r="G3192" t="str">
            <v>051984</v>
          </cell>
        </row>
        <row r="3193">
          <cell r="F3193" t="str">
            <v>CLONAZEPAM-IQF TABL 0.5MG  X 100</v>
          </cell>
          <cell r="G3193" t="str">
            <v>032008</v>
          </cell>
        </row>
        <row r="3194">
          <cell r="F3194" t="str">
            <v>CECET TABL 200MG  X 50</v>
          </cell>
          <cell r="G3194" t="str">
            <v>092002</v>
          </cell>
        </row>
        <row r="3195">
          <cell r="F3195" t="str">
            <v>DOLFENEX TABL RECUBIE 50MG  X 20</v>
          </cell>
          <cell r="G3195" t="str">
            <v>012012</v>
          </cell>
        </row>
        <row r="3196">
          <cell r="F3196" t="str">
            <v>FERROSIL SOL.ORAL FCO 50MG 20 ML X 1 (/ML)</v>
          </cell>
          <cell r="G3196" t="str">
            <v>082016</v>
          </cell>
        </row>
        <row r="3197">
          <cell r="F3197" t="str">
            <v>IROVEL TABL 150MG  X 50</v>
          </cell>
          <cell r="G3197" t="str">
            <v>112019</v>
          </cell>
        </row>
        <row r="3198">
          <cell r="F3198" t="str">
            <v>AGUA ESTERIL-BBM SOLN  INY  1000 ML X 1</v>
          </cell>
          <cell r="G3198" t="str">
            <v>072012</v>
          </cell>
        </row>
        <row r="3199">
          <cell r="F3199" t="str">
            <v>DICLO K TABL REVEST. 50MG  X 100</v>
          </cell>
          <cell r="G3199" t="str">
            <v>082003</v>
          </cell>
        </row>
        <row r="3200">
          <cell r="F3200" t="str">
            <v>KILACINOX CAPS 300MG  X 30</v>
          </cell>
          <cell r="G3200" t="str">
            <v>022012</v>
          </cell>
        </row>
        <row r="3201">
          <cell r="F3201" t="str">
            <v>CINITAL TABS 1MG  X 20</v>
          </cell>
          <cell r="G3201" t="str">
            <v>032013</v>
          </cell>
        </row>
        <row r="3202">
          <cell r="F3202" t="str">
            <v>LEVOQUINOX TABL.RECUBIE 750MG  X 7</v>
          </cell>
          <cell r="G3202" t="str">
            <v>072007</v>
          </cell>
        </row>
        <row r="3203">
          <cell r="F3203" t="str">
            <v>MENTHOLATUM UNGT  18 G X 1</v>
          </cell>
          <cell r="G3203" t="str">
            <v>042009</v>
          </cell>
        </row>
        <row r="3204">
          <cell r="F3204" t="str">
            <v>GILENYA CAPS 0.5MG  X 28</v>
          </cell>
          <cell r="G3204" t="str">
            <v>122012</v>
          </cell>
        </row>
        <row r="3205">
          <cell r="F3205" t="str">
            <v>VITIS PAST.ORTHODO  100 ML X 1</v>
          </cell>
          <cell r="G3205" t="str">
            <v>112015</v>
          </cell>
        </row>
        <row r="3206">
          <cell r="F3206" t="str">
            <v>MELSOL A.IM 15MG 1.5 ML X 1</v>
          </cell>
          <cell r="G3206" t="str">
            <v>072012</v>
          </cell>
        </row>
        <row r="3207">
          <cell r="F3207" t="str">
            <v>VIBRAMICINA CAPS 100MG  X 50</v>
          </cell>
          <cell r="G3207" t="str">
            <v>061979</v>
          </cell>
        </row>
        <row r="3208">
          <cell r="F3208" t="str">
            <v>JAB.AVEN D.ZAIDMAN JABON  80 G X 1</v>
          </cell>
          <cell r="G3208" t="str">
            <v>042016</v>
          </cell>
        </row>
        <row r="3209">
          <cell r="F3209" t="str">
            <v>DOLOMAX SUSP ORAL 100MG 60 ML X 1 (/5ML)</v>
          </cell>
          <cell r="G3209" t="str">
            <v>082000</v>
          </cell>
        </row>
        <row r="3210">
          <cell r="F3210" t="str">
            <v>ENFAGROW PREMIUM POL VAI MFGM  375 G X 1</v>
          </cell>
          <cell r="G3210" t="str">
            <v>122016</v>
          </cell>
        </row>
        <row r="3211">
          <cell r="F3211" t="str">
            <v>MORASS PLUS TA.REC 12.5/ 20MG  X 30</v>
          </cell>
          <cell r="G3211" t="str">
            <v>102014</v>
          </cell>
        </row>
        <row r="3212">
          <cell r="F3212" t="str">
            <v>NOLOTEN TABL 5MG  X 20</v>
          </cell>
          <cell r="G3212" t="str">
            <v>042008</v>
          </cell>
        </row>
        <row r="3213">
          <cell r="F3213" t="str">
            <v>ELECTRORAL SOLN PLUS FR  1000 ML X 1</v>
          </cell>
          <cell r="G3213" t="str">
            <v>102017</v>
          </cell>
        </row>
        <row r="3214">
          <cell r="F3214" t="str">
            <v>ZEPHYR TABL RECUBIE 50MG  X 30</v>
          </cell>
          <cell r="G3214" t="str">
            <v>042013</v>
          </cell>
        </row>
        <row r="3215">
          <cell r="F3215" t="str">
            <v>NEO COLIQ TABL.RECUBIE 40MG  X 30</v>
          </cell>
          <cell r="G3215" t="str">
            <v>012021</v>
          </cell>
        </row>
        <row r="3216">
          <cell r="F3216" t="str">
            <v>SIZODON TABL.RECUBIE 2MG  X 60</v>
          </cell>
          <cell r="G3216" t="str">
            <v>102020</v>
          </cell>
        </row>
        <row r="3217">
          <cell r="F3217" t="str">
            <v>NOTIZOL CREMA  10 G X 1</v>
          </cell>
          <cell r="G3217" t="str">
            <v>042000</v>
          </cell>
        </row>
        <row r="3218">
          <cell r="F3218" t="str">
            <v>NITAXID TABL 500MG  X 6</v>
          </cell>
          <cell r="G3218" t="str">
            <v>042012</v>
          </cell>
        </row>
        <row r="3219">
          <cell r="F3219" t="str">
            <v>GLICENEX TABL.RECUBIE 500MG  X 30</v>
          </cell>
          <cell r="G3219" t="str">
            <v>012006</v>
          </cell>
        </row>
        <row r="3220">
          <cell r="F3220" t="str">
            <v>REGENESIS CAPS BLANDA   X 30</v>
          </cell>
          <cell r="G3220" t="str">
            <v>072020</v>
          </cell>
        </row>
        <row r="3221">
          <cell r="F3221" t="str">
            <v>PARMITAL TABL 0.25MG  X 30</v>
          </cell>
          <cell r="G3221" t="str">
            <v>092010</v>
          </cell>
        </row>
        <row r="3222">
          <cell r="F3222" t="str">
            <v>CANDELESS TABL 8MG  X 20</v>
          </cell>
          <cell r="G3222" t="str">
            <v>012013</v>
          </cell>
        </row>
        <row r="3223">
          <cell r="F3223" t="str">
            <v>AMBROMOX SUSP ORAL 250MG 60 ML X 1 (/5ML)</v>
          </cell>
          <cell r="G3223" t="str">
            <v>072000</v>
          </cell>
        </row>
        <row r="3224">
          <cell r="F3224" t="str">
            <v>CHELTIN A.IV 100MG 5 ML X 6</v>
          </cell>
          <cell r="G3224" t="str">
            <v>012009</v>
          </cell>
        </row>
        <row r="3225">
          <cell r="F3225" t="str">
            <v>GASMOCI-PRI CAPS 160MG  X 20</v>
          </cell>
          <cell r="G3225" t="str">
            <v>082018</v>
          </cell>
        </row>
        <row r="3226">
          <cell r="F3226" t="str">
            <v>ENCIGEL GEL  10 G X 1</v>
          </cell>
          <cell r="G3226" t="str">
            <v>112011</v>
          </cell>
        </row>
        <row r="3227">
          <cell r="F3227" t="str">
            <v>ASEPXIA BB PVO CO NA MA  10 G X 1</v>
          </cell>
          <cell r="G3227" t="str">
            <v>082017</v>
          </cell>
        </row>
        <row r="3228">
          <cell r="F3228" t="str">
            <v>TEATRICAL CELUL MA CR HUMECTANT  100 G X 1</v>
          </cell>
          <cell r="G3228" t="str">
            <v>062017</v>
          </cell>
        </row>
        <row r="3229">
          <cell r="F3229" t="str">
            <v>QUETIAZIC XR TAB.RECU L.P 300MG  X 30</v>
          </cell>
          <cell r="G3229" t="str">
            <v>122016</v>
          </cell>
        </row>
        <row r="3230">
          <cell r="F3230" t="str">
            <v>AVITIL GEL TUBO 2% 50 G X 1</v>
          </cell>
          <cell r="G3230" t="str">
            <v>042004</v>
          </cell>
        </row>
        <row r="3231">
          <cell r="F3231" t="str">
            <v>LECHE NIDO +1 PO LAT PR+MA  1600 G X 6</v>
          </cell>
          <cell r="G3231" t="str">
            <v>082020</v>
          </cell>
        </row>
        <row r="3232">
          <cell r="F3232" t="str">
            <v>BIOTEARS GEL OFTAL  12 G X 1</v>
          </cell>
          <cell r="G3232" t="str">
            <v>072011</v>
          </cell>
        </row>
        <row r="3233">
          <cell r="F3233" t="str">
            <v>PARATEX TABL.RECUBIE 1G  X 100</v>
          </cell>
          <cell r="G3233" t="str">
            <v>082017</v>
          </cell>
        </row>
        <row r="3234">
          <cell r="F3234" t="str">
            <v>LIBBERA GOTAS ORAL 5MG 15 ML X 1 (/ML)</v>
          </cell>
          <cell r="G3234" t="str">
            <v>022006</v>
          </cell>
        </row>
        <row r="3235">
          <cell r="F3235" t="str">
            <v>DUOFLEX TABL RECUBIE 50MG  X 60 (/250) /250</v>
          </cell>
          <cell r="G3235" t="str">
            <v>092012</v>
          </cell>
        </row>
        <row r="3236">
          <cell r="F3236" t="str">
            <v>OLOF SOLN OFTAL 0.2% 5 ML X 1</v>
          </cell>
          <cell r="G3236" t="str">
            <v>032018</v>
          </cell>
        </row>
        <row r="3237">
          <cell r="F3237" t="str">
            <v>AVIANT SOLN  ORAL 2.5MG 60 ML X 1 (/5ML)</v>
          </cell>
          <cell r="G3237" t="str">
            <v>042008</v>
          </cell>
        </row>
        <row r="3238">
          <cell r="F3238" t="str">
            <v>QUITOSO PLUS CHMP.SACHET  12 ML X 40</v>
          </cell>
          <cell r="G3238" t="str">
            <v>092002</v>
          </cell>
        </row>
        <row r="3239">
          <cell r="F3239" t="str">
            <v>PARIS TABL.RECUBIE 20MG  X 4</v>
          </cell>
          <cell r="G3239" t="str">
            <v>012020</v>
          </cell>
        </row>
        <row r="3240">
          <cell r="F3240" t="str">
            <v>GALANVITAE SR CAPS L.P. 8MG  X 7</v>
          </cell>
          <cell r="G3240" t="str">
            <v>102017</v>
          </cell>
        </row>
        <row r="3241">
          <cell r="F3241" t="str">
            <v>MULTI-3 MAX FCO  120 ML X 1</v>
          </cell>
          <cell r="G3241" t="str">
            <v>012010</v>
          </cell>
        </row>
        <row r="3242">
          <cell r="F3242" t="str">
            <v>NASTIZOL COMPOSIT. NF AG TA.REC   X 200</v>
          </cell>
          <cell r="G3242" t="str">
            <v>052009</v>
          </cell>
        </row>
        <row r="3243">
          <cell r="F3243" t="str">
            <v>MULTIFLORA TABL  MAST   X 15</v>
          </cell>
          <cell r="G3243" t="str">
            <v>052017</v>
          </cell>
        </row>
        <row r="3244">
          <cell r="F3244" t="str">
            <v>ANZATAX TABL 0.5MG  X 20</v>
          </cell>
          <cell r="G3244" t="str">
            <v>062002</v>
          </cell>
        </row>
        <row r="3245">
          <cell r="F3245" t="str">
            <v>LAGRIMAS ISOTONICA COLIRIO 1.4% 15 ML X 1</v>
          </cell>
          <cell r="G3245" t="str">
            <v>102003</v>
          </cell>
        </row>
        <row r="3246">
          <cell r="F3246" t="str">
            <v>SUFACRATO SUSP ORAL 1G 200 ML X 1 (/5ML)</v>
          </cell>
          <cell r="G3246" t="str">
            <v>062017</v>
          </cell>
        </row>
        <row r="3247">
          <cell r="F3247" t="str">
            <v>LOSTAPROLOL GRAG. 5MG  X 30</v>
          </cell>
          <cell r="G3247" t="str">
            <v>072012</v>
          </cell>
        </row>
        <row r="3248">
          <cell r="F3248" t="str">
            <v>LECITINA SOYA-MSN CAPS 1200MG  X 100</v>
          </cell>
          <cell r="G3248" t="str">
            <v>042009</v>
          </cell>
        </row>
        <row r="3249">
          <cell r="F3249" t="str">
            <v>DOBESIUM TABL 75Y  X 50</v>
          </cell>
          <cell r="G3249" t="str">
            <v>052017</v>
          </cell>
        </row>
        <row r="3250">
          <cell r="F3250" t="str">
            <v>HYALU B5 SERUM  30 ML X 1</v>
          </cell>
          <cell r="G3250" t="str">
            <v>032018</v>
          </cell>
        </row>
        <row r="3251">
          <cell r="F3251" t="str">
            <v>C-FLOX TABL 500MG  X 100</v>
          </cell>
          <cell r="G3251" t="str">
            <v>032011</v>
          </cell>
        </row>
        <row r="3252">
          <cell r="F3252" t="str">
            <v>POENBIOTIC SUSP OFTAL  5 ML X 1</v>
          </cell>
          <cell r="G3252" t="str">
            <v>032008</v>
          </cell>
        </row>
        <row r="3253">
          <cell r="F3253" t="str">
            <v>CEFALOXIME TABL 500MG  X 10</v>
          </cell>
          <cell r="G3253" t="str">
            <v>052005</v>
          </cell>
        </row>
        <row r="3254">
          <cell r="F3254" t="str">
            <v>BRONCHO VAXOM POLV.SOB.ORA 240MG  X 30</v>
          </cell>
          <cell r="G3254" t="str">
            <v>052010</v>
          </cell>
        </row>
        <row r="3255">
          <cell r="F3255" t="str">
            <v>LIPIKAR BAUME AP  400 ML X 1</v>
          </cell>
          <cell r="G3255" t="str">
            <v>082015</v>
          </cell>
        </row>
        <row r="3256">
          <cell r="F3256" t="str">
            <v>CLENBUVENT EXPECT GOTAS ORAL  15 ML X 1</v>
          </cell>
          <cell r="G3256" t="str">
            <v>022005</v>
          </cell>
        </row>
        <row r="3257">
          <cell r="F3257" t="str">
            <v>VILZERMET TA.REC 50MG/ 1000MG  X 60</v>
          </cell>
          <cell r="G3257" t="str">
            <v>012021</v>
          </cell>
        </row>
        <row r="3258">
          <cell r="F3258" t="str">
            <v>CHAO ANTIGRIPAL TABL RECUBIE   X 50</v>
          </cell>
          <cell r="G3258" t="str">
            <v>042015</v>
          </cell>
        </row>
        <row r="3259">
          <cell r="F3259" t="str">
            <v>ATORSLIM TABL 20MG  X 30</v>
          </cell>
          <cell r="G3259" t="str">
            <v>032019</v>
          </cell>
        </row>
        <row r="3260">
          <cell r="F3260" t="str">
            <v>LIDOCAINA-MIF VIAL EPINEF. 2% 20 ML X 50</v>
          </cell>
          <cell r="G3260" t="str">
            <v>042018</v>
          </cell>
        </row>
        <row r="3261">
          <cell r="F3261" t="str">
            <v>TAZOPRONIL TABL.RECUBIE 40MG  X 20</v>
          </cell>
          <cell r="G3261" t="str">
            <v>062019</v>
          </cell>
        </row>
        <row r="3262">
          <cell r="F3262" t="str">
            <v>MULTICONFORT SOLN  60 ML X 1</v>
          </cell>
          <cell r="G3262" t="str">
            <v>052011</v>
          </cell>
        </row>
        <row r="3263">
          <cell r="F3263" t="str">
            <v>AMOXICLIN CL 12H PO/SU.OR 642MG 75 ML X 1 (/5ML)</v>
          </cell>
          <cell r="G3263" t="str">
            <v>082008</v>
          </cell>
        </row>
        <row r="3264">
          <cell r="F3264" t="str">
            <v>KENADOL VIAL 50MG 5 ML X 1</v>
          </cell>
          <cell r="G3264" t="str">
            <v>022019</v>
          </cell>
        </row>
        <row r="3265">
          <cell r="F3265" t="str">
            <v>PROFEKET AMP. 100MG 5 ML X 5</v>
          </cell>
          <cell r="G3265" t="str">
            <v>122018</v>
          </cell>
        </row>
        <row r="3266">
          <cell r="F3266" t="str">
            <v>AMOXIDAL DUO RESPI SUSP ORAL  70 ML X 1</v>
          </cell>
          <cell r="G3266" t="str">
            <v>042003</v>
          </cell>
        </row>
        <row r="3267">
          <cell r="F3267" t="str">
            <v>TIORFAN CAPS 100MG  X 10</v>
          </cell>
          <cell r="G3267" t="str">
            <v>032004</v>
          </cell>
        </row>
        <row r="3268">
          <cell r="F3268" t="str">
            <v>DICLOPTIC SOLN  OFTAL 0.1% 5 ML X 1</v>
          </cell>
          <cell r="G3268" t="str">
            <v>022011</v>
          </cell>
        </row>
        <row r="3269">
          <cell r="F3269" t="str">
            <v>MIODROL TABL 100MG  X 100</v>
          </cell>
          <cell r="G3269" t="str">
            <v>052012</v>
          </cell>
        </row>
        <row r="3270">
          <cell r="F3270" t="str">
            <v>NOTIZOL CREMA  20 G X 1</v>
          </cell>
          <cell r="G3270" t="str">
            <v>082001</v>
          </cell>
        </row>
        <row r="3271">
          <cell r="F3271" t="str">
            <v>PROMISE PE GOLD POLVO GOLD  250 G X 1</v>
          </cell>
          <cell r="G3271" t="str">
            <v>112017</v>
          </cell>
        </row>
        <row r="3272">
          <cell r="F3272" t="str">
            <v>REMATRAL TABL 80MG  X 30</v>
          </cell>
          <cell r="G3272" t="str">
            <v>052019</v>
          </cell>
        </row>
        <row r="3273">
          <cell r="F3273" t="str">
            <v>OLOMUC SOLN  OFTAL 0.2% 5 ML X 1</v>
          </cell>
          <cell r="G3273" t="str">
            <v>022015</v>
          </cell>
        </row>
        <row r="3274">
          <cell r="F3274" t="str">
            <v>HISALER D GOTAS ORAL 30MG 15 ML X 1 (/ML)</v>
          </cell>
          <cell r="G3274" t="str">
            <v>062001</v>
          </cell>
        </row>
        <row r="3275">
          <cell r="F3275" t="str">
            <v>ELIPTIC OFTENO SOLN  OFTAL  5 ML X 1</v>
          </cell>
          <cell r="G3275" t="str">
            <v>062019</v>
          </cell>
        </row>
        <row r="3276">
          <cell r="F3276" t="str">
            <v>SOOLANTRA CREMA 1% 30 G X 1</v>
          </cell>
          <cell r="G3276" t="str">
            <v>102019</v>
          </cell>
        </row>
        <row r="3277">
          <cell r="F3277" t="str">
            <v>AMOXIDAL DUO PO/SUSP ORAL 750MG 70 ML X 1 (/5ML)</v>
          </cell>
          <cell r="G3277" t="str">
            <v>082001</v>
          </cell>
        </row>
        <row r="3278">
          <cell r="F3278" t="str">
            <v>ZYMAXID SOLN OFTAL 0.5% 5 ML X 1</v>
          </cell>
          <cell r="G3278" t="str">
            <v>072018</v>
          </cell>
        </row>
        <row r="3279">
          <cell r="F3279" t="str">
            <v>CICATRICURE ROLL-ON OJOS  15 ML X 1</v>
          </cell>
          <cell r="G3279" t="str">
            <v>102017</v>
          </cell>
        </row>
        <row r="3280">
          <cell r="F3280" t="str">
            <v>CORENTEL TABL.RECUBIE 10MG  X 30</v>
          </cell>
          <cell r="G3280" t="str">
            <v>032017</v>
          </cell>
        </row>
        <row r="3281">
          <cell r="F3281" t="str">
            <v>PARACETAMOL-PTG JBE 120MG 120 ML X 1 (/5ML)</v>
          </cell>
          <cell r="G3281" t="str">
            <v>042009</v>
          </cell>
        </row>
        <row r="3282">
          <cell r="F3282" t="str">
            <v>VALERIAN ROOT-MSN CAPS 500MG  X 60</v>
          </cell>
          <cell r="G3282" t="str">
            <v>051999</v>
          </cell>
        </row>
        <row r="3283">
          <cell r="F3283" t="str">
            <v>TRILEPTAL SUS.ORA&amp;2JER 6% 100 ML X 1</v>
          </cell>
          <cell r="G3283" t="str">
            <v>082007</v>
          </cell>
        </row>
        <row r="3284">
          <cell r="F3284" t="str">
            <v>FLEXOPLUS SPRAY TOP. 1% 50 ML X 1</v>
          </cell>
          <cell r="G3284" t="str">
            <v>082018</v>
          </cell>
        </row>
        <row r="3285">
          <cell r="F3285" t="str">
            <v>GLUTAPAK-R POLVO ORAL  15 G X 1</v>
          </cell>
          <cell r="G3285" t="str">
            <v>112013</v>
          </cell>
        </row>
        <row r="3286">
          <cell r="F3286" t="str">
            <v>BONCHECK TABL 150Y  X 50</v>
          </cell>
          <cell r="G3286" t="str">
            <v>112016</v>
          </cell>
        </row>
        <row r="3287">
          <cell r="F3287" t="str">
            <v>LAMBDAPIL SHA A/CAIDA  200 ML X 1</v>
          </cell>
          <cell r="G3287" t="str">
            <v>102017</v>
          </cell>
        </row>
        <row r="3288">
          <cell r="F3288" t="str">
            <v>LATIXA TABL L.P. 500MG  X 60</v>
          </cell>
          <cell r="G3288" t="str">
            <v>112017</v>
          </cell>
        </row>
        <row r="3289">
          <cell r="F3289" t="str">
            <v>PREDNISONA-QU4 TABL 50MG  X 100</v>
          </cell>
          <cell r="G3289" t="str">
            <v>092006</v>
          </cell>
        </row>
        <row r="3290">
          <cell r="F3290" t="str">
            <v>PREGABALINA-BPM CAPS 150MG  X 30</v>
          </cell>
          <cell r="G3290" t="str">
            <v>012021</v>
          </cell>
        </row>
        <row r="3291">
          <cell r="F3291" t="str">
            <v>DOXICICLINA-MRC CAPS 100MG  X 100</v>
          </cell>
          <cell r="G3291" t="str">
            <v>092012</v>
          </cell>
        </row>
        <row r="3292">
          <cell r="F3292" t="str">
            <v>ANEMIUS SOLN  ORAL 50MG 20 ML X 1 (/ML)</v>
          </cell>
          <cell r="G3292" t="str">
            <v>112018</v>
          </cell>
        </row>
        <row r="3293">
          <cell r="F3293" t="str">
            <v>PLENICA CAPS 150MG  X 30</v>
          </cell>
          <cell r="G3293" t="str">
            <v>062015</v>
          </cell>
        </row>
        <row r="3294">
          <cell r="F3294" t="str">
            <v>EVIGAX CAPS 125MG  X 10</v>
          </cell>
          <cell r="G3294" t="str">
            <v>112016</v>
          </cell>
        </row>
        <row r="3295">
          <cell r="F3295" t="str">
            <v>MULTAQ TABL 400MG  X 30</v>
          </cell>
          <cell r="G3295" t="str">
            <v>062010</v>
          </cell>
        </row>
        <row r="3296">
          <cell r="F3296" t="str">
            <v>DOLOFAST PRE JERIN.IM 100MG 2 ML X 1</v>
          </cell>
          <cell r="G3296" t="str">
            <v>112008</v>
          </cell>
        </row>
        <row r="3297">
          <cell r="F3297" t="str">
            <v>LEVOFLOXACINO-EU- TABL.RECUBIE 500MG  X 10</v>
          </cell>
          <cell r="G3297" t="str">
            <v>052020</v>
          </cell>
        </row>
        <row r="3298">
          <cell r="F3298" t="str">
            <v>LIVOLIN FORTE CAPS BLANDA   X 30</v>
          </cell>
          <cell r="G3298" t="str">
            <v>022016</v>
          </cell>
        </row>
        <row r="3299">
          <cell r="F3299" t="str">
            <v>CLARIQUILAB TABL 500MG  X 10</v>
          </cell>
          <cell r="G3299" t="str">
            <v>092007</v>
          </cell>
        </row>
        <row r="3300">
          <cell r="F3300" t="str">
            <v>FENITOINA-IQF TABL 100MG  X 100</v>
          </cell>
          <cell r="G3300" t="str">
            <v>032019</v>
          </cell>
        </row>
        <row r="3301">
          <cell r="F3301" t="str">
            <v>ACETAZOLAMIDA-DC6 TABL 250MG  X 100</v>
          </cell>
          <cell r="G3301" t="str">
            <v>032001</v>
          </cell>
        </row>
        <row r="3302">
          <cell r="F3302" t="str">
            <v>ASTEROSS OCUVIALES 0.5% 0.5 ML X 30</v>
          </cell>
          <cell r="G3302" t="str">
            <v>122019</v>
          </cell>
        </row>
        <row r="3303">
          <cell r="F3303" t="str">
            <v>AERO-SIM COMPUESTO GOTAS ORAL  15 ML X 1</v>
          </cell>
          <cell r="G3303" t="str">
            <v>022008</v>
          </cell>
        </row>
        <row r="3304">
          <cell r="F3304" t="str">
            <v>ARTOFIL CAPS 150MG  X 30</v>
          </cell>
          <cell r="G3304" t="str">
            <v>032017</v>
          </cell>
        </row>
        <row r="3305">
          <cell r="F3305" t="str">
            <v>SIBILLA TABL.RECUBIE 2MG  X 21 (/.03) /.03</v>
          </cell>
          <cell r="G3305" t="str">
            <v>032017</v>
          </cell>
        </row>
        <row r="3306">
          <cell r="F3306" t="str">
            <v>ACIDO FOLICO-FTR TABL 0.5MG  X 30</v>
          </cell>
          <cell r="G3306" t="str">
            <v>082008</v>
          </cell>
        </row>
        <row r="3307">
          <cell r="F3307" t="str">
            <v>ALERCET-D JBE  60 ML X 1</v>
          </cell>
          <cell r="G3307" t="str">
            <v>091997</v>
          </cell>
        </row>
        <row r="3308">
          <cell r="F3308" t="str">
            <v>PASSIVA TABL.RECUBIE 25MG  X 20</v>
          </cell>
          <cell r="G3308" t="str">
            <v>092006</v>
          </cell>
        </row>
        <row r="3309">
          <cell r="F3309" t="str">
            <v>EUROCOR TABL.RECUBIE 10MG  X 35</v>
          </cell>
          <cell r="G3309" t="str">
            <v>052016</v>
          </cell>
        </row>
        <row r="3310">
          <cell r="F3310" t="str">
            <v>BEQUIUM JBE  120 ML X 1</v>
          </cell>
          <cell r="G3310" t="str">
            <v>042009</v>
          </cell>
        </row>
        <row r="3311">
          <cell r="F3311" t="str">
            <v>SILIMARINA-GEF CAPS 150MG  X 20</v>
          </cell>
          <cell r="G3311" t="str">
            <v>032003</v>
          </cell>
        </row>
        <row r="3312">
          <cell r="F3312" t="str">
            <v>ERITROMICINA-GEF TABL 500MG  X 50</v>
          </cell>
          <cell r="G3312" t="str">
            <v>111999</v>
          </cell>
        </row>
        <row r="3313">
          <cell r="F3313" t="str">
            <v>ESOMEPRAZOL-IQF TAB.REC.ENTE 40MG  X 30</v>
          </cell>
          <cell r="G3313" t="str">
            <v>072015</v>
          </cell>
        </row>
        <row r="3314">
          <cell r="F3314" t="str">
            <v>NONGRIPP ANTIGRIPA TABL RECUBIE 500MG  X 100 (/10) /10</v>
          </cell>
          <cell r="G3314" t="str">
            <v>092012</v>
          </cell>
        </row>
        <row r="3315">
          <cell r="F3315" t="str">
            <v>CORTAFAN SUSP ORAL  100 ML X 1</v>
          </cell>
          <cell r="G3315" t="str">
            <v>062007</v>
          </cell>
        </row>
        <row r="3316">
          <cell r="F3316" t="str">
            <v>ENFAGROW PREMIUM PO VAI BIT  800 G X 1</v>
          </cell>
          <cell r="G3316" t="str">
            <v>022017</v>
          </cell>
        </row>
        <row r="3317">
          <cell r="F3317" t="str">
            <v>FLEXOMYCIN TABL.RECUBIE   X 200 (FORT)</v>
          </cell>
          <cell r="G3317" t="str">
            <v>082007</v>
          </cell>
        </row>
        <row r="3318">
          <cell r="F3318" t="str">
            <v>CINAFLOX-F TABL.RECUBIE 500MG  X 60 (/100) /100</v>
          </cell>
          <cell r="G3318" t="str">
            <v>072000</v>
          </cell>
        </row>
        <row r="3319">
          <cell r="F3319" t="str">
            <v>TAPSIN CALIENT DIA PO.SO LI MIE  5 G X 20</v>
          </cell>
          <cell r="G3319" t="str">
            <v>112018</v>
          </cell>
        </row>
        <row r="3320">
          <cell r="F3320" t="str">
            <v>BLEMIL PLUS 2 POLVO  400 G X 1</v>
          </cell>
          <cell r="G3320" t="str">
            <v>062008</v>
          </cell>
        </row>
        <row r="3321">
          <cell r="F3321" t="str">
            <v>AMOXICLIN DUO TABL 875MG  X 50</v>
          </cell>
          <cell r="G3321" t="str">
            <v>082015</v>
          </cell>
        </row>
        <row r="3322">
          <cell r="F3322" t="str">
            <v>ALVIERA GEL 0.1% 30 G X 1</v>
          </cell>
          <cell r="G3322" t="str">
            <v>112012</v>
          </cell>
        </row>
        <row r="3323">
          <cell r="F3323" t="str">
            <v>BIPRETERAX TABL 4MG/ 1.25MG  X 30</v>
          </cell>
          <cell r="G3323" t="str">
            <v>042009</v>
          </cell>
        </row>
        <row r="3324">
          <cell r="F3324" t="str">
            <v>ALIZAR UNGT 0.05% 30 G X 1</v>
          </cell>
          <cell r="G3324" t="str">
            <v>022006</v>
          </cell>
        </row>
        <row r="3325">
          <cell r="F3325" t="str">
            <v>LEVOFLOXACINO-TEV TABL.RECUBIE 500MG  X 10</v>
          </cell>
          <cell r="G3325" t="str">
            <v>102016</v>
          </cell>
        </row>
        <row r="3326">
          <cell r="F3326" t="str">
            <v>OSTEOVIT D3 TABL 200IU  X 100 (/1.5) /1.5</v>
          </cell>
          <cell r="G3326" t="str">
            <v>032004</v>
          </cell>
        </row>
        <row r="3327">
          <cell r="F3327" t="str">
            <v>GLUCOSAMINE ADVANC CAPS   X 60</v>
          </cell>
          <cell r="G3327" t="str">
            <v>102019</v>
          </cell>
        </row>
        <row r="3328">
          <cell r="F3328" t="str">
            <v>CEFALEXINA-GEF SUSP ORAL 250MG 60 ML X 1 (/5ML)</v>
          </cell>
          <cell r="G3328" t="str">
            <v>121998</v>
          </cell>
        </row>
        <row r="3329">
          <cell r="F3329" t="str">
            <v>CIPROFLOX TABL F.COATE 500MG  X 10</v>
          </cell>
          <cell r="G3329" t="str">
            <v>021996</v>
          </cell>
        </row>
        <row r="3330">
          <cell r="F3330" t="str">
            <v>EXFORGE HCT TA.160/25 10MG  X 28</v>
          </cell>
          <cell r="G3330" t="str">
            <v>062011</v>
          </cell>
        </row>
        <row r="3331">
          <cell r="F3331" t="str">
            <v>ELECTRORAL SOLN NF FRES  500 ML X 1</v>
          </cell>
          <cell r="G3331" t="str">
            <v>101992</v>
          </cell>
        </row>
        <row r="3332">
          <cell r="F3332" t="str">
            <v>TOBRADEX UNGT  OFTAL  3.5 G X 1</v>
          </cell>
          <cell r="G3332" t="str">
            <v>041994</v>
          </cell>
        </row>
        <row r="3333">
          <cell r="F3333" t="str">
            <v>CAROTAN VIAL SECO 1G  X 1</v>
          </cell>
          <cell r="G3333" t="str">
            <v>012007</v>
          </cell>
        </row>
        <row r="3334">
          <cell r="F3334" t="str">
            <v>MODUSIK-A OFTENO SOLN  OFTAL 0.1% 5 ML X 1</v>
          </cell>
          <cell r="G3334" t="str">
            <v>072007</v>
          </cell>
        </row>
        <row r="3335">
          <cell r="F3335" t="str">
            <v>CYS CONTROL PO/SOLN SACH 36MG 5 G X 20</v>
          </cell>
          <cell r="G3335" t="str">
            <v>052019</v>
          </cell>
        </row>
        <row r="3336">
          <cell r="F3336" t="str">
            <v>PARATEX POLVO SOBRES 1G 4 G X 100</v>
          </cell>
          <cell r="G3336" t="str">
            <v>082017</v>
          </cell>
        </row>
        <row r="3337">
          <cell r="F3337" t="str">
            <v>ZALMAL PLUS TABL 37.5MG  X 50 (/325) /325</v>
          </cell>
          <cell r="G3337" t="str">
            <v>052012</v>
          </cell>
        </row>
        <row r="3338">
          <cell r="F3338" t="str">
            <v>ELECTRORAL SOLN PED UVA  1000 ML X 1</v>
          </cell>
          <cell r="G3338" t="str">
            <v>022003</v>
          </cell>
        </row>
        <row r="3339">
          <cell r="F3339" t="str">
            <v>AZITRAL PO/SUSP ORAL 200MG 30 ML X 1 (/5ML)</v>
          </cell>
          <cell r="G3339" t="str">
            <v>062004</v>
          </cell>
        </row>
        <row r="3340">
          <cell r="F3340" t="str">
            <v>OSTEOVIT D3 TABL 200IU  X 30 (/1.5) /1.5</v>
          </cell>
          <cell r="G3340" t="str">
            <v>032004</v>
          </cell>
        </row>
        <row r="3341">
          <cell r="F3341" t="str">
            <v>SUPO GLICERINA-GO- SUP AD  1.97 G X 100</v>
          </cell>
          <cell r="G3341" t="str">
            <v>042009</v>
          </cell>
        </row>
        <row r="3342">
          <cell r="F3342" t="str">
            <v>DEPO PROVERA 150 A.IM 150MG 1 ML X 1</v>
          </cell>
          <cell r="G3342" t="str">
            <v>011969</v>
          </cell>
        </row>
        <row r="3343">
          <cell r="F3343" t="str">
            <v>LIPITOR TABL REVEST. 10MG  X 30</v>
          </cell>
          <cell r="G3343" t="str">
            <v>062001</v>
          </cell>
        </row>
        <row r="3344">
          <cell r="F3344" t="str">
            <v>MEDIVEL OV VAG 150/ 100MG  X 10</v>
          </cell>
          <cell r="G3344" t="str">
            <v>032016</v>
          </cell>
        </row>
        <row r="3345">
          <cell r="F3345" t="str">
            <v>CIRUELAX NF JALEA  150 G X 1</v>
          </cell>
          <cell r="G3345" t="str">
            <v>022018</v>
          </cell>
        </row>
        <row r="3346">
          <cell r="F3346" t="str">
            <v>SIMILAC 2 POLVO  400 G X 1</v>
          </cell>
          <cell r="G3346" t="str">
            <v>072013</v>
          </cell>
        </row>
        <row r="3347">
          <cell r="F3347" t="str">
            <v>TOPIMICIN UNGT  14 G X 1</v>
          </cell>
          <cell r="G3347" t="str">
            <v>032011</v>
          </cell>
        </row>
        <row r="3348">
          <cell r="F3348" t="str">
            <v>FELICITY GEL VAGINAL  5 G X 8</v>
          </cell>
          <cell r="G3348" t="str">
            <v>012012</v>
          </cell>
        </row>
        <row r="3349">
          <cell r="F3349" t="str">
            <v>DIGESTASE TABL  MAST 80MG  X 120</v>
          </cell>
          <cell r="G3349" t="str">
            <v>102017</v>
          </cell>
        </row>
        <row r="3350">
          <cell r="F3350" t="str">
            <v>BACTRIM TABL   X 20 (INF)</v>
          </cell>
          <cell r="G3350" t="str">
            <v>111969</v>
          </cell>
        </row>
        <row r="3351">
          <cell r="F3351" t="str">
            <v>BICARBONATO SO-PTG POLVO  100 G X 1</v>
          </cell>
          <cell r="G3351" t="str">
            <v>042009</v>
          </cell>
        </row>
        <row r="3352">
          <cell r="F3352" t="str">
            <v>VALAXAM TAB.REC 5MG/ 160MG  X 30</v>
          </cell>
          <cell r="G3352" t="str">
            <v>022019</v>
          </cell>
        </row>
        <row r="3353">
          <cell r="F3353" t="str">
            <v>VARIXINA GEL. 20MG 40 G X 1</v>
          </cell>
          <cell r="G3353" t="str">
            <v>052011</v>
          </cell>
        </row>
        <row r="3354">
          <cell r="F3354" t="str">
            <v>LANSOPRAZOL-GEF CAPS MICROGR 30MG  X 7</v>
          </cell>
          <cell r="G3354" t="str">
            <v>052000</v>
          </cell>
        </row>
        <row r="3355">
          <cell r="F3355" t="str">
            <v>DOLOFLAM TABL.RECUBIE 200MG  X 150</v>
          </cell>
          <cell r="G3355" t="str">
            <v>091998</v>
          </cell>
        </row>
        <row r="3356">
          <cell r="F3356" t="str">
            <v>TRIFLUOPERAZIN-IQF TABL 5MG  X 100</v>
          </cell>
          <cell r="G3356" t="str">
            <v>102002</v>
          </cell>
        </row>
        <row r="3357">
          <cell r="F3357" t="str">
            <v>BUK FORTE CARAM 20X4   X 80</v>
          </cell>
          <cell r="G3357" t="str">
            <v>052018</v>
          </cell>
        </row>
        <row r="3358">
          <cell r="F3358" t="str">
            <v>BUDESONIDA-LB9 AERO NAS DOS 200Y 5 ML X 200 (/DOS)</v>
          </cell>
          <cell r="G3358" t="str">
            <v>052015</v>
          </cell>
        </row>
        <row r="3359">
          <cell r="F3359" t="str">
            <v>COMPLEJO B-PTG CAPS   X 300</v>
          </cell>
          <cell r="G3359" t="str">
            <v>042009</v>
          </cell>
        </row>
        <row r="3360">
          <cell r="F3360" t="str">
            <v>OMEPRAZOL CAPS LIB RET 20MG  X 100</v>
          </cell>
          <cell r="G3360" t="str">
            <v>022021</v>
          </cell>
        </row>
        <row r="3361">
          <cell r="F3361" t="str">
            <v>DESLORATADINA-GEF TABL.RECUBIE 5MG  X 10</v>
          </cell>
          <cell r="G3361" t="str">
            <v>052009</v>
          </cell>
        </row>
        <row r="3362">
          <cell r="F3362" t="str">
            <v>IBANDRA 150 TABL.RECUBIE 150MG  X 1</v>
          </cell>
          <cell r="G3362" t="str">
            <v>112009</v>
          </cell>
        </row>
        <row r="3363">
          <cell r="F3363" t="str">
            <v>SEROTOCAF PO/SUSP ORAL 250MG 60 ML X 1 (/5ML)</v>
          </cell>
          <cell r="G3363" t="str">
            <v>062013</v>
          </cell>
        </row>
        <row r="3364">
          <cell r="F3364" t="str">
            <v>PIPLEX CAPS BLANDA 10MG  X 30</v>
          </cell>
          <cell r="G3364" t="str">
            <v>032009</v>
          </cell>
        </row>
        <row r="3365">
          <cell r="F3365" t="str">
            <v>PIDOGREL-N TABL.RECUBIE 75MG  X 30</v>
          </cell>
          <cell r="G3365" t="str">
            <v>032008</v>
          </cell>
        </row>
        <row r="3366">
          <cell r="F3366" t="str">
            <v>ASEPXIA JAB LI CA DE  200 ML X 1</v>
          </cell>
          <cell r="G3366" t="str">
            <v>052020</v>
          </cell>
        </row>
        <row r="3367">
          <cell r="F3367" t="str">
            <v>GENTASIL AMP. 160MG 2 ML X 1</v>
          </cell>
          <cell r="G3367" t="str">
            <v>101982</v>
          </cell>
        </row>
        <row r="3368">
          <cell r="F3368" t="str">
            <v>SALBUSEV HFA AERO DOSE 100Y  X 200 (/DOS)</v>
          </cell>
          <cell r="G3368" t="str">
            <v>062016</v>
          </cell>
        </row>
        <row r="3369">
          <cell r="F3369" t="str">
            <v>UTROGESTAN CAPS BLANDA 200MG  X 15</v>
          </cell>
          <cell r="G3369" t="str">
            <v>092006</v>
          </cell>
        </row>
        <row r="3370">
          <cell r="F3370" t="str">
            <v>AERIUS SOLN  ORAL 2.5MG 60 ML X 1 (/5ML)</v>
          </cell>
          <cell r="G3370" t="str">
            <v>042008</v>
          </cell>
        </row>
        <row r="3371">
          <cell r="F3371" t="str">
            <v>DIFFERIN GEL.  TOP. 0.3% 30 G X 1</v>
          </cell>
          <cell r="G3371" t="str">
            <v>092009</v>
          </cell>
        </row>
        <row r="3372">
          <cell r="F3372" t="str">
            <v>LACTINESE GRAG. 0.5MG  X 8</v>
          </cell>
          <cell r="G3372" t="str">
            <v>032011</v>
          </cell>
        </row>
        <row r="3373">
          <cell r="F3373" t="str">
            <v>NISONA TABL 50MG  X 12</v>
          </cell>
          <cell r="G3373" t="str">
            <v>042009</v>
          </cell>
        </row>
        <row r="3374">
          <cell r="F3374" t="str">
            <v>ATORVASTATINA-DC6 TABL 10MG  X 100</v>
          </cell>
          <cell r="G3374" t="str">
            <v>022012</v>
          </cell>
        </row>
        <row r="3375">
          <cell r="F3375" t="str">
            <v>RANITIDINA-VS3 AMP. 50MG 2 ML X 10</v>
          </cell>
          <cell r="G3375" t="str">
            <v>032003</v>
          </cell>
        </row>
        <row r="3376">
          <cell r="F3376" t="str">
            <v>VERORAB VIAL C/SOLV.  5 ML X 5</v>
          </cell>
          <cell r="G3376" t="str">
            <v>112008</v>
          </cell>
        </row>
        <row r="3377">
          <cell r="F3377" t="str">
            <v>COMESARTIN T.REC 150MG/ 12.5MG  X 30</v>
          </cell>
          <cell r="G3377" t="str">
            <v>042014</v>
          </cell>
        </row>
        <row r="3378">
          <cell r="F3378" t="str">
            <v>NATALBEN LACTANCIA CAPS   X 60</v>
          </cell>
          <cell r="G3378" t="str">
            <v>082019</v>
          </cell>
        </row>
        <row r="3379">
          <cell r="F3379" t="str">
            <v>SERTRALINA-IQF TABL.RECUBIE 50MG  X 10</v>
          </cell>
          <cell r="G3379" t="str">
            <v>082020</v>
          </cell>
        </row>
        <row r="3380">
          <cell r="F3380" t="str">
            <v>DINAXIL TABL RECUBIE 500MG  X 10</v>
          </cell>
          <cell r="G3380" t="str">
            <v>092012</v>
          </cell>
        </row>
        <row r="3381">
          <cell r="F3381" t="str">
            <v>MIZONASE CAP.VAG.GELA 150MG  X 10 (/100) /100</v>
          </cell>
          <cell r="G3381" t="str">
            <v>031995</v>
          </cell>
        </row>
        <row r="3382">
          <cell r="F3382" t="str">
            <v>UREADIN CR MANOS PL  50 ML X 1</v>
          </cell>
          <cell r="G3382" t="str">
            <v>012016</v>
          </cell>
        </row>
        <row r="3383">
          <cell r="F3383" t="str">
            <v>ASEPXIA GE.EXF.PT/NG  150 ML X 1</v>
          </cell>
          <cell r="G3383" t="str">
            <v>072014</v>
          </cell>
        </row>
        <row r="3384">
          <cell r="F3384" t="str">
            <v>TETROIN -A CAPS BLANDA 20MG  X 30</v>
          </cell>
          <cell r="G3384" t="str">
            <v>012018</v>
          </cell>
        </row>
        <row r="3385">
          <cell r="F3385" t="str">
            <v>ACCUPRIL TABL.RECUBIE 20MG  X 28</v>
          </cell>
          <cell r="G3385" t="str">
            <v>091995</v>
          </cell>
        </row>
        <row r="3386">
          <cell r="F3386" t="str">
            <v>NUTREM CREMA  30 G X 1</v>
          </cell>
          <cell r="G3386" t="str">
            <v>052003</v>
          </cell>
        </row>
        <row r="3387">
          <cell r="F3387" t="str">
            <v>MUCOXIDINA ENJUAGUE BUC  300 ML X 1</v>
          </cell>
          <cell r="G3387" t="str">
            <v>102013</v>
          </cell>
        </row>
        <row r="3388">
          <cell r="F3388" t="str">
            <v>UNIFLOX SOLN  OFTAL 0.3% 5 ML X 1</v>
          </cell>
          <cell r="G3388" t="str">
            <v>012008</v>
          </cell>
        </row>
        <row r="3389">
          <cell r="F3389" t="str">
            <v>DERMAZOL PLUS CREMA  10 G X 1</v>
          </cell>
          <cell r="G3389" t="str">
            <v>032018</v>
          </cell>
        </row>
        <row r="3390">
          <cell r="F3390" t="str">
            <v>COPAXONE JERIN.PRELL 40MG 1 ML X 12</v>
          </cell>
          <cell r="G3390" t="str">
            <v>112016</v>
          </cell>
        </row>
        <row r="3391">
          <cell r="F3391" t="str">
            <v>LASIX AMP. 20MG 2 ML X 5</v>
          </cell>
          <cell r="G3391" t="str">
            <v>012008</v>
          </cell>
        </row>
        <row r="3392">
          <cell r="F3392" t="str">
            <v>NAN 3 L COMFORTIS LATA FI  350 G X 1 (INF)</v>
          </cell>
          <cell r="G3392" t="str">
            <v>022017</v>
          </cell>
        </row>
        <row r="3393">
          <cell r="F3393" t="str">
            <v>IBUPROFENO-PTG TABL 800MG  X 100</v>
          </cell>
          <cell r="G3393" t="str">
            <v>022011</v>
          </cell>
        </row>
        <row r="3394">
          <cell r="F3394" t="str">
            <v>HIDROCLOROTIAZ-IQF TABL 50MG  X 200</v>
          </cell>
          <cell r="G3394" t="str">
            <v>091999</v>
          </cell>
        </row>
        <row r="3395">
          <cell r="F3395" t="str">
            <v>ALERGILAB TABL.RECUBIE 5MG  X 100</v>
          </cell>
          <cell r="G3395" t="str">
            <v>112016</v>
          </cell>
        </row>
        <row r="3396">
          <cell r="F3396" t="str">
            <v>DOLOMAX CAPS BLANDA 400MG  X 100</v>
          </cell>
          <cell r="G3396" t="str">
            <v>052017</v>
          </cell>
        </row>
        <row r="3397">
          <cell r="F3397" t="str">
            <v>PRESTAT COMP 75MG  X 20</v>
          </cell>
          <cell r="G3397" t="str">
            <v>042021</v>
          </cell>
        </row>
        <row r="3398">
          <cell r="F3398" t="str">
            <v>VENLAVITAE XR CAPS L.P. 150MG  X 10</v>
          </cell>
          <cell r="G3398" t="str">
            <v>052016</v>
          </cell>
        </row>
        <row r="3399">
          <cell r="F3399" t="str">
            <v>MULTICONFORT SOLN  120 ML X 1</v>
          </cell>
          <cell r="G3399" t="str">
            <v>062015</v>
          </cell>
        </row>
        <row r="3400">
          <cell r="F3400" t="str">
            <v>ENTEREX ESPESANTE POLVO  227 G X 1</v>
          </cell>
          <cell r="G3400" t="str">
            <v>052015</v>
          </cell>
        </row>
        <row r="3401">
          <cell r="F3401" t="str">
            <v>UMBRELLA CR KIDS MAX  60 G X 1</v>
          </cell>
          <cell r="G3401" t="str">
            <v>082015</v>
          </cell>
        </row>
        <row r="3402">
          <cell r="F3402" t="str">
            <v>COZAAR TABL REVEST. 100MG  X 30</v>
          </cell>
          <cell r="G3402" t="str">
            <v>032004</v>
          </cell>
        </row>
        <row r="3403">
          <cell r="F3403" t="str">
            <v>LIBBERA D GOTAS ORAL  15 ML X 1</v>
          </cell>
          <cell r="G3403" t="str">
            <v>082007</v>
          </cell>
        </row>
        <row r="3404">
          <cell r="F3404" t="str">
            <v>SINTOCALMY TABL.RECUBIE 300MG  X 20</v>
          </cell>
          <cell r="G3404" t="str">
            <v>072011</v>
          </cell>
        </row>
        <row r="3405">
          <cell r="F3405" t="str">
            <v>EPAMIN CAPS 100MG  X 50</v>
          </cell>
          <cell r="G3405" t="str">
            <v>012008</v>
          </cell>
        </row>
        <row r="3406">
          <cell r="F3406" t="str">
            <v>BRIMODUAL SOLN OFTAL 0.15% 5 ML X 1</v>
          </cell>
          <cell r="G3406" t="str">
            <v>082019</v>
          </cell>
        </row>
        <row r="3407">
          <cell r="F3407" t="str">
            <v>MUCOCAR JBE 100MG 120 ML X 1 (/5ML)</v>
          </cell>
          <cell r="G3407" t="str">
            <v>032008</v>
          </cell>
        </row>
        <row r="3408">
          <cell r="F3408" t="str">
            <v>DOXY-100 TABL.RECUBIE 100MG  X 30</v>
          </cell>
          <cell r="G3408" t="str">
            <v>042019</v>
          </cell>
        </row>
        <row r="3409">
          <cell r="F3409" t="str">
            <v>METHYLPRED VIAL LIOF 500MG  X 1</v>
          </cell>
          <cell r="G3409" t="str">
            <v>062020</v>
          </cell>
        </row>
        <row r="3410">
          <cell r="F3410" t="str">
            <v>CORIFAN AMP. 10MG 1 ML X 1</v>
          </cell>
          <cell r="G3410" t="str">
            <v>032013</v>
          </cell>
        </row>
        <row r="3411">
          <cell r="F3411" t="str">
            <v>TAMSURIL CAPS L.P. 0.4MG  X 30</v>
          </cell>
          <cell r="G3411" t="str">
            <v>012008</v>
          </cell>
        </row>
        <row r="3412">
          <cell r="F3412" t="str">
            <v>KLARICID GRA/SUS.ORAL 250MG 50 ML X 1 (/5ML)</v>
          </cell>
          <cell r="G3412" t="str">
            <v>021994</v>
          </cell>
        </row>
        <row r="3413">
          <cell r="F3413" t="str">
            <v>SANDOSTATIN LAR VIAL 20MG  X 1</v>
          </cell>
          <cell r="G3413" t="str">
            <v>032012</v>
          </cell>
        </row>
        <row r="3414">
          <cell r="F3414" t="str">
            <v>PRODIAX 23 VIAL 25Y 0.5 ML X 1</v>
          </cell>
          <cell r="G3414" t="str">
            <v>072015</v>
          </cell>
        </row>
        <row r="3415">
          <cell r="F3415" t="str">
            <v>BISINTEX VIAL INFUS. 420MG  X 1</v>
          </cell>
          <cell r="G3415" t="str">
            <v>122019</v>
          </cell>
        </row>
        <row r="3416">
          <cell r="F3416" t="str">
            <v>GREXA TABL 2MG  X 20</v>
          </cell>
          <cell r="G3416" t="str">
            <v>032006</v>
          </cell>
        </row>
        <row r="3417">
          <cell r="F3417" t="str">
            <v>VERHISTINE TABL 24MG  X 30</v>
          </cell>
          <cell r="G3417" t="str">
            <v>102020</v>
          </cell>
        </row>
        <row r="3418">
          <cell r="F3418" t="str">
            <v>SOLU MEDROL VIAL 500MG 8 ML X 1</v>
          </cell>
          <cell r="G3418" t="str">
            <v>041981</v>
          </cell>
        </row>
        <row r="3419">
          <cell r="F3419" t="str">
            <v>BRIMOPRESS T SOLN  OFTAL  5 ML X 1</v>
          </cell>
          <cell r="G3419" t="str">
            <v>062017</v>
          </cell>
        </row>
        <row r="3420">
          <cell r="F3420" t="str">
            <v>TRAUMAPLANT CREMA 10% 25 G X 1</v>
          </cell>
          <cell r="G3420" t="str">
            <v>111998</v>
          </cell>
        </row>
        <row r="3421">
          <cell r="F3421" t="str">
            <v>QUANTRUM TABL.RECUBIE 500MG  X 5</v>
          </cell>
          <cell r="G3421" t="str">
            <v>052002</v>
          </cell>
        </row>
        <row r="3422">
          <cell r="F3422" t="str">
            <v>AMLODIPINO-FTR TABL 10MG  X 30</v>
          </cell>
          <cell r="G3422" t="str">
            <v>022004</v>
          </cell>
        </row>
        <row r="3423">
          <cell r="F3423" t="str">
            <v>EYLIA VIAL 40MG 1 ML X 1</v>
          </cell>
          <cell r="G3423" t="str">
            <v>102015</v>
          </cell>
        </row>
        <row r="3424">
          <cell r="F3424" t="str">
            <v>RYNA-DEL TABL.RECUBIE 5MG  X 30</v>
          </cell>
          <cell r="G3424" t="str">
            <v>122018</v>
          </cell>
        </row>
        <row r="3425">
          <cell r="F3425" t="str">
            <v>CORDIAX AM TABL 40MG  X 30 (/5) /5</v>
          </cell>
          <cell r="G3425" t="str">
            <v>082016</v>
          </cell>
        </row>
        <row r="3426">
          <cell r="F3426" t="str">
            <v>COLESTIRAMINA-GEF POLVO SOBRES 4G 9 G X 100</v>
          </cell>
          <cell r="G3426" t="str">
            <v>112018</v>
          </cell>
        </row>
        <row r="3427">
          <cell r="F3427" t="str">
            <v>CEFROM POLVO P/ SUS 100MG 100 ML X 1 (/5ML)</v>
          </cell>
          <cell r="G3427" t="str">
            <v>092019</v>
          </cell>
        </row>
        <row r="3428">
          <cell r="F3428" t="str">
            <v>ASEPXIA SPOT GEL SEC  28 G X 1</v>
          </cell>
          <cell r="G3428" t="str">
            <v>062009</v>
          </cell>
        </row>
        <row r="3429">
          <cell r="F3429" t="str">
            <v>FLUCISTEIN GRAN  SOBRES 200MG 2 G X 30</v>
          </cell>
          <cell r="G3429" t="str">
            <v>062009</v>
          </cell>
        </row>
        <row r="3430">
          <cell r="F3430" t="str">
            <v>AMAGLEN TABL 2MG  X 30</v>
          </cell>
          <cell r="G3430" t="str">
            <v>012014</v>
          </cell>
        </row>
        <row r="3431">
          <cell r="F3431" t="str">
            <v>ANTHELIOS SHAKA FLUIDO FPS50  50 ML X 1</v>
          </cell>
          <cell r="G3431" t="str">
            <v>072019</v>
          </cell>
        </row>
        <row r="3432">
          <cell r="F3432" t="str">
            <v>SLINDA TABL.RECUBIE 4MG  X 28</v>
          </cell>
          <cell r="G3432" t="str">
            <v>072020</v>
          </cell>
        </row>
        <row r="3433">
          <cell r="F3433" t="str">
            <v>TOPICALM LOCION 0.05% 30 ML X 1</v>
          </cell>
          <cell r="G3433" t="str">
            <v>102012</v>
          </cell>
        </row>
        <row r="3434">
          <cell r="F3434" t="str">
            <v>ELIPRIM SUSP.ORA.PED 200MG 60 ML X 1 (/40M)</v>
          </cell>
          <cell r="G3434" t="str">
            <v>011996</v>
          </cell>
        </row>
        <row r="3435">
          <cell r="F3435" t="str">
            <v>AMOXICLIN CL PO/SUSP ORAL 250MG 60 ML X 1 (/5ML)</v>
          </cell>
          <cell r="G3435" t="str">
            <v>032005</v>
          </cell>
        </row>
        <row r="3436">
          <cell r="F3436" t="str">
            <v>MUCOSOLVAN JBE PEDIATR 15MG 120 ML X 1 (/5ML)</v>
          </cell>
          <cell r="G3436" t="str">
            <v>032007</v>
          </cell>
        </row>
        <row r="3437">
          <cell r="F3437" t="str">
            <v>ALYVIR TABL RECUBIE 500MG  X 10</v>
          </cell>
          <cell r="G3437" t="str">
            <v>032012</v>
          </cell>
        </row>
        <row r="3438">
          <cell r="F3438" t="str">
            <v>XILONEST VIAL 2% 20 ML X 1</v>
          </cell>
          <cell r="G3438" t="str">
            <v>061974</v>
          </cell>
        </row>
        <row r="3439">
          <cell r="F3439" t="str">
            <v>PREVITA SOLN  ORAL  110 ML X 1</v>
          </cell>
          <cell r="G3439" t="str">
            <v>052009</v>
          </cell>
        </row>
        <row r="3440">
          <cell r="F3440" t="str">
            <v>FLUCONAZOL-MRC CAPS 150MG  X 100</v>
          </cell>
          <cell r="G3440" t="str">
            <v>092012</v>
          </cell>
        </row>
        <row r="3441">
          <cell r="F3441" t="str">
            <v>CROLIPSA TABL 200MG  X 24</v>
          </cell>
          <cell r="G3441" t="str">
            <v>012016</v>
          </cell>
        </row>
        <row r="3442">
          <cell r="F3442" t="str">
            <v>RENU PLUS SO.MLT N/RUB  500 ML X 1</v>
          </cell>
          <cell r="G3442" t="str">
            <v>042009</v>
          </cell>
        </row>
        <row r="3443">
          <cell r="F3443" t="str">
            <v>LYRICA CAPS 300MG  X 14</v>
          </cell>
          <cell r="G3443" t="str">
            <v>072006</v>
          </cell>
        </row>
        <row r="3444">
          <cell r="F3444" t="str">
            <v>METRONIDAZOL-GEF SUSP 250MG 120 ML X 1 (/5ML)</v>
          </cell>
          <cell r="G3444" t="str">
            <v>011994</v>
          </cell>
        </row>
        <row r="3445">
          <cell r="F3445" t="str">
            <v>BRONCO-AMOXIDIN TABL 25SOBX4   X 100</v>
          </cell>
          <cell r="G3445" t="str">
            <v>071996</v>
          </cell>
        </row>
        <row r="3446">
          <cell r="F3446" t="str">
            <v>AUGMENTIN PO/SUSP ORAL 250MG 60 ML X 1 (/5ML)</v>
          </cell>
          <cell r="G3446" t="str">
            <v>051992</v>
          </cell>
        </row>
        <row r="3447">
          <cell r="F3447" t="str">
            <v>LETIVCE TABL.RECUBIE 500MG  X 30</v>
          </cell>
          <cell r="G3447" t="str">
            <v>052019</v>
          </cell>
        </row>
        <row r="3448">
          <cell r="F3448" t="str">
            <v>VILZERMET TA.REC 50MG/ 850MG  X 60</v>
          </cell>
          <cell r="G3448" t="str">
            <v>012021</v>
          </cell>
        </row>
        <row r="3449">
          <cell r="F3449" t="str">
            <v>ASEPXIA BB PVO CO BE MA  10 G X 1</v>
          </cell>
          <cell r="G3449" t="str">
            <v>082017</v>
          </cell>
        </row>
        <row r="3450">
          <cell r="F3450" t="str">
            <v>LORATADINA-PTG TABL 10MG  X 100</v>
          </cell>
          <cell r="G3450" t="str">
            <v>112006</v>
          </cell>
        </row>
        <row r="3451">
          <cell r="F3451" t="str">
            <v>GENACOL CAPS 400MG  X 90</v>
          </cell>
          <cell r="G3451" t="str">
            <v>082016</v>
          </cell>
        </row>
        <row r="3452">
          <cell r="F3452" t="str">
            <v>PROCTHYL UNGT  20 G X 1</v>
          </cell>
          <cell r="G3452" t="str">
            <v>102020</v>
          </cell>
        </row>
        <row r="3453">
          <cell r="F3453" t="str">
            <v>COMPLEJO B-FTR JBE  120 ML X 1</v>
          </cell>
          <cell r="G3453" t="str">
            <v>022008</v>
          </cell>
        </row>
        <row r="3454">
          <cell r="F3454" t="str">
            <v>CLARITROMICINA-GEF TABL 500MG  X 10</v>
          </cell>
          <cell r="G3454" t="str">
            <v>082002</v>
          </cell>
        </row>
        <row r="3455">
          <cell r="F3455" t="str">
            <v>CIPROFLOXACINO-GEF TABL REVEST. 500MG  X 10</v>
          </cell>
          <cell r="G3455" t="str">
            <v>071995</v>
          </cell>
        </row>
        <row r="3456">
          <cell r="F3456" t="str">
            <v>COLMIBE TA.REC 10MG/ 10MG  X 30</v>
          </cell>
          <cell r="G3456" t="str">
            <v>042008</v>
          </cell>
        </row>
        <row r="3457">
          <cell r="F3457" t="str">
            <v>ALIMENTUM POLVO LATA  400 G X 1</v>
          </cell>
          <cell r="G3457" t="str">
            <v>022013</v>
          </cell>
        </row>
        <row r="3458">
          <cell r="F3458" t="str">
            <v>DEQUAZOL ORAL TABL  ORAL 500MG  X 20</v>
          </cell>
          <cell r="G3458" t="str">
            <v>011993</v>
          </cell>
        </row>
        <row r="3459">
          <cell r="F3459" t="str">
            <v>DIAZEPAM-FTR TABL 10MG  X 200</v>
          </cell>
          <cell r="G3459" t="str">
            <v>081997</v>
          </cell>
        </row>
        <row r="3460">
          <cell r="F3460" t="str">
            <v>LOSADEL TABL.RECUBIE 50MG  X 50</v>
          </cell>
          <cell r="G3460" t="str">
            <v>042009</v>
          </cell>
        </row>
        <row r="3461">
          <cell r="F3461" t="str">
            <v>FLACORT SUS.OR FCO 22.7MG 6.5 ML X 1 (/ML)</v>
          </cell>
          <cell r="G3461" t="str">
            <v>102003</v>
          </cell>
        </row>
        <row r="3462">
          <cell r="F3462" t="str">
            <v>DIAMICRON MR TAB.RECU L.P 60MG  X 30</v>
          </cell>
          <cell r="G3462" t="str">
            <v>022018</v>
          </cell>
        </row>
        <row r="3463">
          <cell r="F3463" t="str">
            <v>AMOXIDAL PLUS P P/SUS 400/ 57MG 100 ML X 1 (/5ML)</v>
          </cell>
          <cell r="G3463" t="str">
            <v>032019</v>
          </cell>
        </row>
        <row r="3464">
          <cell r="F3464" t="str">
            <v>VITAMINA E-UNM CAPS 1000IU  X 30</v>
          </cell>
          <cell r="G3464" t="str">
            <v>102017</v>
          </cell>
        </row>
        <row r="3465">
          <cell r="F3465" t="str">
            <v>NUTIRA CAPS 90MG  X 30</v>
          </cell>
          <cell r="G3465" t="str">
            <v>052017</v>
          </cell>
        </row>
        <row r="3466">
          <cell r="F3466" t="str">
            <v>LOCERYL CREMA 0.25% 20 G X 1</v>
          </cell>
          <cell r="G3466" t="str">
            <v>021996</v>
          </cell>
        </row>
        <row r="3467">
          <cell r="F3467" t="str">
            <v>NEO SILENAI JBE  120 ML X 1</v>
          </cell>
          <cell r="G3467" t="str">
            <v>112016</v>
          </cell>
        </row>
        <row r="3468">
          <cell r="F3468" t="str">
            <v>KETOROLACO-IQF TABL 10MG  X 100</v>
          </cell>
          <cell r="G3468" t="str">
            <v>052003</v>
          </cell>
        </row>
        <row r="3469">
          <cell r="F3469" t="str">
            <v>SINGULAIR TABL  MAST 4MG  X 30 (INF)</v>
          </cell>
          <cell r="G3469" t="str">
            <v>072000</v>
          </cell>
        </row>
        <row r="3470">
          <cell r="F3470" t="str">
            <v>MOZA TABL.RECUBIE 5MG  X 30</v>
          </cell>
          <cell r="G3470" t="str">
            <v>082006</v>
          </cell>
        </row>
        <row r="3471">
          <cell r="F3471" t="str">
            <v>BOLARIA TABL.RECUBIE 16MG  X 20</v>
          </cell>
          <cell r="G3471" t="str">
            <v>052016</v>
          </cell>
        </row>
        <row r="3472">
          <cell r="F3472" t="str">
            <v>CIPROVAL GOTAS OFTAL 0.3% 5 ML X 1</v>
          </cell>
          <cell r="G3472" t="str">
            <v>112001</v>
          </cell>
        </row>
        <row r="3473">
          <cell r="F3473" t="str">
            <v>MISALUD TABL 100MG  X 30</v>
          </cell>
          <cell r="G3473" t="str">
            <v>121992</v>
          </cell>
        </row>
        <row r="3474">
          <cell r="F3474" t="str">
            <v>TRILOXAR TABL 5MG  X 30</v>
          </cell>
          <cell r="G3474" t="str">
            <v>052019</v>
          </cell>
        </row>
        <row r="3475">
          <cell r="F3475" t="str">
            <v>EUCERIN SUN CR OIL CONTR  50 ML X 1</v>
          </cell>
          <cell r="G3475" t="str">
            <v>062015</v>
          </cell>
        </row>
        <row r="3476">
          <cell r="F3476" t="str">
            <v>PREVINE D GEL GRAG. 1500MG  X 30 (/200) /200</v>
          </cell>
          <cell r="G3476" t="str">
            <v>022013</v>
          </cell>
        </row>
        <row r="3477">
          <cell r="F3477" t="str">
            <v>PREDCORT SOLN  ORAL 25MG 60 ML X 1 (/5ML)</v>
          </cell>
          <cell r="G3477" t="str">
            <v>062017</v>
          </cell>
        </row>
        <row r="3478">
          <cell r="F3478" t="str">
            <v>ACTIVA GRAGEAS 0.15MG  X 21 (/.03) /.03</v>
          </cell>
          <cell r="G3478" t="str">
            <v>062018</v>
          </cell>
        </row>
        <row r="3479">
          <cell r="F3479" t="str">
            <v>FLIXOTIDE AER.INH.DOSE 50Y  X 120 (/DOS)</v>
          </cell>
          <cell r="G3479" t="str">
            <v>051999</v>
          </cell>
        </row>
        <row r="3480">
          <cell r="F3480" t="str">
            <v>DOLOFARMALAN TAB FORT B10 500MG  X 20 (/50) /50</v>
          </cell>
          <cell r="G3480" t="str">
            <v>092001</v>
          </cell>
        </row>
        <row r="3481">
          <cell r="F3481" t="str">
            <v>TOPICALM CREMA 0.05% 30 G X 1</v>
          </cell>
          <cell r="G3481" t="str">
            <v>012013</v>
          </cell>
        </row>
        <row r="3482">
          <cell r="F3482" t="str">
            <v>BLEMIL PLUS 2 AE POLVO  400 G X 1</v>
          </cell>
          <cell r="G3482" t="str">
            <v>012003</v>
          </cell>
        </row>
        <row r="3483">
          <cell r="F3483" t="str">
            <v>CERAVE CR HIDRATANT  177 ML X 1</v>
          </cell>
          <cell r="G3483" t="str">
            <v>052020</v>
          </cell>
        </row>
        <row r="3484">
          <cell r="F3484" t="str">
            <v>NAPHAVIT GOTAS OFTAL 0.1% 15 ML X 1</v>
          </cell>
          <cell r="G3484" t="str">
            <v>061998</v>
          </cell>
        </row>
        <row r="3485">
          <cell r="F3485" t="str">
            <v>CICATRICURE CR DI BE CAR  50 G X 1</v>
          </cell>
          <cell r="G3485" t="str">
            <v>092018</v>
          </cell>
        </row>
        <row r="3486">
          <cell r="F3486" t="str">
            <v>BETAZOL ESPUMA 0.05% 50 G X 1</v>
          </cell>
          <cell r="G3486" t="str">
            <v>062017</v>
          </cell>
        </row>
        <row r="3487">
          <cell r="F3487" t="str">
            <v>GRIPAFOR 4 TABL.RECUBIE   X 100</v>
          </cell>
          <cell r="G3487" t="str">
            <v>032015</v>
          </cell>
        </row>
        <row r="3488">
          <cell r="F3488" t="str">
            <v>BOTEMIB VIAL LIOF 3.5MG  X 1</v>
          </cell>
          <cell r="G3488" t="str">
            <v>122013</v>
          </cell>
        </row>
        <row r="3489">
          <cell r="F3489" t="str">
            <v>LYONS TABL.RECUBIE 100MG  X 1</v>
          </cell>
          <cell r="G3489" t="str">
            <v>102014</v>
          </cell>
        </row>
        <row r="3490">
          <cell r="F3490" t="str">
            <v>URSOFLOW CAPS 250MG  X 30</v>
          </cell>
          <cell r="G3490" t="str">
            <v>112020</v>
          </cell>
        </row>
        <row r="3491">
          <cell r="F3491" t="str">
            <v>BETASERC TABL 16MG  X 20</v>
          </cell>
          <cell r="G3491" t="str">
            <v>112002</v>
          </cell>
        </row>
        <row r="3492">
          <cell r="F3492" t="str">
            <v>ANALDEX UNGT  20 G X 1</v>
          </cell>
          <cell r="G3492" t="str">
            <v>072011</v>
          </cell>
        </row>
        <row r="3493">
          <cell r="F3493" t="str">
            <v>DERMACORTINE CREMA 0.1% 15 ML X 1</v>
          </cell>
          <cell r="G3493" t="str">
            <v>062007</v>
          </cell>
        </row>
        <row r="3494">
          <cell r="F3494" t="str">
            <v>DARPOTT TABL 250MG  X 30 (/25) /25</v>
          </cell>
          <cell r="G3494" t="str">
            <v>072010</v>
          </cell>
        </row>
        <row r="3495">
          <cell r="F3495" t="str">
            <v>PRIDEMIN TABL.RECUBIE 5MG  X 30</v>
          </cell>
          <cell r="G3495" t="str">
            <v>022017</v>
          </cell>
        </row>
        <row r="3496">
          <cell r="F3496" t="str">
            <v>NEURONTIN CAPS 300MG  X 20</v>
          </cell>
          <cell r="G3496" t="str">
            <v>101994</v>
          </cell>
        </row>
        <row r="3497">
          <cell r="F3497" t="str">
            <v>IMATIM VIAL  LIOF 500MG  X 1 (/500) /500</v>
          </cell>
          <cell r="G3497" t="str">
            <v>072020</v>
          </cell>
        </row>
        <row r="3498">
          <cell r="F3498" t="str">
            <v>RISPERIDONA-FTR TABL REVEST. 1MG  X 20</v>
          </cell>
          <cell r="G3498" t="str">
            <v>102000</v>
          </cell>
        </row>
        <row r="3499">
          <cell r="F3499" t="str">
            <v>DOLOMAX PLUS TABL.RECUBIE   X 20</v>
          </cell>
          <cell r="G3499" t="str">
            <v>092016</v>
          </cell>
        </row>
        <row r="3500">
          <cell r="F3500" t="str">
            <v>LEVETIRACETAM-GEF TABL.RECUBIE 500MG  X 30</v>
          </cell>
          <cell r="G3500" t="str">
            <v>082018</v>
          </cell>
        </row>
        <row r="3501">
          <cell r="F3501" t="str">
            <v>ALERGILAB JBE 2.5MG 60 ML X 1 (/5ML)</v>
          </cell>
          <cell r="G3501" t="str">
            <v>022015</v>
          </cell>
        </row>
        <row r="3502">
          <cell r="F3502" t="str">
            <v>HOLMES H COMP REC 40MG  X 30 (/12.) /12.</v>
          </cell>
          <cell r="G3502" t="str">
            <v>112020</v>
          </cell>
        </row>
        <row r="3503">
          <cell r="F3503" t="str">
            <v>MULTI-BIOTICOS CAR CHICHA   X 100</v>
          </cell>
          <cell r="G3503" t="str">
            <v>062021</v>
          </cell>
        </row>
        <row r="3504">
          <cell r="F3504" t="str">
            <v>CIPROLAK SOLN  OFTAL 0.3% 5 ML X 1</v>
          </cell>
          <cell r="G3504" t="str">
            <v>062001</v>
          </cell>
        </row>
        <row r="3505">
          <cell r="F3505" t="str">
            <v>LACTACYD PBIO BRE LOC  200 ML X 1</v>
          </cell>
          <cell r="G3505" t="str">
            <v>032012</v>
          </cell>
        </row>
        <row r="3506">
          <cell r="F3506" t="str">
            <v>HUMULIN R CARTUCHO 100IU 3 ML X 5 (/ML)</v>
          </cell>
          <cell r="G3506" t="str">
            <v>092007</v>
          </cell>
        </row>
        <row r="3507">
          <cell r="F3507" t="str">
            <v>FUROSEMIDA-FTR TABL 40MG  X 100</v>
          </cell>
          <cell r="G3507" t="str">
            <v>032008</v>
          </cell>
        </row>
        <row r="3508">
          <cell r="F3508" t="str">
            <v>CIPRONOR TABL 500MG  X 100</v>
          </cell>
          <cell r="G3508" t="str">
            <v>092014</v>
          </cell>
        </row>
        <row r="3509">
          <cell r="F3509" t="str">
            <v>DOLOFAST TABL 100MG  X 10</v>
          </cell>
          <cell r="G3509" t="str">
            <v>012003</v>
          </cell>
        </row>
        <row r="3510">
          <cell r="F3510" t="str">
            <v>LATOF-T SOLN  OFTAL  2.5 ML X 1</v>
          </cell>
          <cell r="G3510" t="str">
            <v>082004</v>
          </cell>
        </row>
        <row r="3511">
          <cell r="F3511" t="str">
            <v>DRONAVAL TABL F.COATE 150MG  X 1</v>
          </cell>
          <cell r="G3511" t="str">
            <v>102008</v>
          </cell>
        </row>
        <row r="3512">
          <cell r="F3512" t="str">
            <v>DEXIDE TABL 850MG  X 30</v>
          </cell>
          <cell r="G3512" t="str">
            <v>032016</v>
          </cell>
        </row>
        <row r="3513">
          <cell r="F3513" t="str">
            <v>ELECTROLIGHT SOL.GRANADIL  800 ML X 1</v>
          </cell>
          <cell r="G3513" t="str">
            <v>082009</v>
          </cell>
        </row>
        <row r="3514">
          <cell r="F3514" t="str">
            <v>MEROPENEM-P2G VIAL LIOF 1G  X 10</v>
          </cell>
          <cell r="G3514" t="str">
            <v>032014</v>
          </cell>
        </row>
        <row r="3515">
          <cell r="F3515" t="str">
            <v>NAN 1 OPTIPRO POLVO LATA  400 G X 1</v>
          </cell>
          <cell r="G3515" t="str">
            <v>092016</v>
          </cell>
        </row>
        <row r="3516">
          <cell r="F3516" t="str">
            <v>GLUTAPAK-10 POLVO ORAL  15 G X 1</v>
          </cell>
          <cell r="G3516" t="str">
            <v>052015</v>
          </cell>
        </row>
        <row r="3517">
          <cell r="F3517" t="str">
            <v>HYALIX EMULGEL 5% 60 G X 1</v>
          </cell>
          <cell r="G3517" t="str">
            <v>072017</v>
          </cell>
        </row>
        <row r="3518">
          <cell r="F3518" t="str">
            <v>FLODIN TABL 15MG  X 100</v>
          </cell>
          <cell r="G3518" t="str">
            <v>092008</v>
          </cell>
        </row>
        <row r="3519">
          <cell r="F3519" t="str">
            <v>GASEOVET CAPS BLA CB 125MG  X 100</v>
          </cell>
          <cell r="G3519" t="str">
            <v>042018</v>
          </cell>
        </row>
        <row r="3520">
          <cell r="F3520" t="str">
            <v>CORTIPREX SUSP ORAL 1MG 100 ML X 1 (/ML)</v>
          </cell>
          <cell r="G3520" t="str">
            <v>032002</v>
          </cell>
        </row>
        <row r="3521">
          <cell r="F3521" t="str">
            <v>FLOXALAB TABL 750MG  X 5</v>
          </cell>
          <cell r="G3521" t="str">
            <v>032013</v>
          </cell>
        </row>
        <row r="3522">
          <cell r="F3522" t="str">
            <v>FENOTEC GOTAS ORAL 5MG 20 ML X 1 (/ML)</v>
          </cell>
          <cell r="G3522" t="str">
            <v>092003</v>
          </cell>
        </row>
        <row r="3523">
          <cell r="F3523" t="str">
            <v>LISTERINE DIEN/ENC ENJUAGUE BUC  500 ML X 1</v>
          </cell>
          <cell r="G3523" t="str">
            <v>062010</v>
          </cell>
        </row>
        <row r="3524">
          <cell r="F3524" t="str">
            <v>CORIFAN JBE 2MG 120 ML X 1 (/5ML)</v>
          </cell>
          <cell r="G3524" t="str">
            <v>032013</v>
          </cell>
        </row>
        <row r="3525">
          <cell r="F3525" t="str">
            <v>GRAVAMIN SUSP ORAL 15MG 60 ML X 1 (/5ML)</v>
          </cell>
          <cell r="G3525" t="str">
            <v>022005</v>
          </cell>
        </row>
        <row r="3526">
          <cell r="F3526" t="str">
            <v>ACITREXOL CAPS 25MG  X 30</v>
          </cell>
          <cell r="G3526" t="str">
            <v>042019</v>
          </cell>
        </row>
        <row r="3527">
          <cell r="F3527" t="str">
            <v>LAMEZ TABL 50MG  X 30</v>
          </cell>
          <cell r="G3527" t="str">
            <v>082016</v>
          </cell>
        </row>
        <row r="3528">
          <cell r="F3528" t="str">
            <v>ACIDO FOLICO-PTG TABL 0.5MG  X 100</v>
          </cell>
          <cell r="G3528" t="str">
            <v>072005</v>
          </cell>
        </row>
        <row r="3529">
          <cell r="F3529" t="str">
            <v>FORTZINK FRASC.GOTERO 10MG 30 ML X 1</v>
          </cell>
          <cell r="G3529" t="str">
            <v>092014</v>
          </cell>
        </row>
        <row r="3530">
          <cell r="F3530" t="str">
            <v>GELACNE GEL  30 G X 1</v>
          </cell>
          <cell r="G3530" t="str">
            <v>102020</v>
          </cell>
        </row>
        <row r="3531">
          <cell r="F3531" t="str">
            <v>GOTABIOTIC SOLN  OFTAL 0.3% 5 ML X 1</v>
          </cell>
          <cell r="G3531" t="str">
            <v>072002</v>
          </cell>
        </row>
        <row r="3532">
          <cell r="F3532" t="str">
            <v>CINARIZINA-FTR CAPS 75MG  X 100</v>
          </cell>
          <cell r="G3532" t="str">
            <v>071994</v>
          </cell>
        </row>
        <row r="3533">
          <cell r="F3533" t="str">
            <v>MEDRAVOL TABL 50MG  X 100</v>
          </cell>
          <cell r="G3533" t="str">
            <v>062014</v>
          </cell>
        </row>
        <row r="3534">
          <cell r="F3534" t="str">
            <v>DETRUCALM TABL 200MG  X 30</v>
          </cell>
          <cell r="G3534" t="str">
            <v>042017</v>
          </cell>
        </row>
        <row r="3535">
          <cell r="F3535" t="str">
            <v>TONIMAC TABL 25MG  X 60</v>
          </cell>
          <cell r="G3535" t="str">
            <v>112020</v>
          </cell>
        </row>
        <row r="3536">
          <cell r="F3536" t="str">
            <v>GLEMINEX TABL RECUBIE 500MG  X 30 (/5MG) /5MG</v>
          </cell>
          <cell r="G3536" t="str">
            <v>062012</v>
          </cell>
        </row>
        <row r="3537">
          <cell r="F3537" t="str">
            <v>GALANTINA CAPS 16MG  X 10</v>
          </cell>
          <cell r="G3537" t="str">
            <v>022019</v>
          </cell>
        </row>
        <row r="3538">
          <cell r="F3538" t="str">
            <v>SILDENAFIL-FTR TABL.RECUBIE 50MG  X 4</v>
          </cell>
          <cell r="G3538" t="str">
            <v>082002</v>
          </cell>
        </row>
        <row r="3539">
          <cell r="F3539" t="str">
            <v>LOMOH JERING.PRELL 60MG 0.6 ML X 1</v>
          </cell>
          <cell r="G3539" t="str">
            <v>082020</v>
          </cell>
        </row>
        <row r="3540">
          <cell r="F3540" t="str">
            <v>MUXATIL PO.SOB.NARAN 600MG 10 G X 20</v>
          </cell>
          <cell r="G3540" t="str">
            <v>012020</v>
          </cell>
        </row>
        <row r="3541">
          <cell r="F3541" t="str">
            <v>TOXARIL TABL.RECUBIE 200MG  X 20</v>
          </cell>
          <cell r="G3541" t="str">
            <v>092018</v>
          </cell>
        </row>
        <row r="3542">
          <cell r="F3542" t="str">
            <v>VALAXAM D T.REC 160/5 12.5MG  X 30</v>
          </cell>
          <cell r="G3542" t="str">
            <v>022019</v>
          </cell>
        </row>
        <row r="3543">
          <cell r="F3543" t="str">
            <v>TEZEN TABL MAST 400MG  X 50</v>
          </cell>
          <cell r="G3543" t="str">
            <v>082019</v>
          </cell>
        </row>
        <row r="3544">
          <cell r="F3544" t="str">
            <v>ZITROZIN TABL 500MG  X 3</v>
          </cell>
          <cell r="G3544" t="str">
            <v>102014</v>
          </cell>
        </row>
        <row r="3545">
          <cell r="F3545" t="str">
            <v>MIGRAPLEX TABL.RECUBIE 100MG  X 100</v>
          </cell>
          <cell r="G3545" t="str">
            <v>012017</v>
          </cell>
        </row>
        <row r="3546">
          <cell r="F3546" t="str">
            <v>AZATIOPRINA-EU- TABL 50MG  X 100</v>
          </cell>
          <cell r="G3546" t="str">
            <v>092010</v>
          </cell>
        </row>
        <row r="3547">
          <cell r="F3547" t="str">
            <v>VIDA MAX POLVO VA HMB  400 G X 1</v>
          </cell>
          <cell r="G3547" t="str">
            <v>052017</v>
          </cell>
        </row>
        <row r="3548">
          <cell r="F3548" t="str">
            <v>ZOVIRAX CREMA 5% 10 G X 1</v>
          </cell>
          <cell r="G3548" t="str">
            <v>011987</v>
          </cell>
        </row>
        <row r="3549">
          <cell r="F3549" t="str">
            <v>FOTOULTRA SPOT PREV100  50 ML X 1</v>
          </cell>
          <cell r="G3549" t="str">
            <v>012016</v>
          </cell>
        </row>
        <row r="3550">
          <cell r="F3550" t="str">
            <v>TRIUMEQ TABL.RECUBIE   X 30</v>
          </cell>
          <cell r="G3550" t="str">
            <v>052018</v>
          </cell>
        </row>
        <row r="3551">
          <cell r="F3551" t="str">
            <v>FUNCADEN OVULOS  600 MG X 1</v>
          </cell>
          <cell r="G3551" t="str">
            <v>102014</v>
          </cell>
        </row>
        <row r="3552">
          <cell r="F3552" t="str">
            <v>XUMER TABL.RECUBIE 60MG  X 14</v>
          </cell>
          <cell r="G3552" t="str">
            <v>092017</v>
          </cell>
        </row>
        <row r="3553">
          <cell r="F3553" t="str">
            <v>SERIDASA TAB.ENT.COAT 10MG  X 30</v>
          </cell>
          <cell r="G3553" t="str">
            <v>032009</v>
          </cell>
        </row>
        <row r="3554">
          <cell r="F3554" t="str">
            <v>ENSOY POLVO VAINI  400 G X 1</v>
          </cell>
          <cell r="G3554" t="str">
            <v>042009</v>
          </cell>
        </row>
        <row r="3555">
          <cell r="F3555" t="str">
            <v>SOMAZINA TABL REVEST. 1000MG  X 10</v>
          </cell>
          <cell r="G3555" t="str">
            <v>072007</v>
          </cell>
        </row>
        <row r="3556">
          <cell r="F3556" t="str">
            <v>OFTALIRIO COLIRIO  10 ML X 1</v>
          </cell>
          <cell r="G3556" t="str">
            <v>121993</v>
          </cell>
        </row>
        <row r="3557">
          <cell r="F3557" t="str">
            <v>ELECTROLIGHT SOLN PINA  475 ML X 1</v>
          </cell>
          <cell r="G3557" t="str">
            <v>042009</v>
          </cell>
        </row>
        <row r="3558">
          <cell r="F3558" t="str">
            <v>AMOXI+AC.CLAVU-P2G TA.REC 125/ 500MG  X 10</v>
          </cell>
          <cell r="G3558" t="str">
            <v>042010</v>
          </cell>
        </row>
        <row r="3559">
          <cell r="F3559" t="str">
            <v>DEXAMETASONA I.Q TABL 4MG  X 100</v>
          </cell>
          <cell r="G3559" t="str">
            <v>042009</v>
          </cell>
        </row>
        <row r="3560">
          <cell r="F3560" t="str">
            <v>ATODERM ACEITE DUCHA  1000 ML X 1</v>
          </cell>
          <cell r="G3560" t="str">
            <v>102020</v>
          </cell>
        </row>
        <row r="3561">
          <cell r="F3561" t="str">
            <v>ENTEREX KARBS POLVO  450 G X 1</v>
          </cell>
          <cell r="G3561" t="str">
            <v>052014</v>
          </cell>
        </row>
        <row r="3562">
          <cell r="F3562" t="str">
            <v>IRBESEL TABL 300MG  X 20</v>
          </cell>
          <cell r="G3562" t="str">
            <v>012013</v>
          </cell>
        </row>
        <row r="3563">
          <cell r="F3563" t="str">
            <v>CLINDAMICINA-VS3 AMP. 600MG 4 ML X 10</v>
          </cell>
          <cell r="G3563" t="str">
            <v>082006</v>
          </cell>
        </row>
        <row r="3564">
          <cell r="F3564" t="str">
            <v>LEXAPRO TABL.RECUBIE 10MG  X 14</v>
          </cell>
          <cell r="G3564" t="str">
            <v>062003</v>
          </cell>
        </row>
        <row r="3565">
          <cell r="F3565" t="str">
            <v>GESER TABL.RECUBIE 30MG  X 30</v>
          </cell>
          <cell r="G3565" t="str">
            <v>112017</v>
          </cell>
        </row>
        <row r="3566">
          <cell r="F3566" t="str">
            <v>ELIPRIM BALSAMICO SUSP ORAL  100 ML X 1</v>
          </cell>
          <cell r="G3566" t="str">
            <v>011996</v>
          </cell>
        </row>
        <row r="3567">
          <cell r="F3567" t="str">
            <v>IBUPROFENO-PTG TABL 400MG  X 100</v>
          </cell>
          <cell r="G3567" t="str">
            <v>042009</v>
          </cell>
        </row>
        <row r="3568">
          <cell r="F3568" t="str">
            <v>MAGAL SUSP ORAL II  150 ML X 1</v>
          </cell>
          <cell r="G3568" t="str">
            <v>112000</v>
          </cell>
        </row>
        <row r="3569">
          <cell r="F3569" t="str">
            <v>CIPROFLOXACINO-QU4 TABL.RECUBIE 500MG  X 100</v>
          </cell>
          <cell r="G3569" t="str">
            <v>082003</v>
          </cell>
        </row>
        <row r="3570">
          <cell r="F3570" t="str">
            <v>ESOMEPRAZOL-DC6 TAB.RECU L.P 20MG  X 50</v>
          </cell>
          <cell r="G3570" t="str">
            <v>122017</v>
          </cell>
        </row>
        <row r="3571">
          <cell r="F3571" t="str">
            <v>SPORIDEX CAPS 500MG  X 50</v>
          </cell>
          <cell r="G3571" t="str">
            <v>122017</v>
          </cell>
        </row>
        <row r="3572">
          <cell r="F3572" t="str">
            <v>CLACIER SOLN OFT UNI 0.05% 0.4 ML X 30</v>
          </cell>
          <cell r="G3572" t="str">
            <v>022018</v>
          </cell>
        </row>
        <row r="3573">
          <cell r="F3573" t="str">
            <v>CHELTIN SUSP ORAL 150MG 120 ML X 1 (/5ML)</v>
          </cell>
          <cell r="G3573" t="str">
            <v>052007</v>
          </cell>
        </row>
        <row r="3574">
          <cell r="F3574" t="str">
            <v>BRONQUIOFLEM FORTE JBE RAPID 70MG 100 ML X 1 (/5ML)</v>
          </cell>
          <cell r="G3574" t="str">
            <v>052018</v>
          </cell>
        </row>
        <row r="3575">
          <cell r="F3575" t="str">
            <v>KELAC TABL.RECUBIE 10MG  X 30</v>
          </cell>
          <cell r="G3575" t="str">
            <v>062020</v>
          </cell>
        </row>
        <row r="3576">
          <cell r="F3576" t="str">
            <v>TINIDAZOL-GEF TABL 500MG  X 8</v>
          </cell>
          <cell r="G3576" t="str">
            <v>011994</v>
          </cell>
        </row>
        <row r="3577">
          <cell r="F3577" t="str">
            <v>FLACORT TABL 6MG  X 10</v>
          </cell>
          <cell r="G3577" t="str">
            <v>052001</v>
          </cell>
        </row>
        <row r="3578">
          <cell r="F3578" t="str">
            <v>ZETIX JBE 5MG 60 ML X 1 (/5ML)</v>
          </cell>
          <cell r="G3578" t="str">
            <v>072003</v>
          </cell>
        </row>
        <row r="3579">
          <cell r="F3579" t="str">
            <v>ACNOMEL JBN EXFOLIAN  100 G X 1</v>
          </cell>
          <cell r="G3579" t="str">
            <v>012017</v>
          </cell>
        </row>
        <row r="3580">
          <cell r="F3580" t="str">
            <v>EROXIM FAST TABL  MAST 100MG  X 1</v>
          </cell>
          <cell r="G3580" t="str">
            <v>012010</v>
          </cell>
        </row>
        <row r="3581">
          <cell r="F3581" t="str">
            <v>GEMFIBROLIP TABL.RECUBIE 600MG  X 20</v>
          </cell>
          <cell r="G3581" t="str">
            <v>042009</v>
          </cell>
        </row>
        <row r="3582">
          <cell r="F3582" t="str">
            <v>AMINOTER MAX FCO. SHAMPOO  300 ML X 1</v>
          </cell>
          <cell r="G3582" t="str">
            <v>122013</v>
          </cell>
        </row>
        <row r="3583">
          <cell r="F3583" t="str">
            <v>MUTUM CAPS 150MG  X 2</v>
          </cell>
          <cell r="G3583" t="str">
            <v>042009</v>
          </cell>
        </row>
        <row r="3584">
          <cell r="F3584" t="str">
            <v>PH5 EUCERIN SYNDET GEL  250 ML X 1</v>
          </cell>
          <cell r="G3584" t="str">
            <v>071999</v>
          </cell>
        </row>
        <row r="3585">
          <cell r="F3585" t="str">
            <v>LOSARTAN POTAS-GEF TABL 100MG  X 30</v>
          </cell>
          <cell r="G3585" t="str">
            <v>062018</v>
          </cell>
        </row>
        <row r="3586">
          <cell r="F3586" t="str">
            <v>AFELIUS OIL FREE CREMA SPF 50  90 ML X 1</v>
          </cell>
          <cell r="G3586" t="str">
            <v>122019</v>
          </cell>
        </row>
        <row r="3587">
          <cell r="F3587" t="str">
            <v>BONAFLORA CAPS   X 10</v>
          </cell>
          <cell r="G3587" t="str">
            <v>122019</v>
          </cell>
        </row>
        <row r="3588">
          <cell r="F3588" t="str">
            <v>ATORSLIM TABL 40MG  X 30</v>
          </cell>
          <cell r="G3588" t="str">
            <v>012019</v>
          </cell>
        </row>
        <row r="3589">
          <cell r="F3589" t="str">
            <v>URONOLAB PLUS TABL 500MG/ 100MG  X 102</v>
          </cell>
          <cell r="G3589" t="str">
            <v>092014</v>
          </cell>
        </row>
        <row r="3590">
          <cell r="F3590" t="str">
            <v>ARIMIDEX TABL 1MG  X 28</v>
          </cell>
          <cell r="G3590" t="str">
            <v>012008</v>
          </cell>
        </row>
        <row r="3591">
          <cell r="F3591" t="str">
            <v>ACULAR LS SOLN  OFTAL 0.4% 5 ML X 1</v>
          </cell>
          <cell r="G3591" t="str">
            <v>042010</v>
          </cell>
        </row>
        <row r="3592">
          <cell r="F3592" t="str">
            <v>DOBESIUM TABL 150Y  X 50</v>
          </cell>
          <cell r="G3592" t="str">
            <v>052017</v>
          </cell>
        </row>
        <row r="3593">
          <cell r="F3593" t="str">
            <v>CADITAR CAPS 400MG  X 50</v>
          </cell>
          <cell r="G3593" t="str">
            <v>022012</v>
          </cell>
        </row>
        <row r="3594">
          <cell r="F3594" t="str">
            <v>RIXMIN TABL.RECUBIE 200MG  X 12</v>
          </cell>
          <cell r="G3594" t="str">
            <v>122019</v>
          </cell>
        </row>
        <row r="3595">
          <cell r="F3595" t="str">
            <v>NEBILET HCT TAB REC 5MG/ 12.5MG  X 14</v>
          </cell>
          <cell r="G3595" t="str">
            <v>052019</v>
          </cell>
        </row>
        <row r="3596">
          <cell r="F3596" t="str">
            <v>NEO SILENAI PEDIAT JBE  120 ML X 1</v>
          </cell>
          <cell r="G3596" t="str">
            <v>082016</v>
          </cell>
        </row>
        <row r="3597">
          <cell r="F3597" t="str">
            <v>FUNCADEN CREMA 1% 20 G X 1</v>
          </cell>
          <cell r="G3597" t="str">
            <v>052013</v>
          </cell>
        </row>
        <row r="3598">
          <cell r="F3598" t="str">
            <v>ZIMOXIL TABL.RECUBIE 500MG  X 100 (/125) /125</v>
          </cell>
          <cell r="G3598" t="str">
            <v>072020</v>
          </cell>
        </row>
        <row r="3599">
          <cell r="F3599" t="str">
            <v>ZOLIDONE SUSP ORAL 50MG 120 ML X 1</v>
          </cell>
          <cell r="G3599" t="str">
            <v>012015</v>
          </cell>
        </row>
        <row r="3600">
          <cell r="F3600" t="str">
            <v>LIDCLEAN ESPUMA LIMPI 1.5% 50 ML X 1</v>
          </cell>
          <cell r="G3600" t="str">
            <v>082018</v>
          </cell>
        </row>
        <row r="3601">
          <cell r="F3601" t="str">
            <v>MUCOBIOTIC CPTO JBE  120 ML X 1</v>
          </cell>
          <cell r="G3601" t="str">
            <v>012003</v>
          </cell>
        </row>
        <row r="3602">
          <cell r="F3602" t="str">
            <v>FISIOFER SOLN  ORAL  120 ML X 1</v>
          </cell>
          <cell r="G3602" t="str">
            <v>042019</v>
          </cell>
        </row>
        <row r="3603">
          <cell r="F3603" t="str">
            <v>DIPHERILENE VIAL LIOF 3.75MG  X 1</v>
          </cell>
          <cell r="G3603" t="str">
            <v>082018</v>
          </cell>
        </row>
        <row r="3604">
          <cell r="F3604" t="str">
            <v>CALCIBON D SOY FTE TABL   X 30</v>
          </cell>
          <cell r="G3604" t="str">
            <v>062018</v>
          </cell>
        </row>
        <row r="3605">
          <cell r="F3605" t="str">
            <v>VARICOSIN CAPS 500MG  X 10</v>
          </cell>
          <cell r="G3605" t="str">
            <v>032004</v>
          </cell>
        </row>
        <row r="3606">
          <cell r="F3606" t="str">
            <v>FURACIN OVULOS 0.2%  X 12</v>
          </cell>
          <cell r="G3606" t="str">
            <v>012008</v>
          </cell>
        </row>
        <row r="3607">
          <cell r="F3607" t="str">
            <v>BLOTRIL CAPS 5MG/ 20MG  X 20</v>
          </cell>
          <cell r="G3607" t="str">
            <v>082007</v>
          </cell>
        </row>
        <row r="3608">
          <cell r="F3608" t="str">
            <v>TRANEXOL AMP. 1G 10 ML X 1</v>
          </cell>
          <cell r="G3608" t="str">
            <v>022017</v>
          </cell>
        </row>
        <row r="3609">
          <cell r="F3609" t="str">
            <v>DERMOBRAND CREMA  20 G X 1</v>
          </cell>
          <cell r="G3609" t="str">
            <v>112013</v>
          </cell>
        </row>
        <row r="3610">
          <cell r="F3610" t="str">
            <v>MAGNEROT TABL 500MG  X 20</v>
          </cell>
          <cell r="G3610" t="str">
            <v>082018</v>
          </cell>
        </row>
        <row r="3611">
          <cell r="F3611" t="str">
            <v>FLUIMAX POLVO SOBRES 200MG 1 G X 30</v>
          </cell>
          <cell r="G3611" t="str">
            <v>042020</v>
          </cell>
        </row>
        <row r="3612">
          <cell r="F3612" t="str">
            <v>LIPIPRESS TABL RECUBIE 40MG  X 30</v>
          </cell>
          <cell r="G3612" t="str">
            <v>062013</v>
          </cell>
        </row>
        <row r="3613">
          <cell r="F3613" t="str">
            <v>DOBESILATO LCG-TEV CAPS 500MG  X 100</v>
          </cell>
          <cell r="G3613" t="str">
            <v>032010</v>
          </cell>
        </row>
        <row r="3614">
          <cell r="F3614" t="str">
            <v>BLEMIL PLUS 1 AE POLVO  400 G X 1</v>
          </cell>
          <cell r="G3614" t="str">
            <v>012003</v>
          </cell>
        </row>
        <row r="3615">
          <cell r="F3615" t="str">
            <v>FAMILA 28 TABL   X 28</v>
          </cell>
          <cell r="G3615" t="str">
            <v>012010</v>
          </cell>
        </row>
        <row r="3616">
          <cell r="F3616" t="str">
            <v>PARASITEL SUSP ORAL 200MG 10 ML X 5 (/5ML)</v>
          </cell>
          <cell r="G3616" t="str">
            <v>082007</v>
          </cell>
        </row>
        <row r="3617">
          <cell r="F3617" t="str">
            <v>SIMILAC 3 POLVO  850 G X 1</v>
          </cell>
          <cell r="G3617" t="str">
            <v>102014</v>
          </cell>
        </row>
        <row r="3618">
          <cell r="F3618" t="str">
            <v>VITAMINA E-NAT-TEV CAPS 400IU  X 30</v>
          </cell>
          <cell r="G3618" t="str">
            <v>011998</v>
          </cell>
        </row>
        <row r="3619">
          <cell r="F3619" t="str">
            <v>METFORMINA CHL I.Q TABL 850MG  X 100</v>
          </cell>
          <cell r="G3619" t="str">
            <v>022007</v>
          </cell>
        </row>
        <row r="3620">
          <cell r="F3620" t="str">
            <v>NUTRATOPIC PRO-AMP GE EMOL P/AT  400 ML X 1</v>
          </cell>
          <cell r="G3620" t="str">
            <v>042016</v>
          </cell>
        </row>
        <row r="3621">
          <cell r="F3621" t="str">
            <v>DICONAXX DOL TABL.RECUBIE   X 100</v>
          </cell>
          <cell r="G3621" t="str">
            <v>112019</v>
          </cell>
        </row>
        <row r="3622">
          <cell r="F3622" t="str">
            <v>NEKO JAB.EXTR.SUA  75 G X 1</v>
          </cell>
          <cell r="G3622" t="str">
            <v>062014</v>
          </cell>
        </row>
        <row r="3623">
          <cell r="F3623" t="str">
            <v>FLOXITAN TABL.RECUBIE 750MG  X 5</v>
          </cell>
          <cell r="G3623" t="str">
            <v>042009</v>
          </cell>
        </row>
        <row r="3624">
          <cell r="F3624" t="str">
            <v>NEUCINET S TABL 200MG  X 21</v>
          </cell>
          <cell r="G3624" t="str">
            <v>082014</v>
          </cell>
        </row>
        <row r="3625">
          <cell r="F3625" t="str">
            <v>ACIDO FOLICO-HRS TABL 0.5MG  X 30</v>
          </cell>
          <cell r="G3625" t="str">
            <v>042002</v>
          </cell>
        </row>
        <row r="3626">
          <cell r="F3626" t="str">
            <v>ISODINE SOLN  TOP. 10% 20 ML X 1</v>
          </cell>
          <cell r="G3626" t="str">
            <v>092010</v>
          </cell>
        </row>
        <row r="3627">
          <cell r="F3627" t="str">
            <v>MAGACID SUSP ORAL  150 ML X 1</v>
          </cell>
          <cell r="G3627" t="str">
            <v>062005</v>
          </cell>
        </row>
        <row r="3628">
          <cell r="F3628" t="str">
            <v>LISTERINE DIEN/ENC ENJUAGUE BUC  180 ML X 1</v>
          </cell>
          <cell r="G3628" t="str">
            <v>062006</v>
          </cell>
        </row>
        <row r="3629">
          <cell r="F3629" t="str">
            <v>ATORVASTATINA-PTG TABL 10MG  X 100</v>
          </cell>
          <cell r="G3629" t="str">
            <v>022015</v>
          </cell>
        </row>
        <row r="3630">
          <cell r="F3630" t="str">
            <v>STROCIT TABL.RECUBIE 500MG  X 30</v>
          </cell>
          <cell r="G3630" t="str">
            <v>092020</v>
          </cell>
        </row>
        <row r="3631">
          <cell r="F3631" t="str">
            <v>NISACORTEC TABL 50MG  X 50</v>
          </cell>
          <cell r="G3631" t="str">
            <v>102015</v>
          </cell>
        </row>
        <row r="3632">
          <cell r="F3632" t="str">
            <v>NEUTROSEC JBE  200 ML X 1</v>
          </cell>
          <cell r="G3632" t="str">
            <v>122017</v>
          </cell>
        </row>
        <row r="3633">
          <cell r="F3633" t="str">
            <v>BETARRETIN CREMA 0.025% 30 G X 1</v>
          </cell>
          <cell r="G3633" t="str">
            <v>041996</v>
          </cell>
        </row>
        <row r="3634">
          <cell r="F3634" t="str">
            <v>XILONEST V.IM S.P. 2% 20 ML X 1</v>
          </cell>
          <cell r="G3634" t="str">
            <v>081997</v>
          </cell>
        </row>
        <row r="3635">
          <cell r="F3635" t="str">
            <v>TEATRICAL CELUL MA CR ACLARADOR  100 G X 1</v>
          </cell>
          <cell r="G3635" t="str">
            <v>062017</v>
          </cell>
        </row>
        <row r="3636">
          <cell r="F3636" t="str">
            <v>SALBUVENT INHALADOR 100Y  X 250 (/DOS)</v>
          </cell>
          <cell r="G3636" t="str">
            <v>042010</v>
          </cell>
        </row>
        <row r="3637">
          <cell r="F3637" t="str">
            <v>ESPAST TABL 10MG  X 20</v>
          </cell>
          <cell r="G3637" t="str">
            <v>062002</v>
          </cell>
        </row>
        <row r="3638">
          <cell r="F3638" t="str">
            <v>ESCOPOLA.N-BUT-I.Q TABL 10MG  X 100</v>
          </cell>
          <cell r="G3638" t="str">
            <v>052014</v>
          </cell>
        </row>
        <row r="3639">
          <cell r="F3639" t="str">
            <v>MYCTRIM TABL BALSAM   X 100</v>
          </cell>
          <cell r="G3639" t="str">
            <v>032011</v>
          </cell>
        </row>
        <row r="3640">
          <cell r="F3640" t="str">
            <v>LOSARTAN-IQF TABL.RECUBIE 50MG  X 60</v>
          </cell>
          <cell r="G3640" t="str">
            <v>052016</v>
          </cell>
        </row>
        <row r="3641">
          <cell r="F3641" t="str">
            <v>FULL SPECTRUM TABL.RECUBIE   X 30</v>
          </cell>
          <cell r="G3641" t="str">
            <v>092012</v>
          </cell>
        </row>
        <row r="3642">
          <cell r="F3642" t="str">
            <v>TAPSIN MIGRANA TABL   X 100</v>
          </cell>
          <cell r="G3642" t="str">
            <v>052018</v>
          </cell>
        </row>
        <row r="3643">
          <cell r="F3643" t="str">
            <v>UROBERRY PACS FORT TABL.RECUBIE 400MG  X 30</v>
          </cell>
          <cell r="G3643" t="str">
            <v>102020</v>
          </cell>
        </row>
        <row r="3644">
          <cell r="F3644" t="str">
            <v>LACTACYD DELICA FRASC  200 ML X 1</v>
          </cell>
          <cell r="G3644" t="str">
            <v>042010</v>
          </cell>
        </row>
        <row r="3645">
          <cell r="F3645" t="str">
            <v>NEXPLANON IMPLANTE 68MG  X 1</v>
          </cell>
          <cell r="G3645" t="str">
            <v>042014</v>
          </cell>
        </row>
        <row r="3646">
          <cell r="F3646" t="str">
            <v>GENSARNA LOCION 25% 60 ML X 1</v>
          </cell>
          <cell r="G3646" t="str">
            <v>042013</v>
          </cell>
        </row>
        <row r="3647">
          <cell r="F3647" t="str">
            <v>LUTEIN CAPS BLANDA 6MG  X 60</v>
          </cell>
          <cell r="G3647" t="str">
            <v>032010</v>
          </cell>
        </row>
        <row r="3648">
          <cell r="F3648" t="str">
            <v>NEOTERON TABL 50MG  X 100</v>
          </cell>
          <cell r="G3648" t="str">
            <v>032012</v>
          </cell>
        </row>
        <row r="3649">
          <cell r="F3649" t="str">
            <v>IBUPROFENO-FTR TABL.RECUBIE 800MG  X 100</v>
          </cell>
          <cell r="G3649" t="str">
            <v>072007</v>
          </cell>
        </row>
        <row r="3650">
          <cell r="F3650" t="str">
            <v>CALCORT TABL 6MG  X 10</v>
          </cell>
          <cell r="G3650" t="str">
            <v>091996</v>
          </cell>
        </row>
        <row r="3651">
          <cell r="F3651" t="str">
            <v>PREDNISONA-PTG TABL 5MG  X 100</v>
          </cell>
          <cell r="G3651" t="str">
            <v>112006</v>
          </cell>
        </row>
        <row r="3652">
          <cell r="F3652" t="str">
            <v>NISACORTEC TABL 20MG  X 120</v>
          </cell>
          <cell r="G3652" t="str">
            <v>102014</v>
          </cell>
        </row>
        <row r="3653">
          <cell r="F3653" t="str">
            <v>NABRATIN TABL.RECUBIE 75MG  X 15</v>
          </cell>
          <cell r="G3653" t="str">
            <v>032005</v>
          </cell>
        </row>
        <row r="3654">
          <cell r="F3654" t="str">
            <v>CLARITROMICINA-FTR PO/SUSP ORAL 250MG 50 ML X 1 (/5ML)</v>
          </cell>
          <cell r="G3654" t="str">
            <v>032008</v>
          </cell>
        </row>
        <row r="3655">
          <cell r="F3655" t="str">
            <v>GINKGO BILOBA-MSN CAPS 500MG  X 60</v>
          </cell>
          <cell r="G3655" t="str">
            <v>051999</v>
          </cell>
        </row>
        <row r="3656">
          <cell r="F3656" t="str">
            <v>ANIRAX SUSP.ORAL  100 ML X 1</v>
          </cell>
          <cell r="G3656" t="str">
            <v>062016</v>
          </cell>
        </row>
        <row r="3657">
          <cell r="F3657" t="str">
            <v>ELECTROLIGHT SOL.GRANADIL  475 ML X 1</v>
          </cell>
          <cell r="G3657" t="str">
            <v>042009</v>
          </cell>
        </row>
        <row r="3658">
          <cell r="F3658" t="str">
            <v>BISMUCAR TABL  MAST 262MG  X 100</v>
          </cell>
          <cell r="G3658" t="str">
            <v>072004</v>
          </cell>
        </row>
        <row r="3659">
          <cell r="F3659" t="str">
            <v>AUROVAS TABL.RECUBIE 10MG  X 30</v>
          </cell>
          <cell r="G3659" t="str">
            <v>042017</v>
          </cell>
        </row>
        <row r="3660">
          <cell r="F3660" t="str">
            <v>SOMPRAZ TABL LR 20MG  X 30</v>
          </cell>
          <cell r="G3660" t="str">
            <v>102020</v>
          </cell>
        </row>
        <row r="3661">
          <cell r="F3661" t="str">
            <v>DEFLUZOL CAPS 150MG  X 2</v>
          </cell>
          <cell r="G3661" t="str">
            <v>112014</v>
          </cell>
        </row>
        <row r="3662">
          <cell r="F3662" t="str">
            <v>TUSICLOX SOLN 35.4MG 120 ML X 1 (/5ML)</v>
          </cell>
          <cell r="G3662" t="str">
            <v>102011</v>
          </cell>
        </row>
        <row r="3663">
          <cell r="F3663" t="str">
            <v>VACUNA GEL NB NF FCO. SUSP.  100 ML X 1</v>
          </cell>
          <cell r="G3663" t="str">
            <v>072012</v>
          </cell>
        </row>
        <row r="3664">
          <cell r="F3664" t="str">
            <v>ALEXCEF TABL 500MG  X 100</v>
          </cell>
          <cell r="G3664" t="str">
            <v>062005</v>
          </cell>
        </row>
        <row r="3665">
          <cell r="F3665" t="str">
            <v>ZITROLAB SUSP 200MG 30 ML X 1 (/5ML)</v>
          </cell>
          <cell r="G3665" t="str">
            <v>042014</v>
          </cell>
        </row>
        <row r="3666">
          <cell r="F3666" t="str">
            <v>QUETIAZIC XR TAB.RECU L.P 200MG  X 30</v>
          </cell>
          <cell r="G3666" t="str">
            <v>122016</v>
          </cell>
        </row>
        <row r="3667">
          <cell r="F3667" t="str">
            <v>FLU-SURE GOTAS OFTAL 0.1% 5 ML X 1</v>
          </cell>
          <cell r="G3667" t="str">
            <v>052016</v>
          </cell>
        </row>
        <row r="3668">
          <cell r="F3668" t="str">
            <v>DIABELESS TABL 4MG  X 30</v>
          </cell>
          <cell r="G3668" t="str">
            <v>042019</v>
          </cell>
        </row>
        <row r="3669">
          <cell r="F3669" t="str">
            <v>LORATADINA-FTR JBE 5MG 60 ML X 1 (/5ML)</v>
          </cell>
          <cell r="G3669" t="str">
            <v>011997</v>
          </cell>
        </row>
        <row r="3670">
          <cell r="F3670" t="str">
            <v>DICLOXACILINA-IQF PO/SUSP ORAL 250MG 60 ML X 1 (/5ML)</v>
          </cell>
          <cell r="G3670" t="str">
            <v>041997</v>
          </cell>
        </row>
        <row r="3671">
          <cell r="F3671" t="str">
            <v>DAIVOBET GEL  30 G X 1</v>
          </cell>
          <cell r="G3671" t="str">
            <v>062019</v>
          </cell>
        </row>
        <row r="3672">
          <cell r="F3672" t="str">
            <v>ATIVAN TABL 2MG  X 30</v>
          </cell>
          <cell r="G3672" t="str">
            <v>032005</v>
          </cell>
        </row>
        <row r="3673">
          <cell r="F3673" t="str">
            <v>TRIAMCICORT VIAL 40MG 1 ML X 1</v>
          </cell>
          <cell r="G3673" t="str">
            <v>022017</v>
          </cell>
        </row>
        <row r="3674">
          <cell r="F3674" t="str">
            <v>CETRILER JBE 2.5MG 60 ML X 1 (/5ML)</v>
          </cell>
          <cell r="G3674" t="str">
            <v>022006</v>
          </cell>
        </row>
        <row r="3675">
          <cell r="F3675" t="str">
            <v>EMEND CAPS 1+2 80/ 125MG  X 3</v>
          </cell>
          <cell r="G3675" t="str">
            <v>032005</v>
          </cell>
        </row>
        <row r="3676">
          <cell r="F3676" t="str">
            <v>VAYAPLIN TABL RECUBIE 20MG  X 1</v>
          </cell>
          <cell r="G3676" t="str">
            <v>102014</v>
          </cell>
        </row>
        <row r="3677">
          <cell r="F3677" t="str">
            <v>REUMATREX TABL 2.5MG  X 100</v>
          </cell>
          <cell r="G3677" t="str">
            <v>062001</v>
          </cell>
        </row>
        <row r="3678">
          <cell r="F3678" t="str">
            <v>PAROXET XR TAB.RECU L.P 12.5MG  X 30</v>
          </cell>
          <cell r="G3678" t="str">
            <v>042007</v>
          </cell>
        </row>
        <row r="3679">
          <cell r="F3679" t="str">
            <v>VARIXINA CAPS BLANDA 50MG  X 60</v>
          </cell>
          <cell r="G3679" t="str">
            <v>032009</v>
          </cell>
        </row>
        <row r="3680">
          <cell r="F3680" t="str">
            <v>AQUOL SOLN  OFTAL 0.125MG 8 ML X 1 (/ML)</v>
          </cell>
          <cell r="G3680" t="str">
            <v>022014</v>
          </cell>
        </row>
        <row r="3681">
          <cell r="F3681" t="str">
            <v>SAW PALM PROST.COM CAPS 160MG  X 60</v>
          </cell>
          <cell r="G3681" t="str">
            <v>012016</v>
          </cell>
        </row>
        <row r="3682">
          <cell r="F3682" t="str">
            <v>ZOPRAZ CAPS L.R. 40MG  X 14</v>
          </cell>
          <cell r="G3682" t="str">
            <v>122020</v>
          </cell>
        </row>
        <row r="3683">
          <cell r="F3683" t="str">
            <v>AMIPIRAS TABL 400MG  X 20</v>
          </cell>
          <cell r="G3683" t="str">
            <v>072019</v>
          </cell>
        </row>
        <row r="3684">
          <cell r="F3684" t="str">
            <v>AUGMENTIN PO/SUSP ORAL 400MG 70 ML X 1 (/5ML)</v>
          </cell>
          <cell r="G3684" t="str">
            <v>081998</v>
          </cell>
        </row>
        <row r="3685">
          <cell r="F3685" t="str">
            <v>ACICLOVIR I.Q TABL 400MG  X 100</v>
          </cell>
          <cell r="G3685" t="str">
            <v>082008</v>
          </cell>
        </row>
        <row r="3686">
          <cell r="F3686" t="str">
            <v>INDERAL TABL 10MG  X 50</v>
          </cell>
          <cell r="G3686" t="str">
            <v>012008</v>
          </cell>
        </row>
        <row r="3687">
          <cell r="F3687" t="str">
            <v>ALCLIMAX TABL 50MG  X 10</v>
          </cell>
          <cell r="G3687" t="str">
            <v>092007</v>
          </cell>
        </row>
        <row r="3688">
          <cell r="F3688" t="str">
            <v>RUPAFIN TABL 10MG  X 10</v>
          </cell>
          <cell r="G3688" t="str">
            <v>102019</v>
          </cell>
        </row>
        <row r="3689">
          <cell r="F3689" t="str">
            <v>DEXAMARK TABL 4MG  X 100</v>
          </cell>
          <cell r="G3689" t="str">
            <v>042018</v>
          </cell>
        </row>
        <row r="3690">
          <cell r="F3690" t="str">
            <v>CLAVUMOX 12H SU O 57/ 400MG 100 ML X 1 (/57) /57</v>
          </cell>
          <cell r="G3690" t="str">
            <v>092018</v>
          </cell>
        </row>
        <row r="3691">
          <cell r="F3691" t="str">
            <v>ANGIE TABL.RECUBIE 2MG  X 21 (/.03) /.03</v>
          </cell>
          <cell r="G3691" t="str">
            <v>102019</v>
          </cell>
        </row>
        <row r="3692">
          <cell r="F3692" t="str">
            <v>NEURYL TABL 2MG  X 20</v>
          </cell>
          <cell r="G3692" t="str">
            <v>052002</v>
          </cell>
        </row>
        <row r="3693">
          <cell r="F3693" t="str">
            <v>NAPROXENO-QU4 TABL.RECUBIE 550MG  X 100</v>
          </cell>
          <cell r="G3693" t="str">
            <v>082003</v>
          </cell>
        </row>
        <row r="3694">
          <cell r="F3694" t="str">
            <v>NEKO JAB.EXTR.SUA  125 G X 3</v>
          </cell>
          <cell r="G3694" t="str">
            <v>052010</v>
          </cell>
        </row>
        <row r="3695">
          <cell r="F3695" t="str">
            <v>TERFEX TABL 250MG  X 10</v>
          </cell>
          <cell r="G3695" t="str">
            <v>092000</v>
          </cell>
        </row>
        <row r="3696">
          <cell r="F3696" t="str">
            <v>MIDAZOLAM-MIF AMP. 5MG 5 ML X 1</v>
          </cell>
          <cell r="G3696" t="str">
            <v>062015</v>
          </cell>
        </row>
        <row r="3697">
          <cell r="F3697" t="str">
            <v>ENZO CAPS   X 30</v>
          </cell>
          <cell r="G3697" t="str">
            <v>072019</v>
          </cell>
        </row>
        <row r="3698">
          <cell r="F3698" t="str">
            <v>IBP TAB REC GAST 10MG  X 28</v>
          </cell>
          <cell r="G3698" t="str">
            <v>082017</v>
          </cell>
        </row>
        <row r="3699">
          <cell r="F3699" t="str">
            <v>CAPTOPRIL-GEF TABL 50MG  X 30</v>
          </cell>
          <cell r="G3699" t="str">
            <v>011994</v>
          </cell>
        </row>
        <row r="3700">
          <cell r="F3700" t="str">
            <v>EVAKUA CAPS BLANDA 2.5MG  X 60</v>
          </cell>
          <cell r="G3700" t="str">
            <v>042018</v>
          </cell>
        </row>
        <row r="3701">
          <cell r="F3701" t="str">
            <v>LACTULOSA-FTR SOLN  ORAL 66.6% 200 ML X 1</v>
          </cell>
          <cell r="G3701" t="str">
            <v>022003</v>
          </cell>
        </row>
        <row r="3702">
          <cell r="F3702" t="str">
            <v>IBUPROFENO-FTR SUSP ORAL 100MG 60 ML X 1 (/5ML)</v>
          </cell>
          <cell r="G3702" t="str">
            <v>052007</v>
          </cell>
        </row>
        <row r="3703">
          <cell r="F3703" t="str">
            <v>LACTEOL FORT POLVO SOBRES 340MG  X 6</v>
          </cell>
          <cell r="G3703" t="str">
            <v>011995</v>
          </cell>
        </row>
        <row r="3704">
          <cell r="F3704" t="str">
            <v>GLUCERNA 1.5 LIQD  1000 ML X 1</v>
          </cell>
          <cell r="G3704" t="str">
            <v>042018</v>
          </cell>
        </row>
        <row r="3705">
          <cell r="F3705" t="str">
            <v>ACETILCISTEINA-GEF SOBRES 200MG 3 G X 30</v>
          </cell>
          <cell r="G3705" t="str">
            <v>022020</v>
          </cell>
        </row>
        <row r="3706">
          <cell r="F3706" t="str">
            <v>LAMOTRIPTAL TABL 100MG  X 30</v>
          </cell>
          <cell r="G3706" t="str">
            <v>122019</v>
          </cell>
        </row>
        <row r="3707">
          <cell r="F3707" t="str">
            <v>CALCIUM CIT&amp;VIT.D TABL 315MG  X 60 (/200) /200</v>
          </cell>
          <cell r="G3707" t="str">
            <v>032007</v>
          </cell>
        </row>
        <row r="3708">
          <cell r="F3708" t="str">
            <v>FLUOXETINA-MRC TABL 20MG  X 100</v>
          </cell>
          <cell r="G3708" t="str">
            <v>092012</v>
          </cell>
        </row>
        <row r="3709">
          <cell r="F3709" t="str">
            <v>VITAMIN A FISH OIL CAPS BLANDA 10K  X 100</v>
          </cell>
          <cell r="G3709" t="str">
            <v>042009</v>
          </cell>
        </row>
        <row r="3710">
          <cell r="F3710" t="str">
            <v>GLARITUS VIAL 100IU 10 ML X 1 (/ML)</v>
          </cell>
          <cell r="G3710" t="str">
            <v>062018</v>
          </cell>
        </row>
        <row r="3711">
          <cell r="F3711" t="str">
            <v>RINOCLENIL SPRAY NASAL 100Y  X 200 (/DOS)</v>
          </cell>
          <cell r="G3711" t="str">
            <v>052016</v>
          </cell>
        </row>
        <row r="3712">
          <cell r="F3712" t="str">
            <v>MYCTRIM TABL FORT 800MG  X 100 (/160) /160</v>
          </cell>
          <cell r="G3712" t="str">
            <v>032011</v>
          </cell>
        </row>
        <row r="3713">
          <cell r="F3713" t="str">
            <v>ETORICOXIB-DP- TABL.RECUBIE 90MG  X 60</v>
          </cell>
          <cell r="G3713" t="str">
            <v>092019</v>
          </cell>
        </row>
        <row r="3714">
          <cell r="F3714" t="str">
            <v>UROCIPROLIN TABL.RECUBIE   X 50</v>
          </cell>
          <cell r="G3714" t="str">
            <v>022018</v>
          </cell>
        </row>
        <row r="3715">
          <cell r="F3715" t="str">
            <v>INFECTRIM TABL FORT 800MG  X 100 (/160) /160</v>
          </cell>
          <cell r="G3715" t="str">
            <v>081999</v>
          </cell>
        </row>
        <row r="3716">
          <cell r="F3716" t="str">
            <v>HERBACONTRAX PARCHES   X 3</v>
          </cell>
          <cell r="G3716" t="str">
            <v>102014</v>
          </cell>
        </row>
        <row r="3717">
          <cell r="F3717" t="str">
            <v>AUGMENTIN ES PO/SUS.OR 642MG 50 ML X 1 (/5ML)</v>
          </cell>
          <cell r="G3717" t="str">
            <v>042004</v>
          </cell>
        </row>
        <row r="3718">
          <cell r="F3718" t="str">
            <v>DORSOF SOLN  OFTAL 2% 5 ML X 1</v>
          </cell>
          <cell r="G3718" t="str">
            <v>012008</v>
          </cell>
        </row>
        <row r="3719">
          <cell r="F3719" t="str">
            <v>INFURIN CAPS 100MG  X 20</v>
          </cell>
          <cell r="G3719" t="str">
            <v>071994</v>
          </cell>
        </row>
        <row r="3720">
          <cell r="F3720" t="str">
            <v>PIROXICAM-FTR TABL 20MG  X 100</v>
          </cell>
          <cell r="G3720" t="str">
            <v>102007</v>
          </cell>
        </row>
        <row r="3721">
          <cell r="F3721" t="str">
            <v>BONCHECK TABL 25Y  X 50</v>
          </cell>
          <cell r="G3721" t="str">
            <v>112016</v>
          </cell>
        </row>
        <row r="3722">
          <cell r="F3722" t="str">
            <v>BRONCO-CLARIMAC TABL.RECUBIE   X 30</v>
          </cell>
          <cell r="G3722" t="str">
            <v>012014</v>
          </cell>
        </row>
        <row r="3723">
          <cell r="F3723" t="str">
            <v>QUETIAZIC TABL.RECUBIE 200MG  X 30</v>
          </cell>
          <cell r="G3723" t="str">
            <v>082007</v>
          </cell>
        </row>
        <row r="3724">
          <cell r="F3724" t="str">
            <v>BRONQUIOFLEM FORTE JBE 70MG 120 ML X 1 (/5ML)</v>
          </cell>
          <cell r="G3724" t="str">
            <v>082016</v>
          </cell>
        </row>
        <row r="3725">
          <cell r="F3725" t="str">
            <v>DEPSERT TABL.RECUBIE 10MG  X 30</v>
          </cell>
          <cell r="G3725" t="str">
            <v>042017</v>
          </cell>
        </row>
        <row r="3726">
          <cell r="F3726" t="str">
            <v>CEFALEXINA-GEF CAPS 500MG  X 10</v>
          </cell>
          <cell r="G3726" t="str">
            <v>121998</v>
          </cell>
        </row>
        <row r="3727">
          <cell r="F3727" t="str">
            <v>BART H COMP 300MG  X 30 (/25) /25</v>
          </cell>
          <cell r="G3727" t="str">
            <v>092020</v>
          </cell>
        </row>
        <row r="3728">
          <cell r="F3728" t="str">
            <v>ZINNAT VIAL C/SOLV. 750MG  X 1</v>
          </cell>
          <cell r="G3728" t="str">
            <v>011992</v>
          </cell>
        </row>
        <row r="3729">
          <cell r="F3729" t="str">
            <v>ETORICOXIB-DP- TABL.RECUBIE 120MG  X 60</v>
          </cell>
          <cell r="G3729" t="str">
            <v>092019</v>
          </cell>
        </row>
        <row r="3730">
          <cell r="F3730" t="str">
            <v>ROVARTAL TABL.RECUBIE 10MG  X 30</v>
          </cell>
          <cell r="G3730" t="str">
            <v>102017</v>
          </cell>
        </row>
        <row r="3731">
          <cell r="F3731" t="str">
            <v>DERMOSUPRIL ESPUMA 0.05% 50 G X 1</v>
          </cell>
          <cell r="G3731" t="str">
            <v>072018</v>
          </cell>
        </row>
        <row r="3732">
          <cell r="F3732" t="str">
            <v>NAT-B CAPS   X 30</v>
          </cell>
          <cell r="G3732" t="str">
            <v>092018</v>
          </cell>
        </row>
        <row r="3733">
          <cell r="F3733" t="str">
            <v>AMITRIPTILINA-FTR TABL.RECUBIE 25MG  X 100</v>
          </cell>
          <cell r="G3733" t="str">
            <v>022007</v>
          </cell>
        </row>
        <row r="3734">
          <cell r="F3734" t="str">
            <v>BIOPIEL CREMA  20 G X 1</v>
          </cell>
          <cell r="G3734" t="str">
            <v>092014</v>
          </cell>
        </row>
        <row r="3735">
          <cell r="F3735" t="str">
            <v>LITASINA BOLSA INFUS 2MG 300 ML X 1 (/ML)</v>
          </cell>
          <cell r="G3735" t="str">
            <v>052017</v>
          </cell>
        </row>
        <row r="3736">
          <cell r="F3736" t="str">
            <v>LAXALIV SOLN  ORAL 3.3G 120 ML X 1 (/5ML)</v>
          </cell>
          <cell r="G3736" t="str">
            <v>112010</v>
          </cell>
        </row>
        <row r="3737">
          <cell r="F3737" t="str">
            <v>LUBEK PLUS TABL.RECUBIE   X 50</v>
          </cell>
          <cell r="G3737" t="str">
            <v>032015</v>
          </cell>
        </row>
        <row r="3738">
          <cell r="F3738" t="str">
            <v>COVERAM TABL 10MG/ 10MG  X 30</v>
          </cell>
          <cell r="G3738" t="str">
            <v>092015</v>
          </cell>
        </row>
        <row r="3739">
          <cell r="F3739" t="str">
            <v>NITAZOXANIDA-GEF TABL.RECUBIE 500MG  X 6</v>
          </cell>
          <cell r="G3739" t="str">
            <v>082017</v>
          </cell>
        </row>
        <row r="3740">
          <cell r="F3740" t="str">
            <v>QUALITEARS SOLN  OFTAL  15 ML X 1</v>
          </cell>
          <cell r="G3740" t="str">
            <v>012005</v>
          </cell>
        </row>
        <row r="3741">
          <cell r="F3741" t="str">
            <v>BALILE CAPS 150MG  X 30</v>
          </cell>
          <cell r="G3741" t="str">
            <v>072017</v>
          </cell>
        </row>
        <row r="3742">
          <cell r="F3742" t="str">
            <v>TOPICTAL TABL.RECUBIE 25MG  X 28</v>
          </cell>
          <cell r="G3742" t="str">
            <v>022007</v>
          </cell>
        </row>
        <row r="3743">
          <cell r="F3743" t="str">
            <v>BUCOXIDINA SOLN BUCAL  300 ML X 1</v>
          </cell>
          <cell r="G3743" t="str">
            <v>032011</v>
          </cell>
        </row>
        <row r="3744">
          <cell r="F3744" t="str">
            <v>FINARTRIT TABL 400MG  X 100 (/628) /628</v>
          </cell>
          <cell r="G3744" t="str">
            <v>022005</v>
          </cell>
        </row>
        <row r="3745">
          <cell r="F3745" t="str">
            <v>OMEPRAZOL-VS3 V.IV  LIOF 40MG  X 10</v>
          </cell>
          <cell r="G3745" t="str">
            <v>012008</v>
          </cell>
        </row>
        <row r="3746">
          <cell r="F3746" t="str">
            <v>CEFABRONCOL TAB.RECU DUO 750MG  X 12 (/60) /60</v>
          </cell>
          <cell r="G3746" t="str">
            <v>072011</v>
          </cell>
        </row>
        <row r="3747">
          <cell r="F3747" t="str">
            <v>RHINOAIR JBE  120 ML X 1</v>
          </cell>
          <cell r="G3747" t="str">
            <v>052010</v>
          </cell>
        </row>
        <row r="3748">
          <cell r="F3748" t="str">
            <v>DERIVA C GEL.  30 G X 1</v>
          </cell>
          <cell r="G3748" t="str">
            <v>042021</v>
          </cell>
        </row>
        <row r="3749">
          <cell r="F3749" t="str">
            <v>DEXIDE TABL 1000MG  X 30</v>
          </cell>
          <cell r="G3749" t="str">
            <v>032016</v>
          </cell>
        </row>
        <row r="3750">
          <cell r="F3750" t="str">
            <v>AZITROMICINA-FTR TABL.RECUBIE 500MG  X 30</v>
          </cell>
          <cell r="G3750" t="str">
            <v>012020</v>
          </cell>
        </row>
        <row r="3751">
          <cell r="F3751" t="str">
            <v>GREXA TABL 4MG  X 20</v>
          </cell>
          <cell r="G3751" t="str">
            <v>032006</v>
          </cell>
        </row>
        <row r="3752">
          <cell r="F3752" t="str">
            <v>TERRAMICINA UNGT  TOP.  15 G X 1</v>
          </cell>
          <cell r="G3752" t="str">
            <v>012008</v>
          </cell>
        </row>
        <row r="3753">
          <cell r="F3753" t="str">
            <v>HIDRIBET 5 LOC. 10% 125 ML X 1</v>
          </cell>
          <cell r="G3753" t="str">
            <v>081995</v>
          </cell>
        </row>
        <row r="3754">
          <cell r="F3754" t="str">
            <v>DEFLAZACORT-FTR TABL 6MG  X 10</v>
          </cell>
          <cell r="G3754" t="str">
            <v>022006</v>
          </cell>
        </row>
        <row r="3755">
          <cell r="F3755" t="str">
            <v>TOBRAZOL DX SUSP OFTAL  5 ML X 1</v>
          </cell>
          <cell r="G3755" t="str">
            <v>042009</v>
          </cell>
        </row>
        <row r="3756">
          <cell r="F3756" t="str">
            <v>ATROPINA-LNR GOTAS OFTAL 1% 5 ML X 1</v>
          </cell>
          <cell r="G3756" t="str">
            <v>102001</v>
          </cell>
        </row>
        <row r="3757">
          <cell r="F3757" t="str">
            <v>DROXILAR AB TA-FCO 30MG/ 500MG  X 10</v>
          </cell>
          <cell r="G3757" t="str">
            <v>022009</v>
          </cell>
        </row>
        <row r="3758">
          <cell r="F3758" t="str">
            <v>TETAVAX AMP. 40IU 0.5 ML X 1</v>
          </cell>
          <cell r="G3758" t="str">
            <v>012008</v>
          </cell>
        </row>
        <row r="3759">
          <cell r="F3759" t="str">
            <v>BROMOCRIPTINA-FTR TABL 2.5MG  X 100</v>
          </cell>
          <cell r="G3759" t="str">
            <v>092006</v>
          </cell>
        </row>
        <row r="3760">
          <cell r="F3760" t="str">
            <v>DEXIDE SR TABL L.P. 500MG  X 30</v>
          </cell>
          <cell r="G3760" t="str">
            <v>032016</v>
          </cell>
        </row>
        <row r="3761">
          <cell r="F3761" t="str">
            <v>SPRYCEL TABL.RECUBIE 100MG  X 30</v>
          </cell>
          <cell r="G3761" t="str">
            <v>092012</v>
          </cell>
        </row>
        <row r="3762">
          <cell r="F3762" t="str">
            <v>ACETAZOLAMIDA-FTR TABL 250MG  X 30</v>
          </cell>
          <cell r="G3762" t="str">
            <v>052003</v>
          </cell>
        </row>
        <row r="3763">
          <cell r="F3763" t="str">
            <v>ESCITALOPRAM-EU- TABL.RECUBIE 20MG  X 30</v>
          </cell>
          <cell r="G3763" t="str">
            <v>062020</v>
          </cell>
        </row>
        <row r="3764">
          <cell r="F3764" t="str">
            <v>NEKO JAB.EXT-PROT  125 G X 1</v>
          </cell>
          <cell r="G3764" t="str">
            <v>102014</v>
          </cell>
        </row>
        <row r="3765">
          <cell r="F3765" t="str">
            <v>MELOXICAM-GEF TABL 15MG  X 10</v>
          </cell>
          <cell r="G3765" t="str">
            <v>062008</v>
          </cell>
        </row>
        <row r="3766">
          <cell r="F3766" t="str">
            <v>EUCERIN BABY LOC.CORPORAL  400 ML X 1</v>
          </cell>
          <cell r="G3766" t="str">
            <v>072016</v>
          </cell>
        </row>
        <row r="3767">
          <cell r="F3767" t="str">
            <v>AB-MOKS SUSP ORAL  60 ML X 1</v>
          </cell>
          <cell r="G3767" t="str">
            <v>092015</v>
          </cell>
        </row>
        <row r="3768">
          <cell r="F3768" t="str">
            <v>GLIMEPIN TABL 2MG  X 30</v>
          </cell>
          <cell r="G3768" t="str">
            <v>042019</v>
          </cell>
        </row>
        <row r="3769">
          <cell r="F3769" t="str">
            <v>NEOPRESOL TABL.RECUBIE 10MG  X 15</v>
          </cell>
          <cell r="G3769" t="str">
            <v>042008</v>
          </cell>
        </row>
        <row r="3770">
          <cell r="F3770" t="str">
            <v>MUTUM CAPS 150MG  X 4</v>
          </cell>
          <cell r="G3770" t="str">
            <v>042009</v>
          </cell>
        </row>
        <row r="3771">
          <cell r="F3771" t="str">
            <v>SUGAFOR TAB.SOLU.DIS 6.5MG  X 600</v>
          </cell>
          <cell r="G3771" t="str">
            <v>062010</v>
          </cell>
        </row>
        <row r="3772">
          <cell r="F3772" t="str">
            <v>GENTAGRAM VIAL 160MG 2 ML X 1</v>
          </cell>
          <cell r="G3772" t="str">
            <v>011986</v>
          </cell>
        </row>
        <row r="3773">
          <cell r="F3773" t="str">
            <v>HIDROCLOROTIAZ-GEF TABL 50MG  X 30</v>
          </cell>
          <cell r="G3773" t="str">
            <v>102001</v>
          </cell>
        </row>
        <row r="3774">
          <cell r="F3774" t="str">
            <v>ANTHELIOS GCTS GEL CREMA  50 ML X 1</v>
          </cell>
          <cell r="G3774" t="str">
            <v>092013</v>
          </cell>
        </row>
        <row r="3775">
          <cell r="F3775" t="str">
            <v>GASEOVET MS COMP.RECUB. 800MG  X 40 (/40) /40</v>
          </cell>
          <cell r="G3775" t="str">
            <v>062015</v>
          </cell>
        </row>
        <row r="3776">
          <cell r="F3776" t="str">
            <v>METICORTELONE FORT SOLN  ORAL 15MG 60 ML X 1 (/5ML)</v>
          </cell>
          <cell r="G3776" t="str">
            <v>012008</v>
          </cell>
        </row>
        <row r="3777">
          <cell r="F3777" t="str">
            <v>DOLOFOR TABL.RECUBIE 800MG  X 120</v>
          </cell>
          <cell r="G3777" t="str">
            <v>022007</v>
          </cell>
        </row>
        <row r="3778">
          <cell r="F3778" t="str">
            <v>FEXOFEN TABL.RECUBIE 120MG  X 10</v>
          </cell>
          <cell r="G3778" t="str">
            <v>062020</v>
          </cell>
        </row>
        <row r="3779">
          <cell r="F3779" t="str">
            <v>P.V.M PO.S/LAC VAI  460 G X 1</v>
          </cell>
          <cell r="G3779" t="str">
            <v>012008</v>
          </cell>
        </row>
        <row r="3780">
          <cell r="F3780" t="str">
            <v>AMLOC TABL.RECUBIE 5MG  X 20</v>
          </cell>
          <cell r="G3780" t="str">
            <v>022004</v>
          </cell>
        </row>
        <row r="3781">
          <cell r="F3781" t="str">
            <v>ADONA AC-17 TABL 30MG  X 10</v>
          </cell>
          <cell r="G3781" t="str">
            <v>031975</v>
          </cell>
        </row>
        <row r="3782">
          <cell r="F3782" t="str">
            <v>SPORANOX CAPS GASTROR 100MG  X 15</v>
          </cell>
          <cell r="G3782" t="str">
            <v>061993</v>
          </cell>
        </row>
        <row r="3783">
          <cell r="F3783" t="str">
            <v>INFECTRIM BALSAMIC SUSP ORAL  50 ML X 1</v>
          </cell>
          <cell r="G3783" t="str">
            <v>062005</v>
          </cell>
        </row>
        <row r="3784">
          <cell r="F3784" t="str">
            <v>PIRIDOXINA-DC6 TABL 50MG  X 100</v>
          </cell>
          <cell r="G3784" t="str">
            <v>122000</v>
          </cell>
        </row>
        <row r="3785">
          <cell r="F3785" t="str">
            <v>VERZENIO TABL 150MG  X 14</v>
          </cell>
          <cell r="G3785" t="str">
            <v>062020</v>
          </cell>
        </row>
        <row r="3786">
          <cell r="F3786" t="str">
            <v>RIFEX D FORTE TABL 100MG/ 25MG  X 30</v>
          </cell>
          <cell r="G3786" t="str">
            <v>012014</v>
          </cell>
        </row>
        <row r="3787">
          <cell r="F3787" t="str">
            <v>LENZETTO SOL TO AB/SI 1.53MG 8.1 ML X 56</v>
          </cell>
          <cell r="G3787" t="str">
            <v>072018</v>
          </cell>
        </row>
        <row r="3788">
          <cell r="F3788" t="str">
            <v>ZETALER JBE 5MG 60 ML X 1 (/5ML)</v>
          </cell>
          <cell r="G3788" t="str">
            <v>062008</v>
          </cell>
        </row>
        <row r="3789">
          <cell r="F3789" t="str">
            <v>LACTOSIL TA M 9000FCC   X 30</v>
          </cell>
          <cell r="G3789" t="str">
            <v>112020</v>
          </cell>
        </row>
        <row r="3790">
          <cell r="F3790" t="str">
            <v>VITIS ORTHODONTIC COLUT  500 ML X 1</v>
          </cell>
          <cell r="G3790" t="str">
            <v>032008</v>
          </cell>
        </row>
        <row r="3791">
          <cell r="F3791" t="str">
            <v>MEGATHON CAPS BLANDA   X 100</v>
          </cell>
          <cell r="G3791" t="str">
            <v>042021</v>
          </cell>
        </row>
        <row r="3792">
          <cell r="F3792" t="str">
            <v>RUPAFIN SOLN ORAL 1MG 120 ML X 1 (/MG)</v>
          </cell>
          <cell r="G3792" t="str">
            <v>082020</v>
          </cell>
        </row>
        <row r="3793">
          <cell r="F3793" t="str">
            <v>FLEBODIA TABL.RECUBIE 600MG  X 30</v>
          </cell>
          <cell r="G3793" t="str">
            <v>042019</v>
          </cell>
        </row>
        <row r="3794">
          <cell r="F3794" t="str">
            <v>MUCOTRIM DILAT JBE  120 ML X 1</v>
          </cell>
          <cell r="G3794" t="str">
            <v>042009</v>
          </cell>
        </row>
        <row r="3795">
          <cell r="F3795" t="str">
            <v>ACIDO IBANDRON-GEF TABL 150MG  X 1</v>
          </cell>
          <cell r="G3795" t="str">
            <v>102017</v>
          </cell>
        </row>
        <row r="3796">
          <cell r="F3796" t="str">
            <v>FLEXICON CAPS BLANDA   X 30</v>
          </cell>
          <cell r="G3796" t="str">
            <v>072017</v>
          </cell>
        </row>
        <row r="3797">
          <cell r="F3797" t="str">
            <v>TRIPLIXAM T RE 10/2.5/ 5MG  X 30</v>
          </cell>
          <cell r="G3797" t="str">
            <v>102019</v>
          </cell>
        </row>
        <row r="3798">
          <cell r="F3798" t="str">
            <v>UROFURIN XR CAPS 100MG  X 20</v>
          </cell>
          <cell r="G3798" t="str">
            <v>112011</v>
          </cell>
        </row>
        <row r="3799">
          <cell r="F3799" t="str">
            <v>ISOPTIN TABL F.COATE 40MG  X 50</v>
          </cell>
          <cell r="G3799" t="str">
            <v>012008</v>
          </cell>
        </row>
        <row r="3800">
          <cell r="F3800" t="str">
            <v>ISOFLOXX TABL F.COATE 500MG  X 50</v>
          </cell>
          <cell r="G3800" t="str">
            <v>032007</v>
          </cell>
        </row>
        <row r="3801">
          <cell r="F3801" t="str">
            <v>NEKO JABON AVENA  75 G X 1</v>
          </cell>
          <cell r="G3801" t="str">
            <v>062014</v>
          </cell>
        </row>
        <row r="3802">
          <cell r="F3802" t="str">
            <v>NASTILAB COMPOSITU TABL   X 100</v>
          </cell>
          <cell r="G3802" t="str">
            <v>022011</v>
          </cell>
        </row>
        <row r="3803">
          <cell r="F3803" t="str">
            <v>LIPIKAR SYNDET GEL  400 ML X 1</v>
          </cell>
          <cell r="G3803" t="str">
            <v>072008</v>
          </cell>
        </row>
        <row r="3804">
          <cell r="F3804" t="str">
            <v>IBUPROFENO-PTG SUSP ORAL 100MG 60 ML X 1 (/5ML)</v>
          </cell>
          <cell r="G3804" t="str">
            <v>042009</v>
          </cell>
        </row>
        <row r="3805">
          <cell r="F3805" t="str">
            <v>LEVOTIROXINA-DC6 TABL 100Y  X 100</v>
          </cell>
          <cell r="G3805" t="str">
            <v>022021</v>
          </cell>
        </row>
        <row r="3806">
          <cell r="F3806" t="str">
            <v>ROCUBRON AMP.IV 50MG 5 ML X 12</v>
          </cell>
          <cell r="G3806" t="str">
            <v>112018</v>
          </cell>
        </row>
        <row r="3807">
          <cell r="F3807" t="str">
            <v>HALDOL TABL 5MG  X 25</v>
          </cell>
          <cell r="G3807" t="str">
            <v>011995</v>
          </cell>
        </row>
        <row r="3808">
          <cell r="F3808" t="str">
            <v>REFLEXAN TABL.RECUBIE 5MG  X 20</v>
          </cell>
          <cell r="G3808" t="str">
            <v>062018</v>
          </cell>
        </row>
        <row r="3809">
          <cell r="F3809" t="str">
            <v>RILATEN GRAG. 10MG  X 30</v>
          </cell>
          <cell r="G3809" t="str">
            <v>082006</v>
          </cell>
        </row>
        <row r="3810">
          <cell r="F3810" t="str">
            <v>ZETALER D GOTAS  15 ML X 1</v>
          </cell>
          <cell r="G3810" t="str">
            <v>062008</v>
          </cell>
        </row>
        <row r="3811">
          <cell r="F3811" t="str">
            <v>METOCLOPRAMIDA-FTR TABL 10MG  X 100</v>
          </cell>
          <cell r="G3811" t="str">
            <v>112006</v>
          </cell>
        </row>
        <row r="3812">
          <cell r="F3812" t="str">
            <v>FOTOPROTECT.ISDIN LIPSTICK  4 G X 1</v>
          </cell>
          <cell r="G3812" t="str">
            <v>032020</v>
          </cell>
        </row>
        <row r="3813">
          <cell r="F3813" t="str">
            <v>ZUDENINA GEL. 0.1% 30 G X 1</v>
          </cell>
          <cell r="G3813" t="str">
            <v>012007</v>
          </cell>
        </row>
        <row r="3814">
          <cell r="F3814" t="str">
            <v>AMPICILINA-GEF CAPS 500MG  X 120</v>
          </cell>
          <cell r="G3814" t="str">
            <v>032021</v>
          </cell>
        </row>
        <row r="3815">
          <cell r="F3815" t="str">
            <v>TRICONIDAZOL TABL.RECUBIE 1G  X 2 (FORT)</v>
          </cell>
          <cell r="G3815" t="str">
            <v>011995</v>
          </cell>
        </row>
        <row r="3816">
          <cell r="F3816" t="str">
            <v>RESPIBRON JBE INF. 28MG 100 ML X 1 (/5ML)</v>
          </cell>
          <cell r="G3816" t="str">
            <v>042000</v>
          </cell>
        </row>
        <row r="3817">
          <cell r="F3817" t="str">
            <v>HELIOCARE CR 360 F F50  50 ML X 1</v>
          </cell>
          <cell r="G3817" t="str">
            <v>042015</v>
          </cell>
        </row>
        <row r="3818">
          <cell r="F3818" t="str">
            <v>DICLOMAX CAPS 500MG  X 100</v>
          </cell>
          <cell r="G3818" t="str">
            <v>042017</v>
          </cell>
        </row>
        <row r="3819">
          <cell r="F3819" t="str">
            <v>SOINSDERMA JAB INT SENS  220 ML X 1</v>
          </cell>
          <cell r="G3819" t="str">
            <v>032015</v>
          </cell>
        </row>
        <row r="3820">
          <cell r="F3820" t="str">
            <v>ZETALER GOTAS 10MG 15 ML X 1 (/ML)</v>
          </cell>
          <cell r="G3820" t="str">
            <v>062008</v>
          </cell>
        </row>
        <row r="3821">
          <cell r="F3821" t="str">
            <v>DENTIGEL GEL FRAMBUES 7.5% 8 G X 1</v>
          </cell>
          <cell r="G3821" t="str">
            <v>012008</v>
          </cell>
        </row>
        <row r="3822">
          <cell r="F3822" t="str">
            <v>PREVINE D TABL.RECUBIE   X 30 (FORT)</v>
          </cell>
          <cell r="G3822" t="str">
            <v>082007</v>
          </cell>
        </row>
        <row r="3823">
          <cell r="F3823" t="str">
            <v>ZALMAL CAPS 50MG  X 10</v>
          </cell>
          <cell r="G3823" t="str">
            <v>022012</v>
          </cell>
        </row>
        <row r="3824">
          <cell r="F3824" t="str">
            <v>CEFALEXINA-P2G CAPS 500MG  X 100</v>
          </cell>
          <cell r="G3824" t="str">
            <v>112015</v>
          </cell>
        </row>
        <row r="3825">
          <cell r="F3825" t="str">
            <v>ANTHELIOS D-PED SPRAY SPF50+  200 ML X 1</v>
          </cell>
          <cell r="G3825" t="str">
            <v>012016</v>
          </cell>
        </row>
        <row r="3826">
          <cell r="F3826" t="str">
            <v>TADALAFILO-GEF TABL.RECUBIE 20MG  X 4</v>
          </cell>
          <cell r="G3826" t="str">
            <v>082017</v>
          </cell>
        </row>
        <row r="3827">
          <cell r="F3827" t="str">
            <v>SILDENAFIL-GEF TABL.RECUBIE 50MG  X 4</v>
          </cell>
          <cell r="G3827" t="str">
            <v>052002</v>
          </cell>
        </row>
        <row r="3828">
          <cell r="F3828" t="str">
            <v>DIPHAZOSIN XL TABL 4MG  X 30</v>
          </cell>
          <cell r="G3828" t="str">
            <v>112020</v>
          </cell>
        </row>
        <row r="3829">
          <cell r="F3829" t="str">
            <v>EUCERIN ANTI-PIGM. CREMA DIA  50 ML X 1</v>
          </cell>
          <cell r="G3829" t="str">
            <v>052015</v>
          </cell>
        </row>
        <row r="3830">
          <cell r="F3830" t="str">
            <v>CLIXDIN OVULOS 100MG  X 7</v>
          </cell>
          <cell r="G3830" t="str">
            <v>062016</v>
          </cell>
        </row>
        <row r="3831">
          <cell r="F3831" t="str">
            <v>TRI-AZIT PO/SUSP ORAL 200MG 30 ML X 1 (/5ML)</v>
          </cell>
          <cell r="G3831" t="str">
            <v>072005</v>
          </cell>
        </row>
        <row r="3832">
          <cell r="F3832" t="str">
            <v>FERROPEN JBE 50MG 100 ML X 1 (/5ML)</v>
          </cell>
          <cell r="G3832" t="str">
            <v>122017</v>
          </cell>
        </row>
        <row r="3833">
          <cell r="F3833" t="str">
            <v>LAMBDAPIL LOC A/CAIDA  125 ML X 1</v>
          </cell>
          <cell r="G3833" t="str">
            <v>082017</v>
          </cell>
        </row>
        <row r="3834">
          <cell r="F3834" t="str">
            <v>CARDURA TABL XL 4MG  X 14</v>
          </cell>
          <cell r="G3834" t="str">
            <v>022004</v>
          </cell>
        </row>
        <row r="3835">
          <cell r="F3835" t="str">
            <v>LEVEVITAE TABL.RECUBIE 1000MG  X 10</v>
          </cell>
          <cell r="G3835" t="str">
            <v>042016</v>
          </cell>
        </row>
        <row r="3836">
          <cell r="F3836" t="str">
            <v>BICAL TABL 50MG  X 30</v>
          </cell>
          <cell r="G3836" t="str">
            <v>062010</v>
          </cell>
        </row>
        <row r="3837">
          <cell r="F3837" t="str">
            <v>TERRACORSOL UNGT O/OFT  3.5 G X 1</v>
          </cell>
          <cell r="G3837" t="str">
            <v>022011</v>
          </cell>
        </row>
        <row r="3838">
          <cell r="F3838" t="str">
            <v>PURINOR NF TABL   X 100</v>
          </cell>
          <cell r="G3838" t="str">
            <v>111995</v>
          </cell>
        </row>
        <row r="3839">
          <cell r="F3839" t="str">
            <v>VALYC TABL.RECUBIE 500MG  X 10</v>
          </cell>
          <cell r="G3839" t="str">
            <v>092018</v>
          </cell>
        </row>
        <row r="3840">
          <cell r="F3840" t="str">
            <v>NADIXA CREMA 1% 25 G X 1</v>
          </cell>
          <cell r="G3840" t="str">
            <v>072007</v>
          </cell>
        </row>
        <row r="3841">
          <cell r="F3841" t="str">
            <v>FLORIOTIC POLVO SOBRES 250MG 1 G X 10</v>
          </cell>
          <cell r="G3841" t="str">
            <v>042019</v>
          </cell>
        </row>
        <row r="3842">
          <cell r="F3842" t="str">
            <v>CARDIOPLUS AM TABL.RECUBIE 20MG  X 30 (/5.) /5.</v>
          </cell>
          <cell r="G3842" t="str">
            <v>082014</v>
          </cell>
        </row>
        <row r="3843">
          <cell r="F3843" t="str">
            <v>CEFUROXIMA-FTR COMP.RECUB. 500MG  X 20</v>
          </cell>
          <cell r="G3843" t="str">
            <v>072019</v>
          </cell>
        </row>
        <row r="3844">
          <cell r="F3844" t="str">
            <v>PROCORALAN TABL.RECUBIE 5MG  X 28</v>
          </cell>
          <cell r="G3844" t="str">
            <v>022018</v>
          </cell>
        </row>
        <row r="3845">
          <cell r="F3845" t="str">
            <v>TERBIFUN SOLN. 1% 30 ML X 1</v>
          </cell>
          <cell r="G3845" t="str">
            <v>022017</v>
          </cell>
        </row>
        <row r="3846">
          <cell r="F3846" t="str">
            <v>SILVERDIAZINA CREMA 1% 50 G X 1</v>
          </cell>
          <cell r="G3846" t="str">
            <v>051983</v>
          </cell>
        </row>
        <row r="3847">
          <cell r="F3847" t="str">
            <v>PIEMONTE TABL MAST 4MG  X 30</v>
          </cell>
          <cell r="G3847" t="str">
            <v>042017</v>
          </cell>
        </row>
        <row r="3848">
          <cell r="F3848" t="str">
            <v>SULFA+TRI-PTG SUSP ORAL 240MG 60 ML X 1 (/5ML)</v>
          </cell>
          <cell r="G3848" t="str">
            <v>042009</v>
          </cell>
        </row>
        <row r="3849">
          <cell r="F3849" t="str">
            <v>REGULAX SOL.ORAL CER 3.33G 120 ML X 1 (/5ML)</v>
          </cell>
          <cell r="G3849" t="str">
            <v>022011</v>
          </cell>
        </row>
        <row r="3850">
          <cell r="F3850" t="str">
            <v>HIRU-HEMAFLAM POMADA 0.495% 20 G X 1</v>
          </cell>
          <cell r="G3850" t="str">
            <v>062013</v>
          </cell>
        </row>
        <row r="3851">
          <cell r="F3851" t="str">
            <v>HANALGEZE AMP. 30MG 1 ML X 2</v>
          </cell>
          <cell r="G3851" t="str">
            <v>061993</v>
          </cell>
        </row>
        <row r="3852">
          <cell r="F3852" t="str">
            <v>EMOLAN CR HIDRA PAN  220 ML X 1</v>
          </cell>
          <cell r="G3852" t="str">
            <v>042019</v>
          </cell>
        </row>
        <row r="3853">
          <cell r="F3853" t="str">
            <v>NEUMOCORT AER.INH.DOSE 200Y  X 200 (/DOS)</v>
          </cell>
          <cell r="G3853" t="str">
            <v>092010</v>
          </cell>
        </row>
        <row r="3854">
          <cell r="F3854" t="str">
            <v>DECORTEN ELIXIR 2MG 100 ML X 1 (/5ML)</v>
          </cell>
          <cell r="G3854" t="str">
            <v>032004</v>
          </cell>
        </row>
        <row r="3855">
          <cell r="F3855" t="str">
            <v>DUOFLEX TABL RECUBIE 50MG  X 30 (/250) /250</v>
          </cell>
          <cell r="G3855" t="str">
            <v>092012</v>
          </cell>
        </row>
        <row r="3856">
          <cell r="F3856" t="str">
            <v>ELECTROLIGHT SOLN NARANJA  800 ML X 1</v>
          </cell>
          <cell r="G3856" t="str">
            <v>042009</v>
          </cell>
        </row>
        <row r="3857">
          <cell r="F3857" t="str">
            <v>GRAVOL SUP INF 12.5MG  X 10</v>
          </cell>
          <cell r="G3857" t="str">
            <v>012008</v>
          </cell>
        </row>
        <row r="3858">
          <cell r="F3858" t="str">
            <v>KLARIXOL TABL.RECUBIE 500MG  X 10</v>
          </cell>
          <cell r="G3858" t="str">
            <v>012008</v>
          </cell>
        </row>
        <row r="3859">
          <cell r="F3859" t="str">
            <v>EUCERIN SUN SU.L.T/L.F50  150 ML X 1</v>
          </cell>
          <cell r="G3859" t="str">
            <v>102009</v>
          </cell>
        </row>
        <row r="3860">
          <cell r="F3860" t="str">
            <v>MEBO UNGT 0.25% 15 G X 1</v>
          </cell>
          <cell r="G3860" t="str">
            <v>012020</v>
          </cell>
        </row>
        <row r="3861">
          <cell r="F3861" t="str">
            <v>DERMOVATE SOLN CUTANEA 0.05% 30 ML X 1</v>
          </cell>
          <cell r="G3861" t="str">
            <v>102020</v>
          </cell>
        </row>
        <row r="3862">
          <cell r="F3862" t="str">
            <v>COVERAM TABL 5MG/ 10MG  X 30</v>
          </cell>
          <cell r="G3862" t="str">
            <v>072015</v>
          </cell>
        </row>
        <row r="3863">
          <cell r="F3863" t="str">
            <v>NAPHCON-A SOLN  OFTAL  15 ML X 1</v>
          </cell>
          <cell r="G3863" t="str">
            <v>011984</v>
          </cell>
        </row>
        <row r="3864">
          <cell r="F3864" t="str">
            <v>ROSUVASTATINA-GEF TABL.RECUBIE 10MG  X 14</v>
          </cell>
          <cell r="G3864" t="str">
            <v>082016</v>
          </cell>
        </row>
        <row r="3865">
          <cell r="F3865" t="str">
            <v>CLAVUMOX SUSP OR 600/ 42.9MG 100 ML X 1 (/5ML)</v>
          </cell>
          <cell r="G3865" t="str">
            <v>032019</v>
          </cell>
        </row>
        <row r="3866">
          <cell r="F3866" t="str">
            <v>PROMENSIL TABL.RECUBIE 40MG  X 30</v>
          </cell>
          <cell r="G3866" t="str">
            <v>062020</v>
          </cell>
        </row>
        <row r="3867">
          <cell r="F3867" t="str">
            <v>DENTARSOL ENJUAGUE BUC  500 ML X 1</v>
          </cell>
          <cell r="G3867" t="str">
            <v>062006</v>
          </cell>
        </row>
        <row r="3868">
          <cell r="F3868" t="str">
            <v>IRBESEL HC TABL 12.5MG/ 150MG  X 20</v>
          </cell>
          <cell r="G3868" t="str">
            <v>012013</v>
          </cell>
        </row>
        <row r="3869">
          <cell r="F3869" t="str">
            <v>SINFLEMAX COMP. P JBE 7.5MG 120 ML X 1</v>
          </cell>
          <cell r="G3869" t="str">
            <v>052016</v>
          </cell>
        </row>
        <row r="3870">
          <cell r="F3870" t="str">
            <v>SUPER-B 50 COMPLEX CAPS 50MG  X 60</v>
          </cell>
          <cell r="G3870" t="str">
            <v>072011</v>
          </cell>
        </row>
        <row r="3871">
          <cell r="F3871" t="str">
            <v>MISOPROSTOL-GB/ TABL 200Y  X 30</v>
          </cell>
          <cell r="G3871" t="str">
            <v>042021</v>
          </cell>
        </row>
        <row r="3872">
          <cell r="F3872" t="str">
            <v>TOBRAZOL SOLN  OFTAL 0.3% 5 ML X 1</v>
          </cell>
          <cell r="G3872" t="str">
            <v>021999</v>
          </cell>
        </row>
        <row r="3873">
          <cell r="F3873" t="str">
            <v>ENFAMIL CONFO PREM POLVO  250 G X 1</v>
          </cell>
          <cell r="G3873" t="str">
            <v>122020</v>
          </cell>
        </row>
        <row r="3874">
          <cell r="F3874" t="str">
            <v>BENALGIN 1000 CAPS   X 24</v>
          </cell>
          <cell r="G3874" t="str">
            <v>111995</v>
          </cell>
        </row>
        <row r="3875">
          <cell r="F3875" t="str">
            <v>BIONIS SOLN ORAL 15MG 100 ML X 1 (/5ML)</v>
          </cell>
          <cell r="G3875" t="str">
            <v>012014</v>
          </cell>
        </row>
        <row r="3876">
          <cell r="F3876" t="str">
            <v>NAN 2 BEBES LIQ FORM LAC  400 ML X 6</v>
          </cell>
          <cell r="G3876" t="str">
            <v>072019</v>
          </cell>
        </row>
        <row r="3877">
          <cell r="F3877" t="str">
            <v>COMBIZYM COMPOSIT GRAG.   X 20</v>
          </cell>
          <cell r="G3877" t="str">
            <v>011988</v>
          </cell>
        </row>
        <row r="3878">
          <cell r="F3878" t="str">
            <v>EFER-C POLVO SOBRES 1G 5 G X 30</v>
          </cell>
          <cell r="G3878" t="str">
            <v>042012</v>
          </cell>
        </row>
        <row r="3879">
          <cell r="F3879" t="str">
            <v>PARACETAMOL-PTG GOTAS ORAL 100MG 10 ML X 1 (/ML)</v>
          </cell>
          <cell r="G3879" t="str">
            <v>012008</v>
          </cell>
        </row>
        <row r="3880">
          <cell r="F3880" t="str">
            <v>THEOLAIR NF JBE 60MG 120 ML X 1 (/5ML)</v>
          </cell>
          <cell r="G3880" t="str">
            <v>091999</v>
          </cell>
        </row>
        <row r="3881">
          <cell r="F3881" t="str">
            <v>CLOMIN TABL 50MG  X 10</v>
          </cell>
          <cell r="G3881" t="str">
            <v>072019</v>
          </cell>
        </row>
        <row r="3882">
          <cell r="F3882" t="str">
            <v>CLEAR EYES SOLN  OFTAL 1.4% 15 ML X 1</v>
          </cell>
          <cell r="G3882" t="str">
            <v>042009</v>
          </cell>
        </row>
        <row r="3883">
          <cell r="F3883" t="str">
            <v>TRIMETOP/SULFA-GEF TABL 800MG  X 100 (/160) /160</v>
          </cell>
          <cell r="G3883" t="str">
            <v>111995</v>
          </cell>
        </row>
        <row r="3884">
          <cell r="F3884" t="str">
            <v>ATOR TABL RECUBIE 20MG  X 30</v>
          </cell>
          <cell r="G3884" t="str">
            <v>022010</v>
          </cell>
        </row>
        <row r="3885">
          <cell r="F3885" t="str">
            <v>MENTHOLATUM CARAM   X 80</v>
          </cell>
          <cell r="G3885" t="str">
            <v>032017</v>
          </cell>
        </row>
        <row r="3886">
          <cell r="F3886" t="str">
            <v>LETIZIA TABL 5MG  X 10</v>
          </cell>
          <cell r="G3886" t="str">
            <v>042010</v>
          </cell>
        </row>
        <row r="3887">
          <cell r="F3887" t="str">
            <v>LEUMONT TABL.RECUBIE 50MG  X 30</v>
          </cell>
          <cell r="G3887" t="str">
            <v>092010</v>
          </cell>
        </row>
        <row r="3888">
          <cell r="F3888" t="str">
            <v>ICADEN VAGINAL OVULOS 600MG  X 1</v>
          </cell>
          <cell r="G3888" t="str">
            <v>061990</v>
          </cell>
        </row>
        <row r="3889">
          <cell r="F3889" t="str">
            <v>EUCERIN DERMOCAPIL PH5 SH.  250 ML X 1</v>
          </cell>
          <cell r="G3889" t="str">
            <v>122007</v>
          </cell>
        </row>
        <row r="3890">
          <cell r="F3890" t="str">
            <v>QUANTRUM TABL.RECUBIE 750MG  X 5</v>
          </cell>
          <cell r="G3890" t="str">
            <v>012006</v>
          </cell>
        </row>
        <row r="3891">
          <cell r="F3891" t="str">
            <v>ATORVASTATINA-FTR TABL.RECUBIE 10MG  X 30</v>
          </cell>
          <cell r="G3891" t="str">
            <v>082005</v>
          </cell>
        </row>
        <row r="3892">
          <cell r="F3892" t="str">
            <v>TSEPROS-M TABL.RECUBIE 500MG  X 30 (/2) /2</v>
          </cell>
          <cell r="G3892" t="str">
            <v>052018</v>
          </cell>
        </row>
        <row r="3893">
          <cell r="F3893" t="str">
            <v>RAPILER TABL.RECUBIE 5MG  X 10</v>
          </cell>
          <cell r="G3893" t="str">
            <v>022006</v>
          </cell>
        </row>
        <row r="3894">
          <cell r="F3894" t="str">
            <v>CARVEDITAS TABL 12.5MG  X 30</v>
          </cell>
          <cell r="G3894" t="str">
            <v>032011</v>
          </cell>
        </row>
        <row r="3895">
          <cell r="F3895" t="str">
            <v>TOPIREST TABL RECUBIE 25MG  X 30</v>
          </cell>
          <cell r="G3895" t="str">
            <v>042013</v>
          </cell>
        </row>
        <row r="3896">
          <cell r="F3896" t="str">
            <v>REFLEXAN TABL.RECUBIE 10MG  X 20</v>
          </cell>
          <cell r="G3896" t="str">
            <v>062018</v>
          </cell>
        </row>
        <row r="3897">
          <cell r="F3897" t="str">
            <v>AZILOPRAM TABL.RECUBIE 10MG  X 20</v>
          </cell>
          <cell r="G3897" t="str">
            <v>092017</v>
          </cell>
        </row>
        <row r="3898">
          <cell r="F3898" t="str">
            <v>UNASYN V.IV + SOLV 1.5G  X 1</v>
          </cell>
          <cell r="G3898" t="str">
            <v>021994</v>
          </cell>
        </row>
        <row r="3899">
          <cell r="F3899" t="str">
            <v>GYNO-ZALAIN CR.VAG+7APL 2% 40 G X 1</v>
          </cell>
          <cell r="G3899" t="str">
            <v>022000</v>
          </cell>
        </row>
        <row r="3900">
          <cell r="F3900" t="str">
            <v>TRULICITY LAPIZ PRECAR 0.75MG 0.5 ML X 4</v>
          </cell>
          <cell r="G3900" t="str">
            <v>062018</v>
          </cell>
        </row>
        <row r="3901">
          <cell r="F3901" t="str">
            <v>PILLNEUR CAPS 75MG  X 30</v>
          </cell>
          <cell r="G3901" t="str">
            <v>022017</v>
          </cell>
        </row>
        <row r="3902">
          <cell r="F3902" t="str">
            <v>LEVETIRACETAM-GEF SOLN 100MG 250 ML X 1 (/ML)</v>
          </cell>
          <cell r="G3902" t="str">
            <v>082016</v>
          </cell>
        </row>
        <row r="3903">
          <cell r="F3903" t="str">
            <v>DILOVET PO.P/SUSP OR 250MG 80 ML X 1 (/5ML)</v>
          </cell>
          <cell r="G3903" t="str">
            <v>012013</v>
          </cell>
        </row>
        <row r="3904">
          <cell r="F3904" t="str">
            <v>VARIVAX VIAL C/SOLV.  0.7 ML X 1</v>
          </cell>
          <cell r="G3904" t="str">
            <v>112015</v>
          </cell>
        </row>
        <row r="3905">
          <cell r="F3905" t="str">
            <v>XITILPE CAPS 100MG  X 100</v>
          </cell>
          <cell r="G3905" t="str">
            <v>042019</v>
          </cell>
        </row>
        <row r="3906">
          <cell r="F3906" t="str">
            <v>ACCURETIC TABL REVEST. 20MG  X 14 (/12.) /12.</v>
          </cell>
          <cell r="G3906" t="str">
            <v>051997</v>
          </cell>
        </row>
        <row r="3907">
          <cell r="F3907" t="str">
            <v>FUROSEMIDA-GEF AMP. 20MG 2 ML X 10</v>
          </cell>
          <cell r="G3907" t="str">
            <v>011994</v>
          </cell>
        </row>
        <row r="3908">
          <cell r="F3908" t="str">
            <v>NASTIZOL JBE  60 ML X 1</v>
          </cell>
          <cell r="G3908" t="str">
            <v>031994</v>
          </cell>
        </row>
        <row r="3909">
          <cell r="F3909" t="str">
            <v>OFTOL PLUS SUSP OFTAL  5 ML X 1</v>
          </cell>
          <cell r="G3909" t="str">
            <v>072017</v>
          </cell>
        </row>
        <row r="3910">
          <cell r="F3910" t="str">
            <v>ALERGICAL SF JBE  110 ML X 1</v>
          </cell>
          <cell r="G3910" t="str">
            <v>042001</v>
          </cell>
        </row>
        <row r="3911">
          <cell r="F3911" t="str">
            <v>RESNA TABL RECUBIE 500MG  X 30</v>
          </cell>
          <cell r="G3911" t="str">
            <v>062015</v>
          </cell>
        </row>
        <row r="3912">
          <cell r="F3912" t="str">
            <v>ALERGICAL LP JBE  60 ML X 1</v>
          </cell>
          <cell r="G3912" t="str">
            <v>072001</v>
          </cell>
        </row>
        <row r="3913">
          <cell r="F3913" t="str">
            <v>FUROSEMIDA-IQF TABL 40MG  X 100</v>
          </cell>
          <cell r="G3913" t="str">
            <v>091999</v>
          </cell>
        </row>
        <row r="3914">
          <cell r="F3914" t="str">
            <v>ZOVIRAX TABL 200MG  X 25</v>
          </cell>
          <cell r="G3914" t="str">
            <v>031985</v>
          </cell>
        </row>
        <row r="3915">
          <cell r="F3915" t="str">
            <v>ARTANBIX D TABL 50MG  X 30 (/12) /12</v>
          </cell>
          <cell r="G3915" t="str">
            <v>042014</v>
          </cell>
        </row>
        <row r="3916">
          <cell r="F3916" t="str">
            <v>EUCERIN SUN SUN KID FP50  150 ML X 1</v>
          </cell>
          <cell r="G3916" t="str">
            <v>122009</v>
          </cell>
        </row>
        <row r="3917">
          <cell r="F3917" t="str">
            <v>LETI AT4 GEL BANO  250 ML X 1</v>
          </cell>
          <cell r="G3917" t="str">
            <v>072019</v>
          </cell>
        </row>
        <row r="3918">
          <cell r="F3918" t="str">
            <v>APRONAX TABL 275MG  X 8 (ADLT)</v>
          </cell>
          <cell r="G3918" t="str">
            <v>062018</v>
          </cell>
        </row>
        <row r="3919">
          <cell r="F3919" t="str">
            <v>ALVIERA CREMA 0.1% 30 G X 1</v>
          </cell>
          <cell r="G3919" t="str">
            <v>102012</v>
          </cell>
        </row>
        <row r="3920">
          <cell r="F3920" t="str">
            <v>DIMEFOR TABL 850MG  X 30</v>
          </cell>
          <cell r="G3920" t="str">
            <v>041996</v>
          </cell>
        </row>
        <row r="3921">
          <cell r="F3921" t="str">
            <v>CETAXIN CAPS 100MG  X 30</v>
          </cell>
          <cell r="G3921" t="str">
            <v>032006</v>
          </cell>
        </row>
        <row r="3922">
          <cell r="F3922" t="str">
            <v>QUITALER TABL.RECUBIE 5MG  X 100</v>
          </cell>
          <cell r="G3922" t="str">
            <v>062016</v>
          </cell>
        </row>
        <row r="3923">
          <cell r="F3923" t="str">
            <v>CLENXOL F TABL.RECUBIE   X 30</v>
          </cell>
          <cell r="G3923" t="str">
            <v>082018</v>
          </cell>
        </row>
        <row r="3924">
          <cell r="F3924" t="str">
            <v>LESSTAMIN TABL 5MG  X 20</v>
          </cell>
          <cell r="G3924" t="str">
            <v>062013</v>
          </cell>
        </row>
        <row r="3925">
          <cell r="F3925" t="str">
            <v>CIPROFLOXACINO-PTG TABL REVEST. 500MG  X 100</v>
          </cell>
          <cell r="G3925" t="str">
            <v>042009</v>
          </cell>
        </row>
        <row r="3926">
          <cell r="F3926" t="str">
            <v>NESTUM PROB.CI T-MI  350 G X 1</v>
          </cell>
          <cell r="G3926" t="str">
            <v>042009</v>
          </cell>
        </row>
        <row r="3927">
          <cell r="F3927" t="str">
            <v>CETIRIMAX D JBE  60 ML X 1</v>
          </cell>
          <cell r="G3927" t="str">
            <v>102013</v>
          </cell>
        </row>
        <row r="3928">
          <cell r="F3928" t="str">
            <v>PH5 EUCERIN SYND.GEL PUM  400 ML X 1</v>
          </cell>
          <cell r="G3928" t="str">
            <v>012015</v>
          </cell>
        </row>
        <row r="3929">
          <cell r="F3929" t="str">
            <v>TRAMADOL-GEF AMP. 50MG 1 ML X 1</v>
          </cell>
          <cell r="G3929" t="str">
            <v>072001</v>
          </cell>
        </row>
        <row r="3930">
          <cell r="F3930" t="str">
            <v>GRAVOL TABL 50MG  X 20</v>
          </cell>
          <cell r="G3930" t="str">
            <v>012008</v>
          </cell>
        </row>
        <row r="3931">
          <cell r="F3931" t="str">
            <v>FLIXOTIDE DISKUS 250Y  X 60 (/DOS)</v>
          </cell>
          <cell r="G3931" t="str">
            <v>091999</v>
          </cell>
        </row>
        <row r="3932">
          <cell r="F3932" t="str">
            <v>BIOCLEAN GEL DIA  40 G X 1</v>
          </cell>
          <cell r="G3932" t="str">
            <v>082019</v>
          </cell>
        </row>
        <row r="3933">
          <cell r="F3933" t="str">
            <v>HIDRIBET 5 LOC. 5% 125 ML X 1</v>
          </cell>
          <cell r="G3933" t="str">
            <v>081995</v>
          </cell>
        </row>
        <row r="3934">
          <cell r="F3934" t="str">
            <v>HIDRANTA SOLN UVA  500 ML X 1</v>
          </cell>
          <cell r="G3934" t="str">
            <v>032017</v>
          </cell>
        </row>
        <row r="3935">
          <cell r="F3935" t="str">
            <v>ENDOCARE SPR C FER ED  30 ML X 1</v>
          </cell>
          <cell r="G3935" t="str">
            <v>022020</v>
          </cell>
        </row>
        <row r="3936">
          <cell r="F3936" t="str">
            <v>CARVEDILOL-GEF TABL 6.25MG  X 30</v>
          </cell>
          <cell r="G3936" t="str">
            <v>082018</v>
          </cell>
        </row>
        <row r="3937">
          <cell r="F3937" t="str">
            <v>CEFADROXILO-DC6 TABL 500MG  X 50</v>
          </cell>
          <cell r="G3937" t="str">
            <v>122000</v>
          </cell>
        </row>
        <row r="3938">
          <cell r="F3938" t="str">
            <v>ENALAPRIL-PTG TABL 10MG  X 100</v>
          </cell>
          <cell r="G3938" t="str">
            <v>102006</v>
          </cell>
        </row>
        <row r="3939">
          <cell r="F3939" t="str">
            <v>LAXOLAX GOTAS ORAL 7.5MG 10 ML X 1 (/ML)</v>
          </cell>
          <cell r="G3939" t="str">
            <v>102018</v>
          </cell>
        </row>
        <row r="3940">
          <cell r="F3940" t="str">
            <v>FLORIOTIC CAPS 250MG  X 10</v>
          </cell>
          <cell r="G3940" t="str">
            <v>042019</v>
          </cell>
        </row>
        <row r="3941">
          <cell r="F3941" t="str">
            <v>SEBIUM MOUSSANT FP  200 ML X 1</v>
          </cell>
          <cell r="G3941" t="str">
            <v>052005</v>
          </cell>
        </row>
        <row r="3942">
          <cell r="F3942" t="str">
            <v>MICOLIS POLVO 1% 50 G X 1</v>
          </cell>
          <cell r="G3942" t="str">
            <v>021988</v>
          </cell>
        </row>
        <row r="3943">
          <cell r="F3943" t="str">
            <v>MIDOPRESS PLUS TABL 16MG/ 12.5MG  X 30</v>
          </cell>
          <cell r="G3943" t="str">
            <v>042014</v>
          </cell>
        </row>
        <row r="3944">
          <cell r="F3944" t="str">
            <v>DOLO-QUIMAGESICO SR TABL 100MG  X 10</v>
          </cell>
          <cell r="G3944" t="str">
            <v>032015</v>
          </cell>
        </row>
        <row r="3945">
          <cell r="F3945" t="str">
            <v>CALDEVAL T.MAS 400IU/ 500MG  X 30</v>
          </cell>
          <cell r="G3945" t="str">
            <v>082004</v>
          </cell>
        </row>
        <row r="3946">
          <cell r="F3946" t="str">
            <v>BONAFLORA POLVO SOBRES  1 G X 10</v>
          </cell>
          <cell r="G3946" t="str">
            <v>122019</v>
          </cell>
        </row>
        <row r="3947">
          <cell r="F3947" t="str">
            <v>ESPIRONOLACTON-IQF TABL 25MG  X 100</v>
          </cell>
          <cell r="G3947" t="str">
            <v>072019</v>
          </cell>
        </row>
        <row r="3948">
          <cell r="F3948" t="str">
            <v>AMOXICILINA-PTG PO/SUSP ORAL 250MG 60 ML X 1 (/5ML)</v>
          </cell>
          <cell r="G3948" t="str">
            <v>082008</v>
          </cell>
        </row>
        <row r="3949">
          <cell r="F3949" t="str">
            <v>EFFACLAR GEL LIMP PUR  400 ML X 1</v>
          </cell>
          <cell r="G3949" t="str">
            <v>062015</v>
          </cell>
        </row>
        <row r="3950">
          <cell r="F3950" t="str">
            <v>DALACIN-C VIAL FOSFATO 600MG 4 ML X 1</v>
          </cell>
          <cell r="G3950" t="str">
            <v>041982</v>
          </cell>
        </row>
        <row r="3951">
          <cell r="F3951" t="str">
            <v>EUCERIN DERMOCAPIL SH.CASP/SECA  250 ML X 1</v>
          </cell>
          <cell r="G3951" t="str">
            <v>012013</v>
          </cell>
        </row>
        <row r="3952">
          <cell r="F3952" t="str">
            <v>LORAFAST TABL.RECUBIE   X 100</v>
          </cell>
          <cell r="G3952" t="str">
            <v>042009</v>
          </cell>
        </row>
        <row r="3953">
          <cell r="F3953" t="str">
            <v>ROTATEQ SUSP  2 ML X 1</v>
          </cell>
          <cell r="G3953" t="str">
            <v>112011</v>
          </cell>
        </row>
        <row r="3954">
          <cell r="F3954" t="str">
            <v>RIFEX D TABL 50MG/ 12.5MG  X 30</v>
          </cell>
          <cell r="G3954" t="str">
            <v>012014</v>
          </cell>
        </row>
        <row r="3955">
          <cell r="F3955" t="str">
            <v>CELECTAN SUSP ORAL 2% 60 ML X 1</v>
          </cell>
          <cell r="G3955" t="str">
            <v>012005</v>
          </cell>
        </row>
        <row r="3956">
          <cell r="F3956" t="str">
            <v>ACIDO FUSIDICO-GFD CREMA 2% 15 G X 1</v>
          </cell>
          <cell r="G3956" t="str">
            <v>062019</v>
          </cell>
        </row>
        <row r="3957">
          <cell r="F3957" t="str">
            <v>EUCERIN HYALUR.FIL CREMA NOCHE  50 ML X 1</v>
          </cell>
          <cell r="G3957" t="str">
            <v>102008</v>
          </cell>
        </row>
        <row r="3958">
          <cell r="F3958" t="str">
            <v>ZETIX TABL 10MG  X 50</v>
          </cell>
          <cell r="G3958" t="str">
            <v>122003</v>
          </cell>
        </row>
        <row r="3959">
          <cell r="F3959" t="str">
            <v>MULTI-3 MAX FCO  60 ML X 1</v>
          </cell>
          <cell r="G3959" t="str">
            <v>012010</v>
          </cell>
        </row>
        <row r="3960">
          <cell r="F3960" t="str">
            <v>SYMBICORT RAPIHALER 160Y  X 120 (/4.5) /4.5</v>
          </cell>
          <cell r="G3960" t="str">
            <v>032018</v>
          </cell>
        </row>
        <row r="3961">
          <cell r="F3961" t="str">
            <v>ESCITASPRAM TABL.RECUBIE 10MG  X 20</v>
          </cell>
          <cell r="G3961" t="str">
            <v>112017</v>
          </cell>
        </row>
        <row r="3962">
          <cell r="F3962" t="str">
            <v>LEVALER CAPS BLANDA 5MG  X 80</v>
          </cell>
          <cell r="G3962" t="str">
            <v>062012</v>
          </cell>
        </row>
        <row r="3963">
          <cell r="F3963" t="str">
            <v>SOMATULINE AUTOGEL JERIN.PRELL 120MG 0.5 ML X 1</v>
          </cell>
          <cell r="G3963" t="str">
            <v>032020</v>
          </cell>
        </row>
        <row r="3964">
          <cell r="F3964" t="str">
            <v>KETOCONAZOL-FTR CREMA 2% 10 G X 1</v>
          </cell>
          <cell r="G3964" t="str">
            <v>071994</v>
          </cell>
        </row>
        <row r="3965">
          <cell r="F3965" t="str">
            <v>ASEPXIA BB PVO CO BE CL  10 G X 1</v>
          </cell>
          <cell r="G3965" t="str">
            <v>082017</v>
          </cell>
        </row>
        <row r="3966">
          <cell r="F3966" t="str">
            <v>CEFATRIAX VIAL  LIOF 1G  X 10</v>
          </cell>
          <cell r="G3966" t="str">
            <v>032014</v>
          </cell>
        </row>
        <row r="3967">
          <cell r="F3967" t="str">
            <v>DICLOXACILINA-PTG CAPS 500MG  X 100</v>
          </cell>
          <cell r="G3967" t="str">
            <v>032015</v>
          </cell>
        </row>
        <row r="3968">
          <cell r="F3968" t="str">
            <v>HORTRIN A T.REC 350MG/ 200MG  X 100</v>
          </cell>
          <cell r="G3968" t="str">
            <v>102008</v>
          </cell>
        </row>
        <row r="3969">
          <cell r="F3969" t="str">
            <v>LECHE NIDO +1 PO.CREC.INST  360 G X 24</v>
          </cell>
          <cell r="G3969" t="str">
            <v>102019</v>
          </cell>
        </row>
        <row r="3970">
          <cell r="F3970" t="str">
            <v>LAN 30 CAPS 30MG  X 50</v>
          </cell>
          <cell r="G3970" t="str">
            <v>112007</v>
          </cell>
        </row>
        <row r="3971">
          <cell r="F3971" t="str">
            <v>RYNATAN SUSP  60 ML X 1</v>
          </cell>
          <cell r="G3971" t="str">
            <v>031968</v>
          </cell>
        </row>
        <row r="3972">
          <cell r="F3972" t="str">
            <v>SENSODYNE BLQ CD EXFRE  50 G X 1</v>
          </cell>
          <cell r="G3972" t="str">
            <v>052009</v>
          </cell>
        </row>
        <row r="3973">
          <cell r="F3973" t="str">
            <v>GEMFIBROZILO-PTG TABL 600MG  X 100</v>
          </cell>
          <cell r="G3973" t="str">
            <v>082006</v>
          </cell>
        </row>
        <row r="3974">
          <cell r="F3974" t="str">
            <v>CETAPHIL LOC ULT.HUME  226 G X 1</v>
          </cell>
          <cell r="G3974" t="str">
            <v>022013</v>
          </cell>
        </row>
        <row r="3975">
          <cell r="F3975" t="str">
            <v>AMOXICILINA-IQF TABL 250MG  X 100</v>
          </cell>
          <cell r="G3975" t="str">
            <v>091999</v>
          </cell>
        </row>
        <row r="3976">
          <cell r="F3976" t="str">
            <v>NISONA TABL 20MG  X 120</v>
          </cell>
          <cell r="G3976" t="str">
            <v>042009</v>
          </cell>
        </row>
        <row r="3977">
          <cell r="F3977" t="str">
            <v>AEROMOTIL CAPS 25MG  X 20</v>
          </cell>
          <cell r="G3977" t="str">
            <v>092016</v>
          </cell>
        </row>
        <row r="3978">
          <cell r="F3978" t="str">
            <v>CEFUNAT TABL 500MG  X 100</v>
          </cell>
          <cell r="G3978" t="str">
            <v>102013</v>
          </cell>
        </row>
        <row r="3979">
          <cell r="F3979" t="str">
            <v>EMOLAN BEBE CREMA CORPO  300 ML X 1</v>
          </cell>
          <cell r="G3979" t="str">
            <v>022016</v>
          </cell>
        </row>
        <row r="3980">
          <cell r="F3980" t="str">
            <v>THEOLAIR PLUS LIQD 125MG 120 ML X 1 (/5ML)</v>
          </cell>
          <cell r="G3980" t="str">
            <v>091989</v>
          </cell>
        </row>
        <row r="3981">
          <cell r="F3981" t="str">
            <v>PRADAXA CAPS 75MG  X 30</v>
          </cell>
          <cell r="G3981" t="str">
            <v>022009</v>
          </cell>
        </row>
        <row r="3982">
          <cell r="F3982" t="str">
            <v>CIMAFIX POLVO P/SUSP 100MG 100 ML X 1 (/5ML)</v>
          </cell>
          <cell r="G3982" t="str">
            <v>122014</v>
          </cell>
        </row>
        <row r="3983">
          <cell r="F3983" t="str">
            <v>AERO-OM TAB.MAS.ANIS 125MG  X 100 (FORT)</v>
          </cell>
          <cell r="G3983" t="str">
            <v>072007</v>
          </cell>
        </row>
        <row r="3984">
          <cell r="F3984" t="str">
            <v>IRBETIAZID 300 TABL 12.5MG/ 300MG  X 28</v>
          </cell>
          <cell r="G3984" t="str">
            <v>012018</v>
          </cell>
        </row>
        <row r="3985">
          <cell r="F3985" t="str">
            <v>AMOXIDIN CL PO/SUSP ORAL 312MG 60 ML X 1 (/5ML)</v>
          </cell>
          <cell r="G3985" t="str">
            <v>062015</v>
          </cell>
        </row>
        <row r="3986">
          <cell r="F3986" t="str">
            <v>SINACHIS TABL.RECUBIE   X 120</v>
          </cell>
          <cell r="G3986" t="str">
            <v>042008</v>
          </cell>
        </row>
        <row r="3987">
          <cell r="F3987" t="str">
            <v>FENITOINA-IQF JBE 125MG 120 ML X 1 (/5ML)</v>
          </cell>
          <cell r="G3987" t="str">
            <v>021999</v>
          </cell>
        </row>
        <row r="3988">
          <cell r="F3988" t="str">
            <v>NOTIZOL B CREMA  10 G X 1</v>
          </cell>
          <cell r="G3988" t="str">
            <v>082017</v>
          </cell>
        </row>
        <row r="3989">
          <cell r="F3989" t="str">
            <v>MIXEL TABL 500MG  X 6</v>
          </cell>
          <cell r="G3989" t="str">
            <v>082012</v>
          </cell>
        </row>
        <row r="3990">
          <cell r="F3990" t="str">
            <v>BONCHECK TABL 125Y  X 50</v>
          </cell>
          <cell r="G3990" t="str">
            <v>112016</v>
          </cell>
        </row>
        <row r="3991">
          <cell r="F3991" t="str">
            <v>AC.ACETIL SALI-LB9 TABL 100MG  X 100</v>
          </cell>
          <cell r="G3991" t="str">
            <v>042015</v>
          </cell>
        </row>
        <row r="3992">
          <cell r="F3992" t="str">
            <v>ENTEROGERMINA CAPS BLANDA   X 12</v>
          </cell>
          <cell r="G3992" t="str">
            <v>012010</v>
          </cell>
        </row>
        <row r="3993">
          <cell r="F3993" t="str">
            <v>PH5 EUCERIN LOC.  250 ML X 1</v>
          </cell>
          <cell r="G3993" t="str">
            <v>031999</v>
          </cell>
        </row>
        <row r="3994">
          <cell r="F3994" t="str">
            <v>REDOZINC TABL  EFERV 1000MG  X 100 (/10) /10</v>
          </cell>
          <cell r="G3994" t="str">
            <v>052020</v>
          </cell>
        </row>
        <row r="3995">
          <cell r="F3995" t="str">
            <v>GLYCOLAX POLVO ORAL  320 G X 1</v>
          </cell>
          <cell r="G3995" t="str">
            <v>012021</v>
          </cell>
        </row>
        <row r="3996">
          <cell r="F3996" t="str">
            <v>NATUFIT CAPS BLANDA 500MG  X 30</v>
          </cell>
          <cell r="G3996" t="str">
            <v>092017</v>
          </cell>
        </row>
        <row r="3997">
          <cell r="F3997" t="str">
            <v>UNIFLOX-S UNGT  OFTAL  3.5 G X 1</v>
          </cell>
          <cell r="G3997" t="str">
            <v>102006</v>
          </cell>
        </row>
        <row r="3998">
          <cell r="F3998" t="str">
            <v>VITA-POS POMADA OFTAL  5 G X 1</v>
          </cell>
          <cell r="G3998" t="str">
            <v>082019</v>
          </cell>
        </row>
        <row r="3999">
          <cell r="F3999" t="str">
            <v>LOBOB SOL.LIMP.RIG  30 ML X 1</v>
          </cell>
          <cell r="G3999" t="str">
            <v>111991</v>
          </cell>
        </row>
        <row r="4000">
          <cell r="F4000" t="str">
            <v>CLOPIDOGREL-PTG TABL 75MG  X 30</v>
          </cell>
          <cell r="G4000" t="str">
            <v>102014</v>
          </cell>
        </row>
        <row r="4001">
          <cell r="F4001" t="str">
            <v>ZINOXID TABL 25MG  X 30</v>
          </cell>
          <cell r="G4001" t="str">
            <v>012021</v>
          </cell>
        </row>
        <row r="4002">
          <cell r="F4002" t="str">
            <v>FEBRAMYCIN FORTE T.REC 300MG/ 275MG  X 200</v>
          </cell>
          <cell r="G4002" t="str">
            <v>082014</v>
          </cell>
        </row>
        <row r="4003">
          <cell r="F4003" t="str">
            <v>EUVAX B V.IM 20Y 1 ML X 1 (ADLT)</v>
          </cell>
          <cell r="G4003" t="str">
            <v>012008</v>
          </cell>
        </row>
        <row r="4004">
          <cell r="F4004" t="str">
            <v>OPTIMOL SOLN  OFTAL 0.5% 5 ML X 1</v>
          </cell>
          <cell r="G4004" t="str">
            <v>012008</v>
          </cell>
        </row>
        <row r="4005">
          <cell r="F4005" t="str">
            <v>ELIPRIM SUSP.ORA FTE 400MG 100 ML X 1 (/80M)</v>
          </cell>
          <cell r="G4005" t="str">
            <v>021996</v>
          </cell>
        </row>
        <row r="4006">
          <cell r="F4006" t="str">
            <v>IMOVAX DT JER.PREL.DOS  0.5 ML X 1</v>
          </cell>
          <cell r="G4006" t="str">
            <v>032012</v>
          </cell>
        </row>
        <row r="4007">
          <cell r="F4007" t="str">
            <v>ILOSONE SUSP ORAL 250MG 60 ML X 1 (/5ML)</v>
          </cell>
          <cell r="G4007" t="str">
            <v>012008</v>
          </cell>
        </row>
        <row r="4008">
          <cell r="F4008" t="str">
            <v>VITIS COLUT.ENCIAS  150 ML X 1</v>
          </cell>
          <cell r="G4008" t="str">
            <v>012012</v>
          </cell>
        </row>
        <row r="4009">
          <cell r="F4009" t="str">
            <v>HEDERA HELIX-GEF JBE 39.5MG 100 ML X 1 (/5ML)</v>
          </cell>
          <cell r="G4009" t="str">
            <v>082016</v>
          </cell>
        </row>
        <row r="4010">
          <cell r="F4010" t="str">
            <v>TOSALFLEM JBE  120 ML X 1</v>
          </cell>
          <cell r="G4010" t="str">
            <v>011985</v>
          </cell>
        </row>
        <row r="4011">
          <cell r="F4011" t="str">
            <v>EUROMUCIL POLVO SOLUBL 3.4G 200 G X 1</v>
          </cell>
          <cell r="G4011" t="str">
            <v>022001</v>
          </cell>
        </row>
        <row r="4012">
          <cell r="F4012" t="str">
            <v>AVELOX VIAL INFUS. 400MG 250 ML X 1</v>
          </cell>
          <cell r="G4012" t="str">
            <v>032002</v>
          </cell>
        </row>
        <row r="4013">
          <cell r="F4013" t="str">
            <v>NASTIZOL GOTAS BEBIB.  15 ML X 1</v>
          </cell>
          <cell r="G4013" t="str">
            <v>031994</v>
          </cell>
        </row>
        <row r="4014">
          <cell r="F4014" t="str">
            <v>DI-KEFEPROF CAPS L.P. 150MG  X 20</v>
          </cell>
          <cell r="G4014" t="str">
            <v>102019</v>
          </cell>
        </row>
        <row r="4015">
          <cell r="F4015" t="str">
            <v>PROTIUM TABL REC ENT 20MG  X 14</v>
          </cell>
          <cell r="G4015" t="str">
            <v>042012</v>
          </cell>
        </row>
        <row r="4016">
          <cell r="F4016" t="str">
            <v>ASTROCINA TABL.RECUBIE 500MG  X 60</v>
          </cell>
          <cell r="G4016" t="str">
            <v>022017</v>
          </cell>
        </row>
        <row r="4017">
          <cell r="F4017" t="str">
            <v>FEMIGEN TABL.RECUBIE   X 60</v>
          </cell>
          <cell r="G4017" t="str">
            <v>022008</v>
          </cell>
        </row>
        <row r="4018">
          <cell r="F4018" t="str">
            <v>ACICLOVIR-PTG CREMA 5% 5 G X 1</v>
          </cell>
          <cell r="G4018" t="str">
            <v>112014</v>
          </cell>
        </row>
        <row r="4019">
          <cell r="F4019" t="str">
            <v>PHOTODERM E N T D50+TE  40 ML X 1</v>
          </cell>
          <cell r="G4019" t="str">
            <v>102017</v>
          </cell>
        </row>
        <row r="4020">
          <cell r="F4020" t="str">
            <v>FURACIN SOLN  TOP. 0.2% 60 ML X 1</v>
          </cell>
          <cell r="G4020" t="str">
            <v>012008</v>
          </cell>
        </row>
        <row r="4021">
          <cell r="F4021" t="str">
            <v>CLOTRIMAZOL-QU4 CREMA TUBO 1% 20 G X 1</v>
          </cell>
          <cell r="G4021" t="str">
            <v>082003</v>
          </cell>
        </row>
        <row r="4022">
          <cell r="F4022" t="str">
            <v>UNITRAV-T SOLN OFTAL  3 ML X 1</v>
          </cell>
          <cell r="G4022" t="str">
            <v>082019</v>
          </cell>
        </row>
        <row r="4023">
          <cell r="F4023" t="str">
            <v>DROXILAR SUSP ORAL 250MG 60 ML X 1 (/5ML)</v>
          </cell>
          <cell r="G4023" t="str">
            <v>062005</v>
          </cell>
        </row>
        <row r="4024">
          <cell r="F4024" t="str">
            <v>PERIO-AID GEL TRATAMIE 0.12% 75 ML X 1</v>
          </cell>
          <cell r="G4024" t="str">
            <v>042009</v>
          </cell>
        </row>
        <row r="4025">
          <cell r="F4025" t="str">
            <v>AIRPLEN INHALAD.DOSE 100Y  X 250 (/DOS)</v>
          </cell>
          <cell r="G4025" t="str">
            <v>032012</v>
          </cell>
        </row>
        <row r="4026">
          <cell r="F4026" t="str">
            <v>AUDAL NF GOTAS OTO.  10 ML X 1</v>
          </cell>
          <cell r="G4026" t="str">
            <v>051997</v>
          </cell>
        </row>
        <row r="4027">
          <cell r="F4027" t="str">
            <v>SANDOSTATIN LAR VIAL 30MG  X 1</v>
          </cell>
          <cell r="G4027" t="str">
            <v>022018</v>
          </cell>
        </row>
        <row r="4028">
          <cell r="F4028" t="str">
            <v>ERGICO SOLN  ORAL 2.5MG 60 ML X 1 (/5ML)</v>
          </cell>
          <cell r="G4028" t="str">
            <v>112017</v>
          </cell>
        </row>
        <row r="4029">
          <cell r="F4029" t="str">
            <v>XOLSTAT 10 TABL.RECUBIE 10MG  X 50</v>
          </cell>
          <cell r="G4029" t="str">
            <v>102020</v>
          </cell>
        </row>
        <row r="4030">
          <cell r="F4030" t="str">
            <v>RAPILER TABL.RECUBIE 5MG  X 50</v>
          </cell>
          <cell r="G4030" t="str">
            <v>102016</v>
          </cell>
        </row>
        <row r="4031">
          <cell r="F4031" t="str">
            <v>CARDIOPROL TABL.RECUBIE 5MG  X 30</v>
          </cell>
          <cell r="G4031" t="str">
            <v>072018</v>
          </cell>
        </row>
        <row r="4032">
          <cell r="F4032" t="str">
            <v>ZETIX GOTAS ORAL 10MG 15 ML X 1 (/ML)</v>
          </cell>
          <cell r="G4032" t="str">
            <v>022009</v>
          </cell>
        </row>
        <row r="4033">
          <cell r="F4033" t="str">
            <v>SEROQUEL TABL.RECUBIE 25MG  X 30</v>
          </cell>
          <cell r="G4033" t="str">
            <v>021999</v>
          </cell>
        </row>
        <row r="4034">
          <cell r="F4034" t="str">
            <v>PANADOL ANTIGRIPAL PO S GRIP VM  6 G X 10</v>
          </cell>
          <cell r="G4034" t="str">
            <v>022017</v>
          </cell>
        </row>
        <row r="4035">
          <cell r="F4035" t="str">
            <v>PREDNISONA-QU4 TABL 20MG  X 100</v>
          </cell>
          <cell r="G4035" t="str">
            <v>082006</v>
          </cell>
        </row>
        <row r="4036">
          <cell r="F4036" t="str">
            <v>BONAZOL TABL LR 20MG  X 30</v>
          </cell>
          <cell r="G4036" t="str">
            <v>072020</v>
          </cell>
        </row>
        <row r="4037">
          <cell r="F4037" t="str">
            <v>QUETIAZIC TABL.RECUBIE 300MG  X 30</v>
          </cell>
          <cell r="G4037" t="str">
            <v>122012</v>
          </cell>
        </row>
        <row r="4038">
          <cell r="F4038" t="str">
            <v>MEDICILINA TABL.RECUBIE 1M  X 50</v>
          </cell>
          <cell r="G4038" t="str">
            <v>082006</v>
          </cell>
        </row>
        <row r="4039">
          <cell r="F4039" t="str">
            <v>DORTIM SOLN OF 5MG/ 20MG 6 ML X 1</v>
          </cell>
          <cell r="G4039" t="str">
            <v>122009</v>
          </cell>
        </row>
        <row r="4040">
          <cell r="F4040" t="str">
            <v>DEPO MEDROL A.IM 40MG 1 ML X 1</v>
          </cell>
          <cell r="G4040" t="str">
            <v>022008</v>
          </cell>
        </row>
        <row r="4041">
          <cell r="F4041" t="str">
            <v>LETI AT4 CREMA INTENS  100 ML X 1</v>
          </cell>
          <cell r="G4041" t="str">
            <v>072011</v>
          </cell>
        </row>
        <row r="4042">
          <cell r="F4042" t="str">
            <v>LACTULOSA-FTR SOLN  ORAL 66.6% 100 ML X 1</v>
          </cell>
          <cell r="G4042" t="str">
            <v>022003</v>
          </cell>
        </row>
        <row r="4043">
          <cell r="F4043" t="str">
            <v>ISDINCEUTICS GTA MELACLE  15 ML X 1</v>
          </cell>
          <cell r="G4043" t="str">
            <v>072018</v>
          </cell>
        </row>
        <row r="4044">
          <cell r="F4044" t="str">
            <v>PREDNISONA-PTG JBE 5MG 60 ML X 1 (/5ML)</v>
          </cell>
          <cell r="G4044" t="str">
            <v>092014</v>
          </cell>
        </row>
        <row r="4045">
          <cell r="F4045" t="str">
            <v>JABON KAUFMANN SULFUROSO  80 G X 1</v>
          </cell>
          <cell r="G4045" t="str">
            <v>042009</v>
          </cell>
        </row>
        <row r="4046">
          <cell r="F4046" t="str">
            <v>NEKO JAB.EXTR.SUA  125 G X 1</v>
          </cell>
          <cell r="G4046" t="str">
            <v>052010</v>
          </cell>
        </row>
        <row r="4047">
          <cell r="F4047" t="str">
            <v>DORIXINA GEL. 5% 50 G X 1</v>
          </cell>
          <cell r="G4047" t="str">
            <v>102000</v>
          </cell>
        </row>
        <row r="4048">
          <cell r="F4048" t="str">
            <v>DOLO-QUIMAGES VIT CAPS   X 100</v>
          </cell>
          <cell r="G4048" t="str">
            <v>052007</v>
          </cell>
        </row>
        <row r="4049">
          <cell r="F4049" t="str">
            <v>KENAFRENT CREMA 0.025% 60 G X 1</v>
          </cell>
          <cell r="G4049" t="str">
            <v>062007</v>
          </cell>
        </row>
        <row r="4050">
          <cell r="F4050" t="str">
            <v>OSTEOVIT MAX SUS.OR PLAT  180 ML X 1</v>
          </cell>
          <cell r="G4050" t="str">
            <v>082019</v>
          </cell>
        </row>
        <row r="4051">
          <cell r="F4051" t="str">
            <v>PENTASA GRN.SACH L.P 2G 2 G X 30</v>
          </cell>
          <cell r="G4051" t="str">
            <v>092014</v>
          </cell>
        </row>
        <row r="4052">
          <cell r="F4052" t="str">
            <v>OROMET XR TABL L.P. 1000MG  X 30</v>
          </cell>
          <cell r="G4052" t="str">
            <v>082019</v>
          </cell>
        </row>
        <row r="4053">
          <cell r="F4053" t="str">
            <v>EVISTA TABL 60MG  X 28</v>
          </cell>
          <cell r="G4053" t="str">
            <v>071998</v>
          </cell>
        </row>
        <row r="4054">
          <cell r="F4054" t="str">
            <v>BILAXTEN SOLN ORAL 10MG 120 ML X 1</v>
          </cell>
          <cell r="G4054" t="str">
            <v>072020</v>
          </cell>
        </row>
        <row r="4055">
          <cell r="F4055" t="str">
            <v>CLARIMED PO/SUSP ORAL 250MG 100 ML X 1 (/5ML)</v>
          </cell>
          <cell r="G4055" t="str">
            <v>052007</v>
          </cell>
        </row>
        <row r="4056">
          <cell r="F4056" t="str">
            <v>TOBREX SOLN  OFTAL 0.3% 5 ML X 1</v>
          </cell>
          <cell r="G4056" t="str">
            <v>091984</v>
          </cell>
        </row>
        <row r="4057">
          <cell r="F4057" t="str">
            <v>SERLIFT TABL.RECUBIE 50MG  X 100</v>
          </cell>
          <cell r="G4057" t="str">
            <v>062002</v>
          </cell>
        </row>
        <row r="4058">
          <cell r="F4058" t="str">
            <v>CARBATROL TABL 400MG  X 30</v>
          </cell>
          <cell r="G4058" t="str">
            <v>042013</v>
          </cell>
        </row>
        <row r="4059">
          <cell r="F4059" t="str">
            <v>SPEMAN TABL   X 60</v>
          </cell>
          <cell r="G4059" t="str">
            <v>042014</v>
          </cell>
        </row>
        <row r="4060">
          <cell r="F4060" t="str">
            <v>NEO SILENAI EXPECT JBE  120 ML X 1</v>
          </cell>
          <cell r="G4060" t="str">
            <v>052016</v>
          </cell>
        </row>
        <row r="4061">
          <cell r="F4061" t="str">
            <v>TERBILAB TABL 250MG  X 10</v>
          </cell>
          <cell r="G4061" t="str">
            <v>112007</v>
          </cell>
        </row>
        <row r="4062">
          <cell r="F4062" t="str">
            <v>BIOXICAM TAB.RECU FTE   X 100</v>
          </cell>
          <cell r="G4062" t="str">
            <v>022010</v>
          </cell>
        </row>
        <row r="4063">
          <cell r="F4063" t="str">
            <v>INDUCTAL TABL.RECUBIE 3MG  X 30</v>
          </cell>
          <cell r="G4063" t="str">
            <v>042021</v>
          </cell>
        </row>
        <row r="4064">
          <cell r="F4064" t="str">
            <v>DEXAMETASONA P2G AMP. 4MG 2 ML X 100</v>
          </cell>
          <cell r="G4064" t="str">
            <v>112012</v>
          </cell>
        </row>
        <row r="4065">
          <cell r="F4065" t="str">
            <v>LAXALIV SOLN  ORAL 3.3G 180 ML X 1 (/5ML)</v>
          </cell>
          <cell r="G4065" t="str">
            <v>022015</v>
          </cell>
        </row>
        <row r="4066">
          <cell r="F4066" t="str">
            <v>DIABICARE XR TABL L.P. 500MG  X 30</v>
          </cell>
          <cell r="G4066" t="str">
            <v>052019</v>
          </cell>
        </row>
        <row r="4067">
          <cell r="F4067" t="str">
            <v>ENFAGROW PREMIUM PO MFGM  375 G X 1</v>
          </cell>
          <cell r="G4067" t="str">
            <v>012017</v>
          </cell>
        </row>
        <row r="4068">
          <cell r="F4068" t="str">
            <v>TADALAFILO-GEF TABL.RECUBIE 20MG  X 1</v>
          </cell>
          <cell r="G4068" t="str">
            <v>082018</v>
          </cell>
        </row>
        <row r="4069">
          <cell r="F4069" t="str">
            <v>CEFMARK CAPS 500MG  X 100</v>
          </cell>
          <cell r="G4069" t="str">
            <v>062010</v>
          </cell>
        </row>
        <row r="4070">
          <cell r="F4070" t="str">
            <v>SERTLINE TABL 50MG  X 20</v>
          </cell>
          <cell r="G4070" t="str">
            <v>092014</v>
          </cell>
        </row>
        <row r="4071">
          <cell r="F4071" t="str">
            <v>REDEX A.IM 75MG 3 ML X 1</v>
          </cell>
          <cell r="G4071" t="str">
            <v>112020</v>
          </cell>
        </row>
        <row r="4072">
          <cell r="F4072" t="str">
            <v>TERBINAFINA-PTG TABL 250MG  X 100</v>
          </cell>
          <cell r="G4072" t="str">
            <v>102014</v>
          </cell>
        </row>
        <row r="4073">
          <cell r="F4073" t="str">
            <v>VOLTAREN NV EMULGEL 1.16% 30 G X 1</v>
          </cell>
          <cell r="G4073" t="str">
            <v>122019</v>
          </cell>
        </row>
        <row r="4074">
          <cell r="F4074" t="str">
            <v>STRATTERA CAPS 60MG  X 14</v>
          </cell>
          <cell r="G4074" t="str">
            <v>062004</v>
          </cell>
        </row>
        <row r="4075">
          <cell r="F4075" t="str">
            <v>TRIAMCINOLONA-IQF LOC. 0.025% 60 ML X 1</v>
          </cell>
          <cell r="G4075" t="str">
            <v>102001</v>
          </cell>
        </row>
        <row r="4076">
          <cell r="F4076" t="str">
            <v>IPEXAL TABL.RECUBIE 150MG  X 1</v>
          </cell>
          <cell r="G4076" t="str">
            <v>102009</v>
          </cell>
        </row>
        <row r="4077">
          <cell r="F4077" t="str">
            <v>EVITTA TABL 1.5MG  X 1</v>
          </cell>
          <cell r="G4077" t="str">
            <v>082015</v>
          </cell>
        </row>
        <row r="4078">
          <cell r="F4078" t="str">
            <v>FLORAX SM SUSP.OR ADLT 250IU 5 ML X 5</v>
          </cell>
          <cell r="G4078" t="str">
            <v>082019</v>
          </cell>
        </row>
        <row r="4079">
          <cell r="F4079" t="str">
            <v>CLOCORT H NF UNGT OFTAL  3 G X 1</v>
          </cell>
          <cell r="G4079" t="str">
            <v>072017</v>
          </cell>
        </row>
        <row r="4080">
          <cell r="F4080" t="str">
            <v>NORTRICOL CAPS 200MG  X 20</v>
          </cell>
          <cell r="G4080" t="str">
            <v>022020</v>
          </cell>
        </row>
        <row r="4081">
          <cell r="F4081" t="str">
            <v>VITAMINA E-FR6 CAPS BLANDA 400IU  X 60</v>
          </cell>
          <cell r="G4081" t="str">
            <v>052011</v>
          </cell>
        </row>
        <row r="4082">
          <cell r="F4082" t="str">
            <v>ZINC-TBO TABL.RECUBIE 30MG  X 30</v>
          </cell>
          <cell r="G4082" t="str">
            <v>092015</v>
          </cell>
        </row>
        <row r="4083">
          <cell r="F4083" t="str">
            <v>SYNVISC JERING.PRELL 8MG 2 ML X 1 (/ML)</v>
          </cell>
          <cell r="G4083" t="str">
            <v>011999</v>
          </cell>
        </row>
        <row r="4084">
          <cell r="F4084" t="str">
            <v>ACICLOVIR-FTR TABL 200MG  X 100</v>
          </cell>
          <cell r="G4084" t="str">
            <v>081997</v>
          </cell>
        </row>
        <row r="4085">
          <cell r="F4085" t="str">
            <v>MEDITOS AE SOLN  ORAL  120 ML X 1</v>
          </cell>
          <cell r="G4085" t="str">
            <v>032009</v>
          </cell>
        </row>
        <row r="4086">
          <cell r="F4086" t="str">
            <v>CETRAXAL PLUS GOTAS OTO.  10 ML X 1</v>
          </cell>
          <cell r="G4086" t="str">
            <v>092016</v>
          </cell>
        </row>
        <row r="4087">
          <cell r="F4087" t="str">
            <v>BRONPAX JBE 15MG 120 ML X 1 (/5ML)</v>
          </cell>
          <cell r="G4087" t="str">
            <v>091994</v>
          </cell>
        </row>
        <row r="4088">
          <cell r="F4088" t="str">
            <v>MIGRAMYCIN FORTE TABL 65MG/ 250MG  X 300 (/250) /250</v>
          </cell>
          <cell r="G4088" t="str">
            <v>082014</v>
          </cell>
        </row>
        <row r="4089">
          <cell r="F4089" t="str">
            <v>DOLORO TABL.RECUBIE 10MG  X 30</v>
          </cell>
          <cell r="G4089" t="str">
            <v>092020</v>
          </cell>
        </row>
        <row r="4090">
          <cell r="F4090" t="str">
            <v>SILDENAFILO-IQF TABL.RECUBIE 100MG  X 4</v>
          </cell>
          <cell r="G4090" t="str">
            <v>012019</v>
          </cell>
        </row>
        <row r="4091">
          <cell r="F4091" t="str">
            <v>PLENAIR TABL.RECUBIE 10MG  X 30</v>
          </cell>
          <cell r="G4091" t="str">
            <v>012011</v>
          </cell>
        </row>
        <row r="4092">
          <cell r="F4092" t="str">
            <v>LACTOFAES SUSP ORAL  7.5 ML X 1</v>
          </cell>
          <cell r="G4092" t="str">
            <v>022020</v>
          </cell>
        </row>
        <row r="4093">
          <cell r="F4093" t="str">
            <v>HEPAXOL FORTE CAPS   X 100</v>
          </cell>
          <cell r="G4093" t="str">
            <v>092016</v>
          </cell>
        </row>
        <row r="4094">
          <cell r="F4094" t="str">
            <v>SINDEP TABL 40MG  X 30</v>
          </cell>
          <cell r="G4094" t="str">
            <v>092015</v>
          </cell>
        </row>
        <row r="4095">
          <cell r="F4095" t="str">
            <v>ESCITAVITAE TABL.RECUBIE 10MG  X 28</v>
          </cell>
          <cell r="G4095" t="str">
            <v>122015</v>
          </cell>
        </row>
        <row r="4096">
          <cell r="F4096" t="str">
            <v>EROXIM FAST TABL  MAST 50MG  X 2</v>
          </cell>
          <cell r="G4096" t="str">
            <v>042009</v>
          </cell>
        </row>
        <row r="4097">
          <cell r="F4097" t="str">
            <v>SULFATO FERROS-PTG TABL 300MG  X 100</v>
          </cell>
          <cell r="G4097" t="str">
            <v>042009</v>
          </cell>
        </row>
        <row r="4098">
          <cell r="F4098" t="str">
            <v>TROSYD SOLN P/UNAS 28% 12 ML X 1</v>
          </cell>
          <cell r="G4098" t="str">
            <v>081992</v>
          </cell>
        </row>
        <row r="4099">
          <cell r="F4099" t="str">
            <v>VITADRIN A.BB  10 ML X 1</v>
          </cell>
          <cell r="G4099" t="str">
            <v>042009</v>
          </cell>
        </row>
        <row r="4100">
          <cell r="F4100" t="str">
            <v>UNIFEN GOTAS OFTAL 0.1% 5 ML X 1</v>
          </cell>
          <cell r="G4100" t="str">
            <v>101998</v>
          </cell>
        </row>
        <row r="4101">
          <cell r="F4101" t="str">
            <v>EDAGAN XR TAB.RECU L.P 50MG  X 30</v>
          </cell>
          <cell r="G4101" t="str">
            <v>032018</v>
          </cell>
        </row>
        <row r="4102">
          <cell r="F4102" t="str">
            <v>MINOXIDIL-FTR SOLN  TOP. 5% 60 ML X 1</v>
          </cell>
          <cell r="G4102" t="str">
            <v>122008</v>
          </cell>
        </row>
        <row r="4103">
          <cell r="F4103" t="str">
            <v>NEXAVAR TABL RECUBIE 200MG  X 60</v>
          </cell>
          <cell r="G4103" t="str">
            <v>062014</v>
          </cell>
        </row>
        <row r="4104">
          <cell r="F4104" t="str">
            <v>RAPILER JBE 2.5MG 60 ML X 1 (/5ML)</v>
          </cell>
          <cell r="G4104" t="str">
            <v>062007</v>
          </cell>
        </row>
        <row r="4105">
          <cell r="F4105" t="str">
            <v>DECORTEN TABL 4MG  X 10</v>
          </cell>
          <cell r="G4105" t="str">
            <v>092007</v>
          </cell>
        </row>
        <row r="4106">
          <cell r="F4106" t="str">
            <v>DOLOFOR TABL.RECUBIE 600MG  X 120</v>
          </cell>
          <cell r="G4106" t="str">
            <v>022007</v>
          </cell>
        </row>
        <row r="4107">
          <cell r="F4107" t="str">
            <v>NEBILET HCT TAB REC 5MG/ 12.5MG  X 28</v>
          </cell>
          <cell r="G4107" t="str">
            <v>052019</v>
          </cell>
        </row>
        <row r="4108">
          <cell r="F4108" t="str">
            <v>EDAPIL M ESPUMA 5% 100 G X 1</v>
          </cell>
          <cell r="G4108" t="str">
            <v>042021</v>
          </cell>
        </row>
        <row r="4109">
          <cell r="F4109" t="str">
            <v>ELECTROLIGHT SOLN NARANJA  475 ML X 1</v>
          </cell>
          <cell r="G4109" t="str">
            <v>042009</v>
          </cell>
        </row>
        <row r="4110">
          <cell r="F4110" t="str">
            <v>SYNVISC JERING.PRELL 16MG 2 ML X 1</v>
          </cell>
          <cell r="G4110" t="str">
            <v>032012</v>
          </cell>
        </row>
        <row r="4111">
          <cell r="F4111" t="str">
            <v>ACNOMEL JR SACH.LIMPIAD   X 40</v>
          </cell>
          <cell r="G4111" t="str">
            <v>082003</v>
          </cell>
        </row>
        <row r="4112">
          <cell r="F4112" t="str">
            <v>MYLANTA II LIQD FRESA  240 ML X 24</v>
          </cell>
          <cell r="G4112" t="str">
            <v>082017</v>
          </cell>
        </row>
        <row r="4113">
          <cell r="F4113" t="str">
            <v>GIOTRIF TABL.RECUBIE 40MG  X 28</v>
          </cell>
          <cell r="G4113" t="str">
            <v>092016</v>
          </cell>
        </row>
        <row r="4114">
          <cell r="F4114" t="str">
            <v>ALTERNA PEPTIDO SUSP 1.5KCAL  1000 ML X 1</v>
          </cell>
          <cell r="G4114" t="str">
            <v>082019</v>
          </cell>
        </row>
        <row r="4115">
          <cell r="F4115" t="str">
            <v>ELAZIT TABL RECUBIE 500MG  X 21</v>
          </cell>
          <cell r="G4115" t="str">
            <v>032015</v>
          </cell>
        </row>
        <row r="4116">
          <cell r="F4116" t="str">
            <v>FELDENE FLASH TABL 20MG  X 100</v>
          </cell>
          <cell r="G4116" t="str">
            <v>031996</v>
          </cell>
        </row>
        <row r="4117">
          <cell r="F4117" t="str">
            <v>CEFACLOR-FTR SUSP ORAL 250MG 100 ML X 1</v>
          </cell>
          <cell r="G4117" t="str">
            <v>072019</v>
          </cell>
        </row>
        <row r="4118">
          <cell r="F4118" t="str">
            <v>METILCREM CREMA 0.1% 20 G X 1</v>
          </cell>
          <cell r="G4118" t="str">
            <v>022017</v>
          </cell>
        </row>
        <row r="4119">
          <cell r="F4119" t="str">
            <v>SEROQUEL TABL.RECUBIE 100MG  X 30</v>
          </cell>
          <cell r="G4119" t="str">
            <v>021999</v>
          </cell>
        </row>
        <row r="4120">
          <cell r="F4120" t="str">
            <v>IBANDROPOROSIS TABL 150MG  X 1</v>
          </cell>
          <cell r="G4120" t="str">
            <v>072017</v>
          </cell>
        </row>
        <row r="4121">
          <cell r="F4121" t="str">
            <v>AMOXICILINA-IQF SUSP ORAL 125MG 60 ML X 1 (/5ML)</v>
          </cell>
          <cell r="G4121" t="str">
            <v>041997</v>
          </cell>
        </row>
        <row r="4122">
          <cell r="F4122" t="str">
            <v>AMYTRIP TABL 4MG  X 30</v>
          </cell>
          <cell r="G4122" t="str">
            <v>052017</v>
          </cell>
        </row>
        <row r="4123">
          <cell r="F4123" t="str">
            <v>DILTIAZEM-FTR TABL 60MG  X 20</v>
          </cell>
          <cell r="G4123" t="str">
            <v>042006</v>
          </cell>
        </row>
        <row r="4124">
          <cell r="F4124" t="str">
            <v>AVIANT SOLN  ORAL 2.5MG 120 ML X 1 (/5ML)</v>
          </cell>
          <cell r="G4124" t="str">
            <v>102007</v>
          </cell>
        </row>
        <row r="4125">
          <cell r="F4125" t="str">
            <v>FOTOPR.ISDIN PEDIA GEL SPF50  250 ML X 1</v>
          </cell>
          <cell r="G4125" t="str">
            <v>102018</v>
          </cell>
        </row>
        <row r="4126">
          <cell r="F4126" t="str">
            <v>KENAFRENT LOCION 0.025% 60 ML X 1</v>
          </cell>
          <cell r="G4126" t="str">
            <v>062007</v>
          </cell>
        </row>
        <row r="4127">
          <cell r="F4127" t="str">
            <v>PANTOCALM TABL REC ENT 40MG  X 14</v>
          </cell>
          <cell r="G4127" t="str">
            <v>042012</v>
          </cell>
        </row>
        <row r="4128">
          <cell r="F4128" t="str">
            <v>QUITOSO PLUS CHMP.  60 ML X 1</v>
          </cell>
          <cell r="G4128" t="str">
            <v>051992</v>
          </cell>
        </row>
        <row r="4129">
          <cell r="F4129" t="str">
            <v>DOLOMEJORAL TABL.RECUBIE 550MG  X 120</v>
          </cell>
          <cell r="G4129" t="str">
            <v>012021</v>
          </cell>
        </row>
        <row r="4130">
          <cell r="F4130" t="str">
            <v>TOLNOR CAPS 4MG  X 30</v>
          </cell>
          <cell r="G4130" t="str">
            <v>122015</v>
          </cell>
        </row>
        <row r="4131">
          <cell r="F4131" t="str">
            <v>DOLO-QUIMAGESICO A.IM 75MG 3 ML X 1</v>
          </cell>
          <cell r="G4131" t="str">
            <v>102002</v>
          </cell>
        </row>
        <row r="4132">
          <cell r="F4132" t="str">
            <v>METOTREXATO I.Q TABL 2.5MG  X 100</v>
          </cell>
          <cell r="G4132" t="str">
            <v>042013</v>
          </cell>
        </row>
        <row r="4133">
          <cell r="F4133" t="str">
            <v>NESTUM PROB.CI ARRO  350 G X 1</v>
          </cell>
          <cell r="G4133" t="str">
            <v>042009</v>
          </cell>
        </row>
        <row r="4134">
          <cell r="F4134" t="str">
            <v>DEXAMARK AMP. 8MG 2 ML X 10</v>
          </cell>
          <cell r="G4134" t="str">
            <v>012021</v>
          </cell>
        </row>
        <row r="4135">
          <cell r="F4135" t="str">
            <v>FERROSIL JBE 50MG 100 ML X 1 (/5ML)</v>
          </cell>
          <cell r="G4135" t="str">
            <v>092014</v>
          </cell>
        </row>
        <row r="4136">
          <cell r="F4136" t="str">
            <v>ISDINCEUTICS GTA SKIN BRO  15 ML X 1</v>
          </cell>
          <cell r="G4136" t="str">
            <v>072018</v>
          </cell>
        </row>
        <row r="4137">
          <cell r="F4137" t="str">
            <v>METOCLOPRAMIDA-GEF AMP. 10MG 2 ML X 5</v>
          </cell>
          <cell r="G4137" t="str">
            <v>102011</v>
          </cell>
        </row>
        <row r="4138">
          <cell r="F4138" t="str">
            <v>ZITROZIN POLVO P/ SUS 200MG 30 ML X 1 (/5ML)</v>
          </cell>
          <cell r="G4138" t="str">
            <v>082017</v>
          </cell>
        </row>
        <row r="4139">
          <cell r="F4139" t="str">
            <v>LINCOPLUS AMP. 300MG 1 ML X 3</v>
          </cell>
          <cell r="G4139" t="str">
            <v>092005</v>
          </cell>
        </row>
        <row r="4140">
          <cell r="F4140" t="str">
            <v>DOLORO TABL.RECUBIE 5MG  X 30</v>
          </cell>
          <cell r="G4140" t="str">
            <v>092020</v>
          </cell>
        </row>
        <row r="4141">
          <cell r="F4141" t="str">
            <v>CLOTRIMAZOL-PTG SOLN  TOP. 1% 20 ML X 1</v>
          </cell>
          <cell r="G4141" t="str">
            <v>042009</v>
          </cell>
        </row>
        <row r="4142">
          <cell r="F4142" t="str">
            <v>EMOLAN GLOSS EMULSION  60 G X 1</v>
          </cell>
          <cell r="G4142" t="str">
            <v>042019</v>
          </cell>
        </row>
        <row r="4143">
          <cell r="F4143" t="str">
            <v>BRONCHO VAXOM CAPS   X 30 (INF)</v>
          </cell>
          <cell r="G4143" t="str">
            <v>061984</v>
          </cell>
        </row>
        <row r="4144">
          <cell r="F4144" t="str">
            <v>CEUMID SOLN  ORAL 100MG 150 ML X 1 (/ML)</v>
          </cell>
          <cell r="G4144" t="str">
            <v>092017</v>
          </cell>
        </row>
        <row r="4145">
          <cell r="F4145" t="str">
            <v>TIOF COLIRIO 0.5% 10 ML X 1</v>
          </cell>
          <cell r="G4145" t="str">
            <v>121993</v>
          </cell>
        </row>
        <row r="4146">
          <cell r="F4146" t="str">
            <v>DIVA TABL.RECUBIE 3MG  X 28 (/.02) /.02</v>
          </cell>
          <cell r="G4146" t="str">
            <v>072020</v>
          </cell>
        </row>
        <row r="4147">
          <cell r="F4147" t="str">
            <v>AZITROMICINA-SF&amp; TABL.RECUBIE 500MG  X 3</v>
          </cell>
          <cell r="G4147" t="str">
            <v>102020</v>
          </cell>
        </row>
        <row r="4148">
          <cell r="F4148" t="str">
            <v>OLEANZ TABL.RECUBIE 10MG  X 14</v>
          </cell>
          <cell r="G4148" t="str">
            <v>092019</v>
          </cell>
        </row>
        <row r="4149">
          <cell r="F4149" t="str">
            <v>NEBIVOLOL-GEF TABL 5MG  X 30</v>
          </cell>
          <cell r="G4149" t="str">
            <v>122019</v>
          </cell>
        </row>
        <row r="4150">
          <cell r="F4150" t="str">
            <v>CICATRICU CICA OIL ACEITE  50 ML X 1</v>
          </cell>
          <cell r="G4150" t="str">
            <v>072020</v>
          </cell>
        </row>
        <row r="4151">
          <cell r="F4151" t="str">
            <v>KETOX TABL 10MG  X 100</v>
          </cell>
          <cell r="G4151" t="str">
            <v>042014</v>
          </cell>
        </row>
        <row r="4152">
          <cell r="F4152" t="str">
            <v>ENBREL V.SC+JER/SOL 25MG 1 ML X 4</v>
          </cell>
          <cell r="G4152" t="str">
            <v>012005</v>
          </cell>
        </row>
        <row r="4153">
          <cell r="F4153" t="str">
            <v>EUCERIN DERMOCAPIL SH.REV A/CAI  250 ML X 1</v>
          </cell>
          <cell r="G4153" t="str">
            <v>052013</v>
          </cell>
        </row>
        <row r="4154">
          <cell r="F4154" t="str">
            <v>FLUTAMIDA-DC6 TABL 250MG  X 100</v>
          </cell>
          <cell r="G4154" t="str">
            <v>062007</v>
          </cell>
        </row>
        <row r="4155">
          <cell r="F4155" t="str">
            <v>KLARIXOL GRN/SUSP OR 250MG 60 ML X 1 (/5ML)</v>
          </cell>
          <cell r="G4155" t="str">
            <v>012008</v>
          </cell>
        </row>
        <row r="4156">
          <cell r="F4156" t="str">
            <v>AB-MOKS PO/SUSP ORAL  70 ML X 1 (FORT)</v>
          </cell>
          <cell r="G4156" t="str">
            <v>112006</v>
          </cell>
        </row>
        <row r="4157">
          <cell r="F4157" t="str">
            <v>CONCERTA TABL LIB.EXT 54MG  X 30</v>
          </cell>
          <cell r="G4157" t="str">
            <v>042008</v>
          </cell>
        </row>
        <row r="4158">
          <cell r="F4158" t="str">
            <v>ACNOMEL JBN P/SENSIB  100 G X 1</v>
          </cell>
          <cell r="G4158" t="str">
            <v>032018</v>
          </cell>
        </row>
        <row r="4159">
          <cell r="F4159" t="str">
            <v>FERLEN PLUS TABL.RECUBIE 50MG  X 30</v>
          </cell>
          <cell r="G4159" t="str">
            <v>022020</v>
          </cell>
        </row>
        <row r="4160">
          <cell r="F4160" t="str">
            <v>HYZAAR TABL FORT 25MG  X 30 (/100) /100</v>
          </cell>
          <cell r="G4160" t="str">
            <v>032011</v>
          </cell>
        </row>
        <row r="4161">
          <cell r="F4161" t="str">
            <v>ATODERM INTE GE MO T  500 ML X 1</v>
          </cell>
          <cell r="G4161" t="str">
            <v>062019</v>
          </cell>
        </row>
        <row r="4162">
          <cell r="F4162" t="str">
            <v>EUCERIN HYALUR.FIL CREMA DIA  50 ML X 1</v>
          </cell>
          <cell r="G4162" t="str">
            <v>102008</v>
          </cell>
        </row>
        <row r="4163">
          <cell r="F4163" t="str">
            <v>HUMEDBIO SOLN  OFTAL 0.3% 15 ML X 1</v>
          </cell>
          <cell r="G4163" t="str">
            <v>022011</v>
          </cell>
        </row>
        <row r="4164">
          <cell r="F4164" t="str">
            <v>ZINOXID TABL 50MG  X 30</v>
          </cell>
          <cell r="G4164" t="str">
            <v>012021</v>
          </cell>
        </row>
        <row r="4165">
          <cell r="F4165" t="str">
            <v>LIPEBIN JBE 3.33G 300 ML X 1 (/5ML)</v>
          </cell>
          <cell r="G4165" t="str">
            <v>121998</v>
          </cell>
        </row>
        <row r="4166">
          <cell r="F4166" t="str">
            <v>IDON CAPS 10MG  X 30</v>
          </cell>
          <cell r="G4166" t="str">
            <v>012008</v>
          </cell>
        </row>
        <row r="4167">
          <cell r="F4167" t="str">
            <v>REMATRAL HC TABL 80MG  X 30 (/12.) /12.</v>
          </cell>
          <cell r="G4167" t="str">
            <v>042021</v>
          </cell>
        </row>
        <row r="4168">
          <cell r="F4168" t="str">
            <v>FISIODOL FORTE GEL. 2% 50 G X 1</v>
          </cell>
          <cell r="G4168" t="str">
            <v>072013</v>
          </cell>
        </row>
        <row r="4169">
          <cell r="F4169" t="str">
            <v>CLARIXLAB TABL 500MG  X 10</v>
          </cell>
          <cell r="G4169" t="str">
            <v>072012</v>
          </cell>
        </row>
        <row r="4170">
          <cell r="F4170" t="str">
            <v>AC.ACETILSALIC-GEF TABL 100MG  X 100</v>
          </cell>
          <cell r="G4170" t="str">
            <v>102017</v>
          </cell>
        </row>
        <row r="4171">
          <cell r="F4171" t="str">
            <v>SOINSDERMA JAB INT CLAS  220 ML X 1</v>
          </cell>
          <cell r="G4171" t="str">
            <v>032015</v>
          </cell>
        </row>
        <row r="4172">
          <cell r="F4172" t="str">
            <v>RIGEVIDON 21+7 TAB.REC DISP   X 28 X20</v>
          </cell>
          <cell r="G4172" t="str">
            <v>102007</v>
          </cell>
        </row>
        <row r="4173">
          <cell r="F4173" t="str">
            <v>OSTAC-D TA.RE 1000/ 1500MG  X 30</v>
          </cell>
          <cell r="G4173" t="str">
            <v>062017</v>
          </cell>
        </row>
        <row r="4174">
          <cell r="F4174" t="str">
            <v>TELDANE TABL.RECUBIE 180MG  X 10</v>
          </cell>
          <cell r="G4174" t="str">
            <v>082018</v>
          </cell>
        </row>
        <row r="4175">
          <cell r="F4175" t="str">
            <v>CYSTONE TABL.RECUBIE   X 60</v>
          </cell>
          <cell r="G4175" t="str">
            <v>122015</v>
          </cell>
        </row>
        <row r="4176">
          <cell r="F4176" t="str">
            <v>AMLODIPINO-PTG TABL 10MG  X 100</v>
          </cell>
          <cell r="G4176" t="str">
            <v>112014</v>
          </cell>
        </row>
        <row r="4177">
          <cell r="F4177" t="str">
            <v>CARBATROL JBE 100MG 100 ML X 1 (/5ML)</v>
          </cell>
          <cell r="G4177" t="str">
            <v>112002</v>
          </cell>
        </row>
        <row r="4178">
          <cell r="F4178" t="str">
            <v>IRBETT TABL 300MG  X 28</v>
          </cell>
          <cell r="G4178" t="str">
            <v>012018</v>
          </cell>
        </row>
        <row r="4179">
          <cell r="F4179" t="str">
            <v>SUERO FISIOLOG-MIF SOLN  INY 0.9% 250 ML X 1</v>
          </cell>
          <cell r="G4179" t="str">
            <v>012011</v>
          </cell>
        </row>
        <row r="4180">
          <cell r="F4180" t="str">
            <v>UMBRELLA CR P/SEN F50  60 G X 1</v>
          </cell>
          <cell r="G4180" t="str">
            <v>012020</v>
          </cell>
        </row>
        <row r="4181">
          <cell r="F4181" t="str">
            <v>LIPIPRESS TABL RECUBIE 20MG  X 30</v>
          </cell>
          <cell r="G4181" t="str">
            <v>062013</v>
          </cell>
        </row>
        <row r="4182">
          <cell r="F4182" t="str">
            <v>ZITROMAX PO/SUSP ORAL 200MG 30 ML X 1 (/5ML)</v>
          </cell>
          <cell r="G4182" t="str">
            <v>072001</v>
          </cell>
        </row>
        <row r="4183">
          <cell r="F4183" t="str">
            <v>NUTRATOPIC PRO-AMP EM EMOL P/AT  400 ML X 1</v>
          </cell>
          <cell r="G4183" t="str">
            <v>042016</v>
          </cell>
        </row>
        <row r="4184">
          <cell r="F4184" t="str">
            <v>PLENAIR TABL  MAST 4MG  X 30</v>
          </cell>
          <cell r="G4184" t="str">
            <v>012011</v>
          </cell>
        </row>
        <row r="4185">
          <cell r="F4185" t="str">
            <v>IBRANCE CAPS 125MG  X 21</v>
          </cell>
          <cell r="G4185" t="str">
            <v>112016</v>
          </cell>
        </row>
        <row r="4186">
          <cell r="F4186" t="str">
            <v>VITAVERAN B12 JBE  340 ML X 1</v>
          </cell>
          <cell r="G4186" t="str">
            <v>021982</v>
          </cell>
        </row>
        <row r="4187">
          <cell r="F4187" t="str">
            <v>NEOCORTIPREX SOLN  ORAL 15MG 100 ML X 1 (/5ML)</v>
          </cell>
          <cell r="G4187" t="str">
            <v>052018</v>
          </cell>
        </row>
        <row r="4188">
          <cell r="F4188" t="str">
            <v>EMOLAN BEBE SHAMPOO  300 ML X 1</v>
          </cell>
          <cell r="G4188" t="str">
            <v>052019</v>
          </cell>
        </row>
        <row r="4189">
          <cell r="F4189" t="str">
            <v>AMBROXOL-PTG JBE 15MG 120 ML X 1 (/5ML)</v>
          </cell>
          <cell r="G4189" t="str">
            <v>042009</v>
          </cell>
        </row>
        <row r="4190">
          <cell r="F4190" t="str">
            <v>ANTHELIOS BR IN XL F50  200 ML X 1</v>
          </cell>
          <cell r="G4190" t="str">
            <v>092016</v>
          </cell>
        </row>
        <row r="4191">
          <cell r="F4191" t="str">
            <v>P.V.M JUNIOR PO.S/LAC VAI  360 G X 1</v>
          </cell>
          <cell r="G4191" t="str">
            <v>012008</v>
          </cell>
        </row>
        <row r="4192">
          <cell r="F4192" t="str">
            <v>LOCARPIN-F SOLN  OFTAL  10 ML X 1</v>
          </cell>
          <cell r="G4192" t="str">
            <v>031994</v>
          </cell>
        </row>
        <row r="4193">
          <cell r="F4193" t="str">
            <v>BART H COMP 150MG  X 30 (/12.) /12.</v>
          </cell>
          <cell r="G4193" t="str">
            <v>092020</v>
          </cell>
        </row>
        <row r="4194">
          <cell r="F4194" t="str">
            <v>CR.ESCALD D.ZAIDMA CREMA  20 G X 1</v>
          </cell>
          <cell r="G4194" t="str">
            <v>012012</v>
          </cell>
        </row>
        <row r="4195">
          <cell r="F4195" t="str">
            <v>CEFACLOR-FTR SUSP ORAL 250MG 75 ML X 1 (/5ML)</v>
          </cell>
          <cell r="G4195" t="str">
            <v>022005</v>
          </cell>
        </row>
        <row r="4196">
          <cell r="F4196" t="str">
            <v>XOLSTAT 20 TABL.RECUBIE 20MG  X 30</v>
          </cell>
          <cell r="G4196" t="str">
            <v>102017</v>
          </cell>
        </row>
        <row r="4197">
          <cell r="F4197" t="str">
            <v>NAYARA GEL HID VAGI  30 G X 1</v>
          </cell>
          <cell r="G4197" t="str">
            <v>092019</v>
          </cell>
        </row>
        <row r="4198">
          <cell r="F4198" t="str">
            <v>AMIKANEN AMP. 1G 4 ML X 1</v>
          </cell>
          <cell r="G4198" t="str">
            <v>032017</v>
          </cell>
        </row>
        <row r="4199">
          <cell r="F4199" t="str">
            <v>D-1000 PLUS TABL 1000IU  X 60</v>
          </cell>
          <cell r="G4199" t="str">
            <v>102019</v>
          </cell>
        </row>
        <row r="4200">
          <cell r="F4200" t="str">
            <v>DOBESIUM TABL 125Y  X 50</v>
          </cell>
          <cell r="G4200" t="str">
            <v>052017</v>
          </cell>
        </row>
        <row r="4201">
          <cell r="F4201" t="str">
            <v>ALENDRON 70 TABL 70MG  X 5</v>
          </cell>
          <cell r="G4201" t="str">
            <v>022008</v>
          </cell>
        </row>
        <row r="4202">
          <cell r="F4202" t="str">
            <v>OPTI-FREE EXPRESS NO RUB SOLN  355 ML X 1</v>
          </cell>
          <cell r="G4202" t="str">
            <v>082007</v>
          </cell>
        </row>
        <row r="4203">
          <cell r="F4203" t="str">
            <v>FLUTICASONA-LB9 INHALAD.DOSE 125Y 6 ML X 120 (/DOS)</v>
          </cell>
          <cell r="G4203" t="str">
            <v>102015</v>
          </cell>
        </row>
        <row r="4204">
          <cell r="F4204" t="str">
            <v>DIFECLOX AMP. 75MG 3 ML X 10</v>
          </cell>
          <cell r="G4204" t="str">
            <v>092017</v>
          </cell>
        </row>
        <row r="4205">
          <cell r="F4205" t="str">
            <v>DIPHACOXIB CAPS 400MG  X 30</v>
          </cell>
          <cell r="G4205" t="str">
            <v>112020</v>
          </cell>
        </row>
        <row r="4206">
          <cell r="F4206" t="str">
            <v>NEXIPRAL CAPS 40MG  X 16</v>
          </cell>
          <cell r="G4206" t="str">
            <v>102011</v>
          </cell>
        </row>
        <row r="4207">
          <cell r="F4207" t="str">
            <v>TAPSIN FORTE TABL   X 50</v>
          </cell>
          <cell r="G4207" t="str">
            <v>112017</v>
          </cell>
        </row>
        <row r="4208">
          <cell r="F4208" t="str">
            <v>SUPRAMASS FORTE TABL   X 100</v>
          </cell>
          <cell r="G4208" t="str">
            <v>092014</v>
          </cell>
        </row>
        <row r="4209">
          <cell r="F4209" t="str">
            <v>ELECTRORAL SOLN ADV FRU  500 ML X 1</v>
          </cell>
          <cell r="G4209" t="str">
            <v>012019</v>
          </cell>
        </row>
        <row r="4210">
          <cell r="F4210" t="str">
            <v>FERRIMAX SOLN  ORAL 50MG 30 ML X 1 (/5ML)</v>
          </cell>
          <cell r="G4210" t="str">
            <v>032019</v>
          </cell>
        </row>
        <row r="4211">
          <cell r="F4211" t="str">
            <v>CECLOR LIQD 250MG 100 ML X 1 (/5ML)</v>
          </cell>
          <cell r="G4211" t="str">
            <v>082001</v>
          </cell>
        </row>
        <row r="4212">
          <cell r="F4212" t="str">
            <v>ZURCAL GRAGEAS 20MG  X 14</v>
          </cell>
          <cell r="G4212" t="str">
            <v>062014</v>
          </cell>
        </row>
        <row r="4213">
          <cell r="F4213" t="str">
            <v>CLINDABIOT CAPS 300MG  X 50</v>
          </cell>
          <cell r="G4213" t="str">
            <v>082016</v>
          </cell>
        </row>
        <row r="4214">
          <cell r="F4214" t="str">
            <v>PLUXIME PO/SUSP ORAL 100MG 120 ML X 1 (/5ML)</v>
          </cell>
          <cell r="G4214" t="str">
            <v>012020</v>
          </cell>
        </row>
        <row r="4215">
          <cell r="F4215" t="str">
            <v>ATORVASTATINA-JPS TABL.RECUBIE 20MG  X 100</v>
          </cell>
          <cell r="G4215" t="str">
            <v>012017</v>
          </cell>
        </row>
        <row r="4216">
          <cell r="F4216" t="str">
            <v>FLORIL OFFICE SOLN  OFTAL 0.3MG 10 ML X 1</v>
          </cell>
          <cell r="G4216" t="str">
            <v>042006</v>
          </cell>
        </row>
        <row r="4217">
          <cell r="F4217" t="str">
            <v>HIERRONIM A.IV 100MG 5 ML X 5</v>
          </cell>
          <cell r="G4217" t="str">
            <v>022016</v>
          </cell>
        </row>
        <row r="4218">
          <cell r="F4218" t="str">
            <v>MEDICORT TABL 4MG  X 20</v>
          </cell>
          <cell r="G4218" t="str">
            <v>062019</v>
          </cell>
        </row>
        <row r="4219">
          <cell r="F4219" t="str">
            <v>NONPIRON SUS.OR PLAT 100MG 60 ML X 1 (/5ML)</v>
          </cell>
          <cell r="G4219" t="str">
            <v>112006</v>
          </cell>
        </row>
        <row r="4220">
          <cell r="F4220" t="str">
            <v>LIPITOR TABL REVEST. 80MG  X 14</v>
          </cell>
          <cell r="G4220" t="str">
            <v>052009</v>
          </cell>
        </row>
        <row r="4221">
          <cell r="F4221" t="str">
            <v>XALAR TABL  MAST 5MG  X 90</v>
          </cell>
          <cell r="G4221" t="str">
            <v>112011</v>
          </cell>
        </row>
        <row r="4222">
          <cell r="F4222" t="str">
            <v>DEXTROSA-BBM SOLN  INY 5% 1000 ML X 1</v>
          </cell>
          <cell r="G4222" t="str">
            <v>061990</v>
          </cell>
        </row>
        <row r="4223">
          <cell r="F4223" t="str">
            <v>OSEODURAN+VIT.D3 POLVO SOBRES 500MG 7.7 G X 30</v>
          </cell>
          <cell r="G4223" t="str">
            <v>102003</v>
          </cell>
        </row>
        <row r="4224">
          <cell r="F4224" t="str">
            <v>NUTRIGEL PO SOB NEUTR  10 G X 30</v>
          </cell>
          <cell r="G4224" t="str">
            <v>042017</v>
          </cell>
        </row>
        <row r="4225">
          <cell r="F4225" t="str">
            <v>TRAMADOL-JPS TABL 50MG  X 100</v>
          </cell>
          <cell r="G4225" t="str">
            <v>012016</v>
          </cell>
        </row>
        <row r="4226">
          <cell r="F4226" t="str">
            <v>THEOLAIR-S TABL 250MG  X 10</v>
          </cell>
          <cell r="G4226" t="str">
            <v>091984</v>
          </cell>
        </row>
        <row r="4227">
          <cell r="F4227" t="str">
            <v>GLUCONA.CALCIO-DY/ AMP. 10% 10 ML X 25</v>
          </cell>
          <cell r="G4227" t="str">
            <v>012016</v>
          </cell>
        </row>
        <row r="4228">
          <cell r="F4228" t="str">
            <v>MARILOU TA.RE 2.5MG/ 1.5MG  X 28</v>
          </cell>
          <cell r="G4228" t="str">
            <v>012017</v>
          </cell>
        </row>
        <row r="4229">
          <cell r="F4229" t="str">
            <v>CEFALOXIME SUSP 250MG 70 ML X 1 (/5ML)</v>
          </cell>
          <cell r="G4229" t="str">
            <v>112016</v>
          </cell>
        </row>
        <row r="4230">
          <cell r="F4230" t="str">
            <v>GLIVEC TABL.RECUBIE 400MG  X 30</v>
          </cell>
          <cell r="G4230" t="str">
            <v>102008</v>
          </cell>
        </row>
        <row r="4231">
          <cell r="F4231" t="str">
            <v>NIOFEN UNGT 2% 15 G X 1</v>
          </cell>
          <cell r="G4231" t="str">
            <v>092007</v>
          </cell>
        </row>
        <row r="4232">
          <cell r="F4232" t="str">
            <v>CEFUXINIL TABL.RECUBIE 500MG  X 10</v>
          </cell>
          <cell r="G4232" t="str">
            <v>012017</v>
          </cell>
        </row>
        <row r="4233">
          <cell r="F4233" t="str">
            <v>ALOPURINOL-IQF TABL 100MG  X 30</v>
          </cell>
          <cell r="G4233" t="str">
            <v>032009</v>
          </cell>
        </row>
        <row r="4234">
          <cell r="F4234" t="str">
            <v>ERITROMICINA-FTR SUSP 200MG 60 ML X 1 (/5ML)</v>
          </cell>
          <cell r="G4234" t="str">
            <v>101991</v>
          </cell>
        </row>
        <row r="4235">
          <cell r="F4235" t="str">
            <v>HEMORRANE POMAD.RECTAL 10MG 30 G X 1 (/G)</v>
          </cell>
          <cell r="G4235" t="str">
            <v>072017</v>
          </cell>
        </row>
        <row r="4236">
          <cell r="F4236" t="str">
            <v>SOLBITOX VSFF JBE AD. 8MG 120 ML X 1 (/5ML)</v>
          </cell>
          <cell r="G4236" t="str">
            <v>072013</v>
          </cell>
        </row>
        <row r="4237">
          <cell r="F4237" t="str">
            <v>HALOVATE CREMA 0.05% 30 G X 1</v>
          </cell>
          <cell r="G4237" t="str">
            <v>102011</v>
          </cell>
        </row>
        <row r="4238">
          <cell r="F4238" t="str">
            <v>BETACORT AMP. 4MG 1 ML X 1</v>
          </cell>
          <cell r="G4238" t="str">
            <v>011997</v>
          </cell>
        </row>
        <row r="4239">
          <cell r="F4239" t="str">
            <v>ZERODOL-P TABL RECUBIE 500MG  X 10 (/100) /100</v>
          </cell>
          <cell r="G4239" t="str">
            <v>052015</v>
          </cell>
        </row>
        <row r="4240">
          <cell r="F4240" t="str">
            <v>EZOLIUM TABL 20MG  X 30</v>
          </cell>
          <cell r="G4240" t="str">
            <v>062012</v>
          </cell>
        </row>
        <row r="4241">
          <cell r="F4241" t="str">
            <v>BANES SUSP.ORA FTE 200MG 60 ML X 1 (/5ML)</v>
          </cell>
          <cell r="G4241" t="str">
            <v>062013</v>
          </cell>
        </row>
        <row r="4242">
          <cell r="F4242" t="str">
            <v>ENALAPRIL-PTG TABL 20MG  X 100</v>
          </cell>
          <cell r="G4242" t="str">
            <v>102006</v>
          </cell>
        </row>
        <row r="4243">
          <cell r="F4243" t="str">
            <v>GLAMAX OCUVIALES  0.3 ML X 30</v>
          </cell>
          <cell r="G4243" t="str">
            <v>032019</v>
          </cell>
        </row>
        <row r="4244">
          <cell r="F4244" t="str">
            <v>EDAGAN XR TAB.RECU L.P 300MG  X 30</v>
          </cell>
          <cell r="G4244" t="str">
            <v>032018</v>
          </cell>
        </row>
        <row r="4245">
          <cell r="F4245" t="str">
            <v>KETSIC TABL 100MG  X 30</v>
          </cell>
          <cell r="G4245" t="str">
            <v>082019</v>
          </cell>
        </row>
        <row r="4246">
          <cell r="F4246" t="str">
            <v>LAXIGLICOL POLVO SOBRES  17 G X 50</v>
          </cell>
          <cell r="G4246" t="str">
            <v>022020</v>
          </cell>
        </row>
        <row r="4247">
          <cell r="F4247" t="str">
            <v>DOMINIUM TABL.RECUBIE 50MG  X 10</v>
          </cell>
          <cell r="G4247" t="str">
            <v>032005</v>
          </cell>
        </row>
        <row r="4248">
          <cell r="F4248" t="str">
            <v>TUSSIS OM EXPECTOR JBE  100 ML X 1</v>
          </cell>
          <cell r="G4248" t="str">
            <v>042000</v>
          </cell>
        </row>
        <row r="4249">
          <cell r="F4249" t="str">
            <v>COVERAM TABL 5MG/ 5MG  X 30</v>
          </cell>
          <cell r="G4249" t="str">
            <v>082015</v>
          </cell>
        </row>
        <row r="4250">
          <cell r="F4250" t="str">
            <v>AMIKABIOT AMP. 250MG 2 ML X 3</v>
          </cell>
          <cell r="G4250" t="str">
            <v>072012</v>
          </cell>
        </row>
        <row r="4251">
          <cell r="F4251" t="str">
            <v>SILDENAFIL-HRS TABL.RECUBIE 100MG  X 10</v>
          </cell>
          <cell r="G4251" t="str">
            <v>122008</v>
          </cell>
        </row>
        <row r="4252">
          <cell r="F4252" t="str">
            <v>ELECTROLIGHT SOL.MANDARIN  800 ML X 1</v>
          </cell>
          <cell r="G4252" t="str">
            <v>042009</v>
          </cell>
        </row>
        <row r="4253">
          <cell r="F4253" t="str">
            <v>DANAZOL-AC&amp; CAPS 200MG  X 100</v>
          </cell>
          <cell r="G4253" t="str">
            <v>022001</v>
          </cell>
        </row>
        <row r="4254">
          <cell r="F4254" t="str">
            <v>PROPOLEO-D JBE 200MG 100 ML X 1 (/5ML)</v>
          </cell>
          <cell r="G4254" t="str">
            <v>012020</v>
          </cell>
        </row>
        <row r="4255">
          <cell r="F4255" t="str">
            <v>BLEMIL PLUS PREMAT POLVO  400 G X 1</v>
          </cell>
          <cell r="G4255" t="str">
            <v>072011</v>
          </cell>
        </row>
        <row r="4256">
          <cell r="F4256" t="str">
            <v>COMBICOR TABL.RECUBIE 5MG  X 30</v>
          </cell>
          <cell r="G4256" t="str">
            <v>122020</v>
          </cell>
        </row>
        <row r="4257">
          <cell r="F4257" t="str">
            <v>XILEVA TABL 20MG  X 1</v>
          </cell>
          <cell r="G4257" t="str">
            <v>082015</v>
          </cell>
        </row>
        <row r="4258">
          <cell r="F4258" t="str">
            <v>IBUMEJORAL CAPS BLANDA 400MG  X 100</v>
          </cell>
          <cell r="G4258" t="str">
            <v>012021</v>
          </cell>
        </row>
        <row r="4259">
          <cell r="F4259" t="str">
            <v>LIKFERR A.IV 100MG 5 ML X 5</v>
          </cell>
          <cell r="G4259" t="str">
            <v>092019</v>
          </cell>
        </row>
        <row r="4260">
          <cell r="F4260" t="str">
            <v>LAFI-TIL 7 SOLN  30 ML X 1</v>
          </cell>
          <cell r="G4260" t="str">
            <v>082019</v>
          </cell>
        </row>
        <row r="4261">
          <cell r="F4261" t="str">
            <v>NEURUM CAPS 75MG  X 40</v>
          </cell>
          <cell r="G4261" t="str">
            <v>012012</v>
          </cell>
        </row>
        <row r="4262">
          <cell r="F4262" t="str">
            <v>NEO-BB GOT.OR 0.5/ 80MG 15 ML X 1 (/ML)</v>
          </cell>
          <cell r="G4262" t="str">
            <v>112014</v>
          </cell>
        </row>
        <row r="4263">
          <cell r="F4263" t="str">
            <v>VIAGRA TABL.RECUBIE 100MG  X 4</v>
          </cell>
          <cell r="G4263" t="str">
            <v>091998</v>
          </cell>
        </row>
        <row r="4264">
          <cell r="F4264" t="str">
            <v>FEXOFEN SUSP ORAL 30MG 120 ML X 1 (/5ML)</v>
          </cell>
          <cell r="G4264" t="str">
            <v>062020</v>
          </cell>
        </row>
        <row r="4265">
          <cell r="F4265" t="str">
            <v>LERCATEN TABL.RECUBIE 20MG  X 30</v>
          </cell>
          <cell r="G4265" t="str">
            <v>062017</v>
          </cell>
        </row>
        <row r="4266">
          <cell r="F4266" t="str">
            <v>ALERGIS JALEA TB 0.75% 20 G X 1</v>
          </cell>
          <cell r="G4266" t="str">
            <v>012008</v>
          </cell>
        </row>
        <row r="4267">
          <cell r="F4267" t="str">
            <v>REMATRAL TABL 40MG  X 30</v>
          </cell>
          <cell r="G4267" t="str">
            <v>052019</v>
          </cell>
        </row>
        <row r="4268">
          <cell r="F4268" t="str">
            <v>UREADIN LOC ULTRA 10% 200 ML X 1</v>
          </cell>
          <cell r="G4268" t="str">
            <v>042018</v>
          </cell>
        </row>
        <row r="4269">
          <cell r="F4269" t="str">
            <v>MICOPIROX LACA P/UNAS 8% 5 ML X 1</v>
          </cell>
          <cell r="G4269" t="str">
            <v>012009</v>
          </cell>
        </row>
        <row r="4270">
          <cell r="F4270" t="str">
            <v>MOMENTIX TABL.RECUBIE 5MG  X 30</v>
          </cell>
          <cell r="G4270" t="str">
            <v>012019</v>
          </cell>
        </row>
        <row r="4271">
          <cell r="F4271" t="str">
            <v>CERAVE JABON  128 G X 1</v>
          </cell>
          <cell r="G4271" t="str">
            <v>062018</v>
          </cell>
        </row>
        <row r="4272">
          <cell r="F4272" t="str">
            <v>DEXAMETASONA-LUS AMP. 4MG 2 ML X 25</v>
          </cell>
          <cell r="G4272" t="str">
            <v>032004</v>
          </cell>
        </row>
        <row r="4273">
          <cell r="F4273" t="str">
            <v>EUROGREL TABL RECU AD 75MG  X 35</v>
          </cell>
          <cell r="G4273" t="str">
            <v>062010</v>
          </cell>
        </row>
        <row r="4274">
          <cell r="F4274" t="str">
            <v>STARVAL HCT TA REC 25/ 160MG  X 30</v>
          </cell>
          <cell r="G4274" t="str">
            <v>052018</v>
          </cell>
        </row>
        <row r="4275">
          <cell r="F4275" t="str">
            <v>CLINDAMICINA-PTG CAPS 300MG  X 100</v>
          </cell>
          <cell r="G4275" t="str">
            <v>042011</v>
          </cell>
        </row>
        <row r="4276">
          <cell r="F4276" t="str">
            <v>TRI-AZIT TABL F.COATE 500MG  X 3</v>
          </cell>
          <cell r="G4276" t="str">
            <v>091995</v>
          </cell>
        </row>
        <row r="4277">
          <cell r="F4277" t="str">
            <v>VOXAMINE TABL RECUBIE 50MG  X 100</v>
          </cell>
          <cell r="G4277" t="str">
            <v>092012</v>
          </cell>
        </row>
        <row r="4278">
          <cell r="F4278" t="str">
            <v>TERBIFUN TABL 250MG  X 28</v>
          </cell>
          <cell r="G4278" t="str">
            <v>112018</v>
          </cell>
        </row>
        <row r="4279">
          <cell r="F4279" t="str">
            <v>ORALSONE TOPIC SPRAY TOP.  20 ML X 1</v>
          </cell>
          <cell r="G4279" t="str">
            <v>112020</v>
          </cell>
        </row>
        <row r="4280">
          <cell r="F4280" t="str">
            <v>FLUTAMIDA-I.Q TABL 250MG  X 30</v>
          </cell>
          <cell r="G4280" t="str">
            <v>082008</v>
          </cell>
        </row>
        <row r="4281">
          <cell r="F4281" t="str">
            <v>CONSIV TAB.RECU L.P 36MG  X 30</v>
          </cell>
          <cell r="G4281" t="str">
            <v>012021</v>
          </cell>
        </row>
        <row r="4282">
          <cell r="F4282" t="str">
            <v>SALBUTAMOL-P2G AERO DOSE 100Y  X 200 (/DOS)</v>
          </cell>
          <cell r="G4282" t="str">
            <v>012016</v>
          </cell>
        </row>
        <row r="4283">
          <cell r="F4283" t="str">
            <v>CARBOCALCIO CAPS BLANDA 500MG  X 30 (/400) /400</v>
          </cell>
          <cell r="G4283" t="str">
            <v>032006</v>
          </cell>
        </row>
        <row r="4284">
          <cell r="F4284" t="str">
            <v>PENETRO FORTE UNGT  100 G X 1</v>
          </cell>
          <cell r="G4284" t="str">
            <v>112019</v>
          </cell>
        </row>
        <row r="4285">
          <cell r="F4285" t="str">
            <v>QUINAXINE TABL 20MG  X 20</v>
          </cell>
          <cell r="G4285" t="str">
            <v>012013</v>
          </cell>
        </row>
        <row r="4286">
          <cell r="F4286" t="str">
            <v>EUCERIN ANTI-PIGM. CREMA NOCHE  50 ML X 1</v>
          </cell>
          <cell r="G4286" t="str">
            <v>052015</v>
          </cell>
        </row>
        <row r="4287">
          <cell r="F4287" t="str">
            <v>PH5 EUCERIN ACEIT.ESTRIA  125 ML X 1</v>
          </cell>
          <cell r="G4287" t="str">
            <v>052008</v>
          </cell>
        </row>
        <row r="4288">
          <cell r="F4288" t="str">
            <v>ACNOMEL CR.NOCTURNA  100 G X 1</v>
          </cell>
          <cell r="G4288" t="str">
            <v>042009</v>
          </cell>
        </row>
        <row r="4289">
          <cell r="F4289" t="str">
            <v>ACNOMEL GEL  30 G X 1</v>
          </cell>
          <cell r="G4289" t="str">
            <v>052018</v>
          </cell>
        </row>
        <row r="4290">
          <cell r="F4290" t="str">
            <v>ETORICOXIB-DP- TABL.RECUBIE 60MG  X 60</v>
          </cell>
          <cell r="G4290" t="str">
            <v>092019</v>
          </cell>
        </row>
        <row r="4291">
          <cell r="F4291" t="str">
            <v>PALA FIEBRE SOLN ORAL 120MG 60 ML X 1 (/5ML)</v>
          </cell>
          <cell r="G4291" t="str">
            <v>102020</v>
          </cell>
        </row>
        <row r="4292">
          <cell r="F4292" t="str">
            <v>NAT FASTY PLUS TABL 100MG  X 20</v>
          </cell>
          <cell r="G4292" t="str">
            <v>052019</v>
          </cell>
        </row>
        <row r="4293">
          <cell r="F4293" t="str">
            <v>BRONCO TRIFAMOX PO/SUSP ORAL 500MG 60 ML X 1 (/5ML)</v>
          </cell>
          <cell r="G4293" t="str">
            <v>062001</v>
          </cell>
        </row>
        <row r="4294">
          <cell r="F4294" t="str">
            <v>ZINMUKOL JBE  120 ML X 1</v>
          </cell>
          <cell r="G4294" t="str">
            <v>052016</v>
          </cell>
        </row>
        <row r="4295">
          <cell r="F4295" t="str">
            <v>MULTIFLORA TABL  MAST   X 30</v>
          </cell>
          <cell r="G4295" t="str">
            <v>062017</v>
          </cell>
        </row>
        <row r="4296">
          <cell r="F4296" t="str">
            <v>YODIL COMPUESTO UNGT  13 G X 12</v>
          </cell>
          <cell r="G4296" t="str">
            <v>042009</v>
          </cell>
        </row>
        <row r="4297">
          <cell r="F4297" t="str">
            <v>REDITUX VIAL INFUS. 500MG 50 ML X 1</v>
          </cell>
          <cell r="G4297" t="str">
            <v>042009</v>
          </cell>
        </row>
        <row r="4298">
          <cell r="F4298" t="str">
            <v>FLAXEL CAPS 200MG  X 100</v>
          </cell>
          <cell r="G4298" t="str">
            <v>102018</v>
          </cell>
        </row>
        <row r="4299">
          <cell r="F4299" t="str">
            <v>RIVOPAX TABL 0.5MG  X 100</v>
          </cell>
          <cell r="G4299" t="str">
            <v>012008</v>
          </cell>
        </row>
        <row r="4300">
          <cell r="F4300" t="str">
            <v>EZETORIN TABL RECUBIE 40MG  X 30 (/10) /10</v>
          </cell>
          <cell r="G4300" t="str">
            <v>042014</v>
          </cell>
        </row>
        <row r="4301">
          <cell r="F4301" t="str">
            <v>CLINFOL OVULOS 100MG  X 7</v>
          </cell>
          <cell r="G4301" t="str">
            <v>011999</v>
          </cell>
        </row>
        <row r="4302">
          <cell r="F4302" t="str">
            <v>UREADIN CRA ULTRA 20% 100 ML X 1</v>
          </cell>
          <cell r="G4302" t="str">
            <v>042018</v>
          </cell>
        </row>
        <row r="4303">
          <cell r="F4303" t="str">
            <v>MAXITROL SOLN  OFTAL  5 ML X 1</v>
          </cell>
          <cell r="G4303" t="str">
            <v>031967</v>
          </cell>
        </row>
        <row r="4304">
          <cell r="F4304" t="str">
            <v>MONELLE CHMP.ANTIC.  120 G X 1</v>
          </cell>
          <cell r="G4304" t="str">
            <v>012016</v>
          </cell>
        </row>
        <row r="4305">
          <cell r="F4305" t="str">
            <v>PARACETAMOL I.Q TABL 500MG  X 100</v>
          </cell>
          <cell r="G4305" t="str">
            <v>011999</v>
          </cell>
        </row>
        <row r="4306">
          <cell r="F4306" t="str">
            <v>LORELINA DEPOT VIAL C/SOLV. 3.75MG  X 1</v>
          </cell>
          <cell r="G4306" t="str">
            <v>012008</v>
          </cell>
        </row>
        <row r="4307">
          <cell r="F4307" t="str">
            <v>ETORICOXIB-EU- TABL 120MG  X 7</v>
          </cell>
          <cell r="G4307" t="str">
            <v>072019</v>
          </cell>
        </row>
        <row r="4308">
          <cell r="F4308" t="str">
            <v>TIORFAN GRN/SUSP SOB 30MG 3 G X 18 (INF)</v>
          </cell>
          <cell r="G4308" t="str">
            <v>032004</v>
          </cell>
        </row>
        <row r="4309">
          <cell r="F4309" t="str">
            <v>METAMIZOL-VS3 AMP. 1G 2 ML X 10</v>
          </cell>
          <cell r="G4309" t="str">
            <v>032003</v>
          </cell>
        </row>
        <row r="4310">
          <cell r="F4310" t="str">
            <v>AMINOTER COMPLEX POLVO SOBRES  8.66 G X 30</v>
          </cell>
          <cell r="G4310" t="str">
            <v>022021</v>
          </cell>
        </row>
        <row r="4311">
          <cell r="F4311" t="str">
            <v>FASLODEX JERING.PRELL 250MG 5 ML X 1</v>
          </cell>
          <cell r="G4311" t="str">
            <v>072009</v>
          </cell>
        </row>
        <row r="4312">
          <cell r="F4312" t="str">
            <v>AK FLUOR A.IV 10% 5 ML X 1</v>
          </cell>
          <cell r="G4312" t="str">
            <v>012008</v>
          </cell>
        </row>
        <row r="4313">
          <cell r="F4313" t="str">
            <v>COLERETIK CAPS 250MG  X 50</v>
          </cell>
          <cell r="G4313" t="str">
            <v>082004</v>
          </cell>
        </row>
        <row r="4314">
          <cell r="F4314" t="str">
            <v>HELIGO KIT.   X 7</v>
          </cell>
          <cell r="G4314" t="str">
            <v>102010</v>
          </cell>
        </row>
        <row r="4315">
          <cell r="F4315" t="str">
            <v>FERRO-FOLIC 800 GRADUMET   X 30</v>
          </cell>
          <cell r="G4315" t="str">
            <v>041987</v>
          </cell>
        </row>
        <row r="4316">
          <cell r="F4316" t="str">
            <v>POTASIUM GLUCO.MSN TABL 595MG  X 100</v>
          </cell>
          <cell r="G4316" t="str">
            <v>122003</v>
          </cell>
        </row>
        <row r="4317">
          <cell r="F4317" t="str">
            <v>CEFACROL V.IM POLVO 250MG  X 1</v>
          </cell>
          <cell r="G4317" t="str">
            <v>032008</v>
          </cell>
        </row>
        <row r="4318">
          <cell r="F4318" t="str">
            <v>LEVEVITAE TABL.RECUBIE 500MG  X 10</v>
          </cell>
          <cell r="G4318" t="str">
            <v>082016</v>
          </cell>
        </row>
        <row r="4319">
          <cell r="F4319" t="str">
            <v>BEXADERM CREMA  20 G X 1</v>
          </cell>
          <cell r="G4319" t="str">
            <v>052015</v>
          </cell>
        </row>
        <row r="4320">
          <cell r="F4320" t="str">
            <v>AMOXICLIN PO/SOLN ORAL 250MG 60 ML X 1 (/5ML)</v>
          </cell>
          <cell r="G4320" t="str">
            <v>101996</v>
          </cell>
        </row>
        <row r="4321">
          <cell r="F4321" t="str">
            <v>CLINDABIOTECH CAPS 300MG  X 100</v>
          </cell>
          <cell r="G4321" t="str">
            <v>062011</v>
          </cell>
        </row>
        <row r="4322">
          <cell r="F4322" t="str">
            <v>KETANEN AMP. 60MG 2 ML X 25</v>
          </cell>
          <cell r="G4322" t="str">
            <v>082017</v>
          </cell>
        </row>
        <row r="4323">
          <cell r="F4323" t="str">
            <v>AMIKABIOT AMP. 250MG 2 ML X 1</v>
          </cell>
          <cell r="G4323" t="str">
            <v>101993</v>
          </cell>
        </row>
        <row r="4324">
          <cell r="F4324" t="str">
            <v>BRONCOBIOTIC CL TABL 125MG/ 500MG  X 12</v>
          </cell>
          <cell r="G4324" t="str">
            <v>012016</v>
          </cell>
        </row>
        <row r="4325">
          <cell r="F4325" t="str">
            <v>IXIUM TABL L.P 50MG  X 10</v>
          </cell>
          <cell r="G4325" t="str">
            <v>082018</v>
          </cell>
        </row>
        <row r="4326">
          <cell r="F4326" t="str">
            <v>NORMOCARDIAL TABL 5MG  X 28</v>
          </cell>
          <cell r="G4326" t="str">
            <v>082020</v>
          </cell>
        </row>
        <row r="4327">
          <cell r="F4327" t="str">
            <v>NORVASC TABL 10MG  X 10</v>
          </cell>
          <cell r="G4327" t="str">
            <v>071995</v>
          </cell>
        </row>
        <row r="4328">
          <cell r="F4328" t="str">
            <v>AVENE LECHE SPF 50  100 ML X 1 (INF)</v>
          </cell>
          <cell r="G4328" t="str">
            <v>042010</v>
          </cell>
        </row>
        <row r="4329">
          <cell r="F4329" t="str">
            <v>ADACEL V.IM  0.5 ML X 1</v>
          </cell>
          <cell r="G4329" t="str">
            <v>032012</v>
          </cell>
        </row>
        <row r="4330">
          <cell r="F4330" t="str">
            <v>ENDOCARE HYDRACTIV AGUA MICELAR  400 ML X 1</v>
          </cell>
          <cell r="G4330" t="str">
            <v>092020</v>
          </cell>
        </row>
        <row r="4331">
          <cell r="F4331" t="str">
            <v>ENFAMIL PREMATURO LIQD 24 CAL  59 ML X 1</v>
          </cell>
          <cell r="G4331" t="str">
            <v>042017</v>
          </cell>
        </row>
        <row r="4332">
          <cell r="F4332" t="str">
            <v>ULCERAN TAB.REC.ENTE 20MG  X 28</v>
          </cell>
          <cell r="G4332" t="str">
            <v>072009</v>
          </cell>
        </row>
        <row r="4333">
          <cell r="F4333" t="str">
            <v>UMBRELLA EM PS T/CF50  50 G X 1</v>
          </cell>
          <cell r="G4333" t="str">
            <v>012020</v>
          </cell>
        </row>
        <row r="4334">
          <cell r="F4334" t="str">
            <v>TADA TABL.RECUBIE 20MG  X 2</v>
          </cell>
          <cell r="G4334" t="str">
            <v>012018</v>
          </cell>
        </row>
        <row r="4335">
          <cell r="F4335" t="str">
            <v>PIODOR-T SP SOLN OFTAL  5 ML X 1</v>
          </cell>
          <cell r="G4335" t="str">
            <v>012021</v>
          </cell>
        </row>
        <row r="4336">
          <cell r="F4336" t="str">
            <v>LERTAMINE TABL RECUBIE 5MG  X 100</v>
          </cell>
          <cell r="G4336" t="str">
            <v>092012</v>
          </cell>
        </row>
        <row r="4337">
          <cell r="F4337" t="str">
            <v>METAMIZOL-DY/ AMP. 1G 2 ML X 25</v>
          </cell>
          <cell r="G4337" t="str">
            <v>082020</v>
          </cell>
        </row>
        <row r="4338">
          <cell r="F4338" t="str">
            <v>FLEXIHOT UNGT  100 G X 1</v>
          </cell>
          <cell r="G4338" t="str">
            <v>042009</v>
          </cell>
        </row>
        <row r="4339">
          <cell r="F4339" t="str">
            <v>AVAXIM JERING.PRELL 160IU 0.5 ML X 1</v>
          </cell>
          <cell r="G4339" t="str">
            <v>052017</v>
          </cell>
        </row>
        <row r="4340">
          <cell r="F4340" t="str">
            <v>PARGEVIN COMPUESTO A.IV  2 ML X 2</v>
          </cell>
          <cell r="G4340" t="str">
            <v>042007</v>
          </cell>
        </row>
        <row r="4341">
          <cell r="F4341" t="str">
            <v>AKA-PRED SOLN  OFTAL 1% 5 ML X 1</v>
          </cell>
          <cell r="G4341" t="str">
            <v>111994</v>
          </cell>
        </row>
        <row r="4342">
          <cell r="F4342" t="str">
            <v>LEXIN TABL 500MG  X 100</v>
          </cell>
          <cell r="G4342" t="str">
            <v>092002</v>
          </cell>
        </row>
        <row r="4343">
          <cell r="F4343" t="str">
            <v>DOMPERIDONA-GEF TABL 10MG  X 20</v>
          </cell>
          <cell r="G4343" t="str">
            <v>102011</v>
          </cell>
        </row>
        <row r="4344">
          <cell r="F4344" t="str">
            <v>TREX TABL 500MG  X 6</v>
          </cell>
          <cell r="G4344" t="str">
            <v>052020</v>
          </cell>
        </row>
        <row r="4345">
          <cell r="F4345" t="str">
            <v>FLODIN TABL 15MG  X 30</v>
          </cell>
          <cell r="G4345" t="str">
            <v>031999</v>
          </cell>
        </row>
        <row r="4346">
          <cell r="F4346" t="str">
            <v>MARILYN TABL 1.5MG  X 20</v>
          </cell>
          <cell r="G4346" t="str">
            <v>092014</v>
          </cell>
        </row>
        <row r="4347">
          <cell r="F4347" t="str">
            <v>PERMEAFILM SOLN  OFTAL 1.4% 15 ML X 1</v>
          </cell>
          <cell r="G4347" t="str">
            <v>072015</v>
          </cell>
        </row>
        <row r="4348">
          <cell r="F4348" t="str">
            <v>RUX TABL.RECUBIE 20MG  X 30</v>
          </cell>
          <cell r="G4348" t="str">
            <v>092015</v>
          </cell>
        </row>
        <row r="4349">
          <cell r="F4349" t="str">
            <v>OPDIVO SOLN INY I.V 100MG 100 ML X 1</v>
          </cell>
          <cell r="G4349" t="str">
            <v>012016</v>
          </cell>
        </row>
        <row r="4350">
          <cell r="F4350" t="str">
            <v>TRAMADOL-P2G AMP. 100MG 2 ML X 10</v>
          </cell>
          <cell r="G4350" t="str">
            <v>032012</v>
          </cell>
        </row>
        <row r="4351">
          <cell r="F4351" t="str">
            <v>AMIODARONA-FTR TABL 200MG  X 30</v>
          </cell>
          <cell r="G4351" t="str">
            <v>042003</v>
          </cell>
        </row>
        <row r="4352">
          <cell r="F4352" t="str">
            <v>FOTOPROTECT.ISDIN CREM ACT COL  50 ML X 1</v>
          </cell>
          <cell r="G4352" t="str">
            <v>092017</v>
          </cell>
        </row>
        <row r="4353">
          <cell r="F4353" t="str">
            <v>FOTOPR.ISDIN PEDIA FL FU WA F50  50 ML X 1</v>
          </cell>
          <cell r="G4353" t="str">
            <v>012018</v>
          </cell>
        </row>
        <row r="4354">
          <cell r="F4354" t="str">
            <v>AMLODIPINO-PTG TABL 5MG  X 100</v>
          </cell>
          <cell r="G4354" t="str">
            <v>112014</v>
          </cell>
        </row>
        <row r="4355">
          <cell r="F4355" t="str">
            <v>ADOLQUIR TABL.RECUBIE 25MG  X 10</v>
          </cell>
          <cell r="G4355" t="str">
            <v>052017</v>
          </cell>
        </row>
        <row r="4356">
          <cell r="F4356" t="str">
            <v>NITAXOM PO/SUSP ORAL 100MG 60 ML X 1 (/5ML)</v>
          </cell>
          <cell r="G4356" t="str">
            <v>072007</v>
          </cell>
        </row>
        <row r="4357">
          <cell r="F4357" t="str">
            <v>EFEXOR XR CAPS 150MG  X 10</v>
          </cell>
          <cell r="G4357" t="str">
            <v>042000</v>
          </cell>
        </row>
        <row r="4358">
          <cell r="F4358" t="str">
            <v>HOLMES H COMP REC 20MG  X 30 (/12.) /12.</v>
          </cell>
          <cell r="G4358" t="str">
            <v>112020</v>
          </cell>
        </row>
        <row r="4359">
          <cell r="F4359" t="str">
            <v>CICATRICURE MO AG MICELA  150 ML X 1</v>
          </cell>
          <cell r="G4359" t="str">
            <v>052020</v>
          </cell>
        </row>
        <row r="4360">
          <cell r="F4360" t="str">
            <v>IMIPENE+CILAST-MIF VIAL LIOF 500MG  X 1 (/500) /500</v>
          </cell>
          <cell r="G4360" t="str">
            <v>112012</v>
          </cell>
        </row>
        <row r="4361">
          <cell r="F4361" t="str">
            <v>REUMODOL FORTE UNGT  100 G X 1</v>
          </cell>
          <cell r="G4361" t="str">
            <v>062014</v>
          </cell>
        </row>
        <row r="4362">
          <cell r="F4362" t="str">
            <v>BRONCO MEDIMOX SUSP ORAL 250MG 105 ML X 1 (/5ML)</v>
          </cell>
          <cell r="G4362" t="str">
            <v>092005</v>
          </cell>
        </row>
        <row r="4363">
          <cell r="F4363" t="str">
            <v>LAXOVEN ENEMA  240 ML X 1</v>
          </cell>
          <cell r="G4363" t="str">
            <v>082019</v>
          </cell>
        </row>
        <row r="4364">
          <cell r="F4364" t="str">
            <v>LEVOCERT TABL 5MG  X 100</v>
          </cell>
          <cell r="G4364" t="str">
            <v>022010</v>
          </cell>
        </row>
        <row r="4365">
          <cell r="F4365" t="str">
            <v>AMOXICI+AMBROX-PTG CAPS 30MG/ 500MG  X 100</v>
          </cell>
          <cell r="G4365" t="str">
            <v>102014</v>
          </cell>
        </row>
        <row r="4366">
          <cell r="F4366" t="str">
            <v>CELEBREX CAPS 400MG  X 10</v>
          </cell>
          <cell r="G4366" t="str">
            <v>082016</v>
          </cell>
        </row>
        <row r="4367">
          <cell r="F4367" t="str">
            <v>COMPLEJO B-QU4 TABL   X 300</v>
          </cell>
          <cell r="G4367" t="str">
            <v>052007</v>
          </cell>
        </row>
        <row r="4368">
          <cell r="F4368" t="str">
            <v>STROCT AMP. 1G 4 ML X 5</v>
          </cell>
          <cell r="G4368" t="str">
            <v>052018</v>
          </cell>
        </row>
        <row r="4369">
          <cell r="F4369" t="str">
            <v>ANTALGINA SUP. 350MG  X 2</v>
          </cell>
          <cell r="G4369" t="str">
            <v>012008</v>
          </cell>
        </row>
        <row r="4370">
          <cell r="F4370" t="str">
            <v>GLIMIDE TABL 2MG  X 30</v>
          </cell>
          <cell r="G4370" t="str">
            <v>102014</v>
          </cell>
        </row>
        <row r="4371">
          <cell r="F4371" t="str">
            <v>PLATSIDERM CREMA  50 G X 1</v>
          </cell>
          <cell r="G4371" t="str">
            <v>032012</v>
          </cell>
        </row>
        <row r="4372">
          <cell r="F4372" t="str">
            <v>HERCEPTIN V.INFUS.LIOF 440MG 20 ML X 1</v>
          </cell>
          <cell r="G4372" t="str">
            <v>012008</v>
          </cell>
        </row>
        <row r="4373">
          <cell r="F4373" t="str">
            <v>EUTIROX TABL 112Y  X 50</v>
          </cell>
          <cell r="G4373" t="str">
            <v>012018</v>
          </cell>
        </row>
        <row r="4374">
          <cell r="F4374" t="str">
            <v>LURAP TABL.RECUBIE 80MG  X 30</v>
          </cell>
          <cell r="G4374" t="str">
            <v>112020</v>
          </cell>
        </row>
        <row r="4375">
          <cell r="F4375" t="str">
            <v>AMOXIDIN CL PO/SUSP ORAL 457MG 105 ML X 1 (/5ML)</v>
          </cell>
          <cell r="G4375" t="str">
            <v>102007</v>
          </cell>
        </row>
        <row r="4376">
          <cell r="F4376" t="str">
            <v>ITAMI PARCHE 140MG  X 5</v>
          </cell>
          <cell r="G4376" t="str">
            <v>122017</v>
          </cell>
        </row>
        <row r="4377">
          <cell r="F4377" t="str">
            <v>POSTINOR 2 TABL 0.75MG  X 2</v>
          </cell>
          <cell r="G4377" t="str">
            <v>062003</v>
          </cell>
        </row>
        <row r="4378">
          <cell r="F4378" t="str">
            <v>ACICLAV TA.REC 125/ 875MG  X 14</v>
          </cell>
          <cell r="G4378" t="str">
            <v>072016</v>
          </cell>
        </row>
        <row r="4379">
          <cell r="F4379" t="str">
            <v>CLINDESS OVULOS 100MG  X 7</v>
          </cell>
          <cell r="G4379" t="str">
            <v>082007</v>
          </cell>
        </row>
        <row r="4380">
          <cell r="F4380" t="str">
            <v>DROXAMIDA CAPS 500MG  X 100</v>
          </cell>
          <cell r="G4380" t="str">
            <v>092005</v>
          </cell>
        </row>
        <row r="4381">
          <cell r="F4381" t="str">
            <v>ACIDO FOLICO-IQF TABL 0.5MG  X 30</v>
          </cell>
          <cell r="G4381" t="str">
            <v>032008</v>
          </cell>
        </row>
        <row r="4382">
          <cell r="F4382" t="str">
            <v>CLINOTRIN 3 AMP.IM 150MG 1 ML X 1</v>
          </cell>
          <cell r="G4382" t="str">
            <v>092019</v>
          </cell>
        </row>
        <row r="4383">
          <cell r="F4383" t="str">
            <v>EUKENE TABL.RECUBIE 20MG  X 30</v>
          </cell>
          <cell r="G4383" t="str">
            <v>052017</v>
          </cell>
        </row>
        <row r="4384">
          <cell r="F4384" t="str">
            <v>MENISTIN TABL.RECUBIE 24MG  X 30</v>
          </cell>
          <cell r="G4384" t="str">
            <v>062020</v>
          </cell>
        </row>
        <row r="4385">
          <cell r="F4385" t="str">
            <v>DIMEFOR TABL 500MG  X 50</v>
          </cell>
          <cell r="G4385" t="str">
            <v>012005</v>
          </cell>
        </row>
        <row r="4386">
          <cell r="F4386" t="str">
            <v>TRETOCHECK CAPS BLANDA 10MG  X 30</v>
          </cell>
          <cell r="G4386" t="str">
            <v>072018</v>
          </cell>
        </row>
        <row r="4387">
          <cell r="F4387" t="str">
            <v>TRIPLIXAM T RE 10/2.5/ 10MG  X 30</v>
          </cell>
          <cell r="G4387" t="str">
            <v>102019</v>
          </cell>
        </row>
        <row r="4388">
          <cell r="F4388" t="str">
            <v>NEOCORTIPREX SOLN  ORAL 5MG 120 ML X 1 (/5ML)</v>
          </cell>
          <cell r="G4388" t="str">
            <v>032008</v>
          </cell>
        </row>
        <row r="4389">
          <cell r="F4389" t="str">
            <v>ANZATAX TABL 2MG  X 20</v>
          </cell>
          <cell r="G4389" t="str">
            <v>062002</v>
          </cell>
        </row>
        <row r="4390">
          <cell r="F4390" t="str">
            <v>AMOXICLIN DUO RESP PO/SUSP ORAL  70 ML X 1</v>
          </cell>
          <cell r="G4390" t="str">
            <v>022007</v>
          </cell>
        </row>
        <row r="4391">
          <cell r="F4391" t="str">
            <v>SUTENT CAPS 25MG  X 28</v>
          </cell>
          <cell r="G4391" t="str">
            <v>052013</v>
          </cell>
        </row>
        <row r="4392">
          <cell r="F4392" t="str">
            <v>AB-MOKS TABL.RECUBIE 500MG  X 100 (/30) /30</v>
          </cell>
          <cell r="G4392" t="str">
            <v>122015</v>
          </cell>
        </row>
        <row r="4393">
          <cell r="F4393" t="str">
            <v>SIMILAC HMF/FOR.LM SOBRES  0.9 G X 50</v>
          </cell>
          <cell r="G4393" t="str">
            <v>032012</v>
          </cell>
        </row>
        <row r="4394">
          <cell r="F4394" t="str">
            <v>SULFA+TRIMET-FTR TABL 960MG  X 100</v>
          </cell>
          <cell r="G4394" t="str">
            <v>062009</v>
          </cell>
        </row>
        <row r="4395">
          <cell r="F4395" t="str">
            <v>OXIBUTININA-DC6 TABL 5MG  X 50</v>
          </cell>
          <cell r="G4395" t="str">
            <v>022015</v>
          </cell>
        </row>
        <row r="4396">
          <cell r="F4396" t="str">
            <v>CLINDAMICINA-DC6 CAPS 300MG  X 100</v>
          </cell>
          <cell r="G4396" t="str">
            <v>022013</v>
          </cell>
        </row>
        <row r="4397">
          <cell r="F4397" t="str">
            <v>BRONCO MEDIMOX TABL.RECUBIE 610MG  X 80 (/8) /8</v>
          </cell>
          <cell r="G4397" t="str">
            <v>062001</v>
          </cell>
        </row>
        <row r="4398">
          <cell r="F4398" t="str">
            <v>NEUROPENTIN CAPS 600MG  X 20</v>
          </cell>
          <cell r="G4398" t="str">
            <v>012004</v>
          </cell>
        </row>
        <row r="4399">
          <cell r="F4399" t="str">
            <v>CLINDAMAX OVULOS VAG. 100MG  X 7</v>
          </cell>
          <cell r="G4399" t="str">
            <v>022011</v>
          </cell>
        </row>
        <row r="4400">
          <cell r="F4400" t="str">
            <v>MELOXICAM-DC6 TABL 15MG  X 100</v>
          </cell>
          <cell r="G4400" t="str">
            <v>062013</v>
          </cell>
        </row>
        <row r="4401">
          <cell r="F4401" t="str">
            <v>AFLAREX SUSP OFTAL 0.1% 5 ML X 1</v>
          </cell>
          <cell r="G4401" t="str">
            <v>081994</v>
          </cell>
        </row>
        <row r="4402">
          <cell r="F4402" t="str">
            <v>AZITROMICINA-P2G TABL.RECUBIE 500MG  X 30</v>
          </cell>
          <cell r="G4402" t="str">
            <v>072020</v>
          </cell>
        </row>
        <row r="4403">
          <cell r="F4403" t="str">
            <v>FLOXITAN TABL.RECUBIE 500MG  X 7</v>
          </cell>
          <cell r="G4403" t="str">
            <v>052009</v>
          </cell>
        </row>
        <row r="4404">
          <cell r="F4404" t="str">
            <v>ISDINCEUTICS GTA SKIN SAN  15 ML X 1</v>
          </cell>
          <cell r="G4404" t="str">
            <v>072018</v>
          </cell>
        </row>
        <row r="4405">
          <cell r="F4405" t="str">
            <v>SILDENAFILO-QU4 TABL 100MG  X 10</v>
          </cell>
          <cell r="G4405" t="str">
            <v>102006</v>
          </cell>
        </row>
        <row r="4406">
          <cell r="F4406" t="str">
            <v>OMETAB TAB.REC.ENTE 20MG  X 100</v>
          </cell>
          <cell r="G4406" t="str">
            <v>112007</v>
          </cell>
        </row>
        <row r="4407">
          <cell r="F4407" t="str">
            <v>LIDOCAINA-DY/ AMP S/PRESV 2% 20 ML X 1</v>
          </cell>
          <cell r="G4407" t="str">
            <v>042009</v>
          </cell>
        </row>
        <row r="4408">
          <cell r="F4408" t="str">
            <v>DOLOMAX TABL 400MG  X 20</v>
          </cell>
          <cell r="G4408" t="str">
            <v>101993</v>
          </cell>
        </row>
        <row r="4409">
          <cell r="F4409" t="str">
            <v>PARASITEL TABL 200MG  X 60</v>
          </cell>
          <cell r="G4409" t="str">
            <v>112018</v>
          </cell>
        </row>
        <row r="4410">
          <cell r="F4410" t="str">
            <v>ZITRAX TABL RECUBIE 500MG  X 5</v>
          </cell>
          <cell r="G4410" t="str">
            <v>102014</v>
          </cell>
        </row>
        <row r="4411">
          <cell r="F4411" t="str">
            <v>DIFENAK SOLN  OFTAL 0.1% 5 ML X 1</v>
          </cell>
          <cell r="G4411" t="str">
            <v>042008</v>
          </cell>
        </row>
        <row r="4412">
          <cell r="F4412" t="str">
            <v>GRAVERGOL CAPS   X 20</v>
          </cell>
          <cell r="G4412" t="str">
            <v>012008</v>
          </cell>
        </row>
        <row r="4413">
          <cell r="F4413" t="str">
            <v>METILCREM EMULS 0.1% 30 G X 1</v>
          </cell>
          <cell r="G4413" t="str">
            <v>022017</v>
          </cell>
        </row>
        <row r="4414">
          <cell r="F4414" t="str">
            <v>ETORICOXIB-GEF TABL.RECUBIE 60MG  X 14</v>
          </cell>
          <cell r="G4414" t="str">
            <v>102018</v>
          </cell>
        </row>
        <row r="4415">
          <cell r="F4415" t="str">
            <v>FLIXOTIDE INHAL.N/CFC 125Y  X 120 (/DOS)</v>
          </cell>
          <cell r="G4415" t="str">
            <v>031996</v>
          </cell>
        </row>
        <row r="4416">
          <cell r="F4416" t="str">
            <v>CELECOXIB I.Q CAPS 200MG  X 100</v>
          </cell>
          <cell r="G4416" t="str">
            <v>082001</v>
          </cell>
        </row>
        <row r="4417">
          <cell r="F4417" t="str">
            <v>CETIRIZINA-GB/ JBE 5MG 60 ML X 1 (/5ML)</v>
          </cell>
          <cell r="G4417" t="str">
            <v>042021</v>
          </cell>
        </row>
        <row r="4418">
          <cell r="F4418" t="str">
            <v>DOBESIUM TABL 25Y  X 50</v>
          </cell>
          <cell r="G4418" t="str">
            <v>052017</v>
          </cell>
        </row>
        <row r="4419">
          <cell r="F4419" t="str">
            <v>FINARTRIT POLVO SOBRES  0.5 G X 30</v>
          </cell>
          <cell r="G4419" t="str">
            <v>122005</v>
          </cell>
        </row>
        <row r="4420">
          <cell r="F4420" t="str">
            <v>EFFACLAR SOLN MAT  40 ML X 1</v>
          </cell>
          <cell r="G4420" t="str">
            <v>062013</v>
          </cell>
        </row>
        <row r="4421">
          <cell r="F4421" t="str">
            <v>ZITROLAB SUSP 200MG 15 ML X 1</v>
          </cell>
          <cell r="G4421" t="str">
            <v>062012</v>
          </cell>
        </row>
        <row r="4422">
          <cell r="F4422" t="str">
            <v>AZEEMIN TABL.RECUBIE 10MG  X 30</v>
          </cell>
          <cell r="G4422" t="str">
            <v>052019</v>
          </cell>
        </row>
        <row r="4423">
          <cell r="F4423" t="str">
            <v>ERYFOTONA AK CREM  50 ML X 1</v>
          </cell>
          <cell r="G4423" t="str">
            <v>032013</v>
          </cell>
        </row>
        <row r="4424">
          <cell r="F4424" t="str">
            <v>GRAVAMIN AMP. 50MG 5 ML X 3</v>
          </cell>
          <cell r="G4424" t="str">
            <v>112009</v>
          </cell>
        </row>
        <row r="4425">
          <cell r="F4425" t="str">
            <v>EMKIT DS TABL 1.5MG  X 1</v>
          </cell>
          <cell r="G4425" t="str">
            <v>062014</v>
          </cell>
        </row>
        <row r="4426">
          <cell r="F4426" t="str">
            <v>CETIRIZINA-PTG JBE 5MG 60 ML X 1 (/5ML)</v>
          </cell>
          <cell r="G4426" t="str">
            <v>102006</v>
          </cell>
        </row>
        <row r="4427">
          <cell r="F4427" t="str">
            <v>ISDINCEUTICS CR AGE RE NI  50 ML X 1</v>
          </cell>
          <cell r="G4427" t="str">
            <v>102020</v>
          </cell>
        </row>
        <row r="4428">
          <cell r="F4428" t="str">
            <v>CARVEDIL CAPS 6.25MG  X 28</v>
          </cell>
          <cell r="G4428" t="str">
            <v>102006</v>
          </cell>
        </row>
        <row r="4429">
          <cell r="F4429" t="str">
            <v>HELOPANZYM NF CAPS   X 100</v>
          </cell>
          <cell r="G4429" t="str">
            <v>012006</v>
          </cell>
        </row>
        <row r="4430">
          <cell r="F4430" t="str">
            <v>PROFEKET GEL 2.5% 30 G X 1</v>
          </cell>
          <cell r="G4430" t="str">
            <v>082018</v>
          </cell>
        </row>
        <row r="4431">
          <cell r="F4431" t="str">
            <v>ISOCONAZOL-FTR CREMA 1% 20 G X 1</v>
          </cell>
          <cell r="G4431" t="str">
            <v>012007</v>
          </cell>
        </row>
        <row r="4432">
          <cell r="F4432" t="str">
            <v>CLOTRIMAZOL-GEF CREMA 1% 40 G X 1</v>
          </cell>
          <cell r="G4432" t="str">
            <v>062003</v>
          </cell>
        </row>
        <row r="4433">
          <cell r="F4433" t="str">
            <v>PLENAIR TABL  MAST 5MG  X 30</v>
          </cell>
          <cell r="G4433" t="str">
            <v>012011</v>
          </cell>
        </row>
        <row r="4434">
          <cell r="F4434" t="str">
            <v>TERBINAFINA-PTG CREMA 1% 20 G X 1</v>
          </cell>
          <cell r="G4434" t="str">
            <v>102014</v>
          </cell>
        </row>
        <row r="4435">
          <cell r="F4435" t="str">
            <v>HIGAPROTECTOR CAPS BLANDA 400MG  X 60</v>
          </cell>
          <cell r="G4435" t="str">
            <v>072009</v>
          </cell>
        </row>
        <row r="4436">
          <cell r="F4436" t="str">
            <v>TIO NACHO SPR ENGROSAD  135 ML X 1</v>
          </cell>
          <cell r="G4436" t="str">
            <v>052017</v>
          </cell>
        </row>
        <row r="4437">
          <cell r="F4437" t="str">
            <v>MYCLOR TABL.RECUBIE 0.03MG  X 21 (/2) /2</v>
          </cell>
          <cell r="G4437" t="str">
            <v>102019</v>
          </cell>
        </row>
        <row r="4438">
          <cell r="F4438" t="str">
            <v>IRBESEL HC TABL 12.5MG/ 300MG  X 20</v>
          </cell>
          <cell r="G4438" t="str">
            <v>012013</v>
          </cell>
        </row>
        <row r="4439">
          <cell r="F4439" t="str">
            <v>VERTINER TABL 24MG  X 30</v>
          </cell>
          <cell r="G4439" t="str">
            <v>122020</v>
          </cell>
        </row>
        <row r="4440">
          <cell r="F4440" t="str">
            <v>CEFABAC PO/SUSP ORAL 250MG 100 ML X 1 (/5ML)</v>
          </cell>
          <cell r="G4440" t="str">
            <v>022019</v>
          </cell>
        </row>
        <row r="4441">
          <cell r="F4441" t="str">
            <v>VITIS PAST.ALOE VE  100 ML X 1</v>
          </cell>
          <cell r="G4441" t="str">
            <v>012016</v>
          </cell>
        </row>
        <row r="4442">
          <cell r="F4442" t="str">
            <v>DICLOFENACO-LB9 A.IM 75MG 3 ML X 100</v>
          </cell>
          <cell r="G4442" t="str">
            <v>012016</v>
          </cell>
        </row>
        <row r="4443">
          <cell r="F4443" t="str">
            <v>MULTIFLORA POLV.SOB.ORA  1 G X 6</v>
          </cell>
          <cell r="G4443" t="str">
            <v>062017</v>
          </cell>
        </row>
        <row r="4444">
          <cell r="F4444" t="str">
            <v>PURE VITAMINA C10 SERUM  30 ML X 1</v>
          </cell>
          <cell r="G4444" t="str">
            <v>082019</v>
          </cell>
        </row>
        <row r="4445">
          <cell r="F4445" t="str">
            <v>FLUXT TABL 10MG  X 100</v>
          </cell>
          <cell r="G4445" t="str">
            <v>022016</v>
          </cell>
        </row>
        <row r="4446">
          <cell r="F4446" t="str">
            <v>RELEXIL TABL.RECUBIE 120MG  X 7</v>
          </cell>
          <cell r="G4446" t="str">
            <v>072018</v>
          </cell>
        </row>
        <row r="4447">
          <cell r="F4447" t="str">
            <v>UNATHEN SUSP ORAL 250MG 60 ML X 1 (/5ML)</v>
          </cell>
          <cell r="G4447" t="str">
            <v>082009</v>
          </cell>
        </row>
        <row r="4448">
          <cell r="F4448" t="str">
            <v>CLIDAN-B GEL TUBO  30 G X 1</v>
          </cell>
          <cell r="G4448" t="str">
            <v>012009</v>
          </cell>
        </row>
        <row r="4449">
          <cell r="F4449" t="str">
            <v>BILAXTEN TABL 10MG  X 10</v>
          </cell>
          <cell r="G4449" t="str">
            <v>072020</v>
          </cell>
        </row>
        <row r="4450">
          <cell r="F4450" t="str">
            <v>CALCIUM PLUS D TABL.RECUBIE   X 30</v>
          </cell>
          <cell r="G4450" t="str">
            <v>112015</v>
          </cell>
        </row>
        <row r="4451">
          <cell r="F4451" t="str">
            <v>COXALGEN TABL.RECUBIE 120MG  X 7</v>
          </cell>
          <cell r="G4451" t="str">
            <v>102018</v>
          </cell>
        </row>
        <row r="4452">
          <cell r="F4452" t="str">
            <v>TRAMADOL-VS3 AMP. 100MG 2 ML X 10</v>
          </cell>
          <cell r="G4452" t="str">
            <v>112006</v>
          </cell>
        </row>
        <row r="4453">
          <cell r="F4453" t="str">
            <v>XALKORI CAPS 250MG  X 60</v>
          </cell>
          <cell r="G4453" t="str">
            <v>102013</v>
          </cell>
        </row>
        <row r="4454">
          <cell r="F4454" t="str">
            <v>PH5 EUCERIN CHMP.ANTIC.  250 ML X 1</v>
          </cell>
          <cell r="G4454" t="str">
            <v>092000</v>
          </cell>
        </row>
        <row r="4455">
          <cell r="F4455" t="str">
            <v>RELCER GEL ORAL  180 ML X 1</v>
          </cell>
          <cell r="G4455" t="str">
            <v>122009</v>
          </cell>
        </row>
        <row r="4456">
          <cell r="F4456" t="str">
            <v>METAMIZOL-LB9 AMP. 1G 2 ML X 50</v>
          </cell>
          <cell r="G4456" t="str">
            <v>052013</v>
          </cell>
        </row>
        <row r="4457">
          <cell r="F4457" t="str">
            <v>HELMIBEN TABL 150MG  X 4</v>
          </cell>
          <cell r="G4457" t="str">
            <v>101998</v>
          </cell>
        </row>
        <row r="4458">
          <cell r="F4458" t="str">
            <v>FLUIMEXINA GRAN/SOL.SOB 600MG 3 G X 30</v>
          </cell>
          <cell r="G4458" t="str">
            <v>052019</v>
          </cell>
        </row>
        <row r="4459">
          <cell r="F4459" t="str">
            <v>KITADOL NOCHE TABL.RECUBIE   X 80</v>
          </cell>
          <cell r="G4459" t="str">
            <v>122017</v>
          </cell>
        </row>
        <row r="4460">
          <cell r="F4460" t="str">
            <v>ACICLOVIR-QU4 TABL 800MG  X 10</v>
          </cell>
          <cell r="G4460" t="str">
            <v>022008</v>
          </cell>
        </row>
        <row r="4461">
          <cell r="F4461" t="str">
            <v>BRONCO MEDIMOX SUSP ORAL 250MG 60 ML X 1 (/5ML)</v>
          </cell>
          <cell r="G4461" t="str">
            <v>062001</v>
          </cell>
        </row>
        <row r="4462">
          <cell r="F4462" t="str">
            <v>MEDIVEL OV VAG 150/ 100MG  X 60</v>
          </cell>
          <cell r="G4462" t="str">
            <v>122007</v>
          </cell>
        </row>
        <row r="4463">
          <cell r="F4463" t="str">
            <v>VILZER TABL 50MG  X 60</v>
          </cell>
          <cell r="G4463" t="str">
            <v>012021</v>
          </cell>
        </row>
        <row r="4464">
          <cell r="F4464" t="str">
            <v>CARVEDIL CAPS 25MG  X 28</v>
          </cell>
          <cell r="G4464" t="str">
            <v>062007</v>
          </cell>
        </row>
        <row r="4465">
          <cell r="F4465" t="str">
            <v>CLOBAZAM-IQF TABL 10MG  X 100</v>
          </cell>
          <cell r="G4465" t="str">
            <v>112009</v>
          </cell>
        </row>
        <row r="4466">
          <cell r="F4466" t="str">
            <v>AERIUS SOLN  ORAL 2.5MG 150 ML X 1 (/5ML)</v>
          </cell>
          <cell r="G4466" t="str">
            <v>112020</v>
          </cell>
        </row>
        <row r="4467">
          <cell r="F4467" t="str">
            <v>METRONIDAZOL-PTG TABL 500MG  X 100</v>
          </cell>
          <cell r="G4467" t="str">
            <v>042009</v>
          </cell>
        </row>
        <row r="4468">
          <cell r="F4468" t="str">
            <v>L-ARGININE CAPS 500MG  X 60</v>
          </cell>
          <cell r="G4468" t="str">
            <v>082009</v>
          </cell>
        </row>
        <row r="4469">
          <cell r="F4469" t="str">
            <v>FLUCONAZOL-QU4 CAPS 150MG  X 100</v>
          </cell>
          <cell r="G4469" t="str">
            <v>082003</v>
          </cell>
        </row>
        <row r="4470">
          <cell r="F4470" t="str">
            <v>ATENSOR SOLN  OFTAL 2% 5 ML X 1</v>
          </cell>
          <cell r="G4470" t="str">
            <v>012005</v>
          </cell>
        </row>
        <row r="4471">
          <cell r="F4471" t="str">
            <v>EDAGAN TABL.RECUBIE 200MG  X 30</v>
          </cell>
          <cell r="G4471" t="str">
            <v>082009</v>
          </cell>
        </row>
        <row r="4472">
          <cell r="F4472" t="str">
            <v>ELZYM CAPS   X 100</v>
          </cell>
          <cell r="G4472" t="str">
            <v>121981</v>
          </cell>
        </row>
        <row r="4473">
          <cell r="F4473" t="str">
            <v>SUGAFOR POLVO SACHET 1.3% 1 G X 200</v>
          </cell>
          <cell r="G4473" t="str">
            <v>062010</v>
          </cell>
        </row>
        <row r="4474">
          <cell r="F4474" t="str">
            <v>TERBIFUN CREMA 1% 15 G X 1</v>
          </cell>
          <cell r="G4474" t="str">
            <v>102012</v>
          </cell>
        </row>
        <row r="4475">
          <cell r="F4475" t="str">
            <v>KONAKION AMP. 10MG 1 ML X 5</v>
          </cell>
          <cell r="G4475" t="str">
            <v>012008</v>
          </cell>
        </row>
        <row r="4476">
          <cell r="F4476" t="str">
            <v>NAPHTEARS SOLN  OFTAL  15 ML X 1</v>
          </cell>
          <cell r="G4476" t="str">
            <v>052003</v>
          </cell>
        </row>
        <row r="4477">
          <cell r="F4477" t="str">
            <v>GLIBEMET TABL 500MG  X 30 (/2.5) /2.5</v>
          </cell>
          <cell r="G4477" t="str">
            <v>012005</v>
          </cell>
        </row>
        <row r="4478">
          <cell r="F4478" t="str">
            <v>IRBESARTAN-VIT TABL 150MG  X 100</v>
          </cell>
          <cell r="G4478" t="str">
            <v>012016</v>
          </cell>
        </row>
        <row r="4479">
          <cell r="F4479" t="str">
            <v>MEJORALITO JBE 160MG 60 ML X 1 (/5ML)</v>
          </cell>
          <cell r="G4479" t="str">
            <v>012020</v>
          </cell>
        </row>
        <row r="4480">
          <cell r="F4480" t="str">
            <v>FISIOFLAM FORTE GEL 2% 50 G X 1</v>
          </cell>
          <cell r="G4480" t="str">
            <v>062020</v>
          </cell>
        </row>
        <row r="4481">
          <cell r="F4481" t="str">
            <v>CEFADROXILO-GEF CAPS 500MG  X 10</v>
          </cell>
          <cell r="G4481" t="str">
            <v>092005</v>
          </cell>
        </row>
        <row r="4482">
          <cell r="F4482" t="str">
            <v>SAL SALVADORA POLVO SOBRES  20.5 G X 1</v>
          </cell>
          <cell r="G4482" t="str">
            <v>042011</v>
          </cell>
        </row>
        <row r="4483">
          <cell r="F4483" t="str">
            <v>MOBILISIN UNGT  40 G X 1</v>
          </cell>
          <cell r="G4483" t="str">
            <v>011991</v>
          </cell>
        </row>
        <row r="4484">
          <cell r="F4484" t="str">
            <v>NIMODILAT TABL.RECUBIE 30MG  X 30</v>
          </cell>
          <cell r="G4484" t="str">
            <v>062020</v>
          </cell>
        </row>
        <row r="4485">
          <cell r="F4485" t="str">
            <v>BICARBONATO SO-PTG POLVO  50 G X 1</v>
          </cell>
          <cell r="G4485" t="str">
            <v>042009</v>
          </cell>
        </row>
        <row r="4486">
          <cell r="F4486" t="str">
            <v>PROLEXA TABL.RECUBIE 10MG  X 14</v>
          </cell>
          <cell r="G4486" t="str">
            <v>032019</v>
          </cell>
        </row>
        <row r="4487">
          <cell r="F4487" t="str">
            <v>AMIKABIOT A.IM 100MG 2 ML X 5</v>
          </cell>
          <cell r="G4487" t="str">
            <v>122010</v>
          </cell>
        </row>
        <row r="4488">
          <cell r="F4488" t="str">
            <v>ZYVOX BOLSA INFUS 600MG 300 ML X 1</v>
          </cell>
          <cell r="G4488" t="str">
            <v>082006</v>
          </cell>
        </row>
        <row r="4489">
          <cell r="F4489" t="str">
            <v>MEJORALITO GOTAS PED. 100MG 15 ML X 1 (/ML)</v>
          </cell>
          <cell r="G4489" t="str">
            <v>102017</v>
          </cell>
        </row>
        <row r="4490">
          <cell r="F4490" t="str">
            <v>DON GRIPPA TABL RECUBIE   X 100</v>
          </cell>
          <cell r="G4490" t="str">
            <v>032015</v>
          </cell>
        </row>
        <row r="4491">
          <cell r="F4491" t="str">
            <v>IPRODIAL TABL.RECUBIE 150MG  X 30</v>
          </cell>
          <cell r="G4491" t="str">
            <v>032021</v>
          </cell>
        </row>
        <row r="4492">
          <cell r="F4492" t="str">
            <v>FLUCONAZOL-PTG TABL 150MG  X 100</v>
          </cell>
          <cell r="G4492" t="str">
            <v>042009</v>
          </cell>
        </row>
        <row r="4493">
          <cell r="F4493" t="str">
            <v>VELAPRO TABL.RECUBIE 150MG  X 30</v>
          </cell>
          <cell r="G4493" t="str">
            <v>032017</v>
          </cell>
        </row>
        <row r="4494">
          <cell r="F4494" t="str">
            <v>BRONCO-AMOXIDIN SU.OR 150MG/ 250MG 105 ML X 1 (/5ML)</v>
          </cell>
          <cell r="G4494" t="str">
            <v>092005</v>
          </cell>
        </row>
        <row r="4495">
          <cell r="F4495" t="str">
            <v>GASEOVET TABL 80MG  X 30</v>
          </cell>
          <cell r="G4495" t="str">
            <v>091995</v>
          </cell>
        </row>
        <row r="4496">
          <cell r="F4496" t="str">
            <v>VICLORAX CAPS 100MG  X 100</v>
          </cell>
          <cell r="G4496" t="str">
            <v>022012</v>
          </cell>
        </row>
        <row r="4497">
          <cell r="F4497" t="str">
            <v>CLACIDOMOX TA.REC 125/ 500MG  X 10</v>
          </cell>
          <cell r="G4497" t="str">
            <v>082019</v>
          </cell>
        </row>
        <row r="4498">
          <cell r="F4498" t="str">
            <v>BISBACTER SUSP ORAL  120 ML X 1</v>
          </cell>
          <cell r="G4498" t="str">
            <v>032019</v>
          </cell>
        </row>
        <row r="4499">
          <cell r="F4499" t="str">
            <v>METAMIZOL SODI-FK2 AMP. 1G 2 ML X 1</v>
          </cell>
          <cell r="G4499" t="str">
            <v>102016</v>
          </cell>
        </row>
        <row r="4500">
          <cell r="F4500" t="str">
            <v>AVASTIN VIAL INFUS. 100MG 4 ML X 1</v>
          </cell>
          <cell r="G4500" t="str">
            <v>052008</v>
          </cell>
        </row>
        <row r="4501">
          <cell r="F4501" t="str">
            <v>REUMAFROST POMADA  100 G X 1</v>
          </cell>
          <cell r="G4501" t="str">
            <v>092006</v>
          </cell>
        </row>
        <row r="4502">
          <cell r="F4502" t="str">
            <v>AMIKABIOT AMP. 100MG 2 ML X 1</v>
          </cell>
          <cell r="G4502" t="str">
            <v>101993</v>
          </cell>
        </row>
        <row r="4503">
          <cell r="F4503" t="str">
            <v>EUCERIN PH5 ACEITE DUCHA  200 ML X 1</v>
          </cell>
          <cell r="G4503" t="str">
            <v>052007</v>
          </cell>
        </row>
        <row r="4504">
          <cell r="F4504" t="str">
            <v>LURAP TABL.RECUBIE 40MG  X 30</v>
          </cell>
          <cell r="G4504" t="str">
            <v>112020</v>
          </cell>
        </row>
        <row r="4505">
          <cell r="F4505" t="str">
            <v>AZITROMICINA I.Q TABL 500MG  X 30</v>
          </cell>
          <cell r="G4505" t="str">
            <v>042013</v>
          </cell>
        </row>
        <row r="4506">
          <cell r="F4506" t="str">
            <v>LAXIGLICOL POLVO SOBRES  17 G X 15</v>
          </cell>
          <cell r="G4506" t="str">
            <v>022020</v>
          </cell>
        </row>
        <row r="4507">
          <cell r="F4507" t="str">
            <v>SILDENAFIL-PM3 TABL RECUBIE 50MG  X 100</v>
          </cell>
          <cell r="G4507" t="str">
            <v>072013</v>
          </cell>
        </row>
        <row r="4508">
          <cell r="F4508" t="str">
            <v>OSTAC-D TA.RE 800IU/ 1500MG  X 30</v>
          </cell>
          <cell r="G4508" t="str">
            <v>062017</v>
          </cell>
        </row>
        <row r="4509">
          <cell r="F4509" t="str">
            <v>LEVRAXX TABL.RECUBIE 750MG  X 7</v>
          </cell>
          <cell r="G4509" t="str">
            <v>032019</v>
          </cell>
        </row>
        <row r="4510">
          <cell r="F4510" t="str">
            <v>TUSSIS OM JBE 10MG 100 ML X 1 (/5ML)</v>
          </cell>
          <cell r="G4510" t="str">
            <v>051999</v>
          </cell>
        </row>
        <row r="4511">
          <cell r="F4511" t="str">
            <v>RELEXIL TABL.RECUBIE 90MG  X 14</v>
          </cell>
          <cell r="G4511" t="str">
            <v>082020</v>
          </cell>
        </row>
        <row r="4512">
          <cell r="F4512" t="str">
            <v>MELOXICAM-PTG TABL 15MG  X 100</v>
          </cell>
          <cell r="G4512" t="str">
            <v>112014</v>
          </cell>
        </row>
        <row r="4513">
          <cell r="F4513" t="str">
            <v>KYNESIS CAPS 40MG  X 30</v>
          </cell>
          <cell r="G4513" t="str">
            <v>022021</v>
          </cell>
        </row>
        <row r="4514">
          <cell r="F4514" t="str">
            <v>SARTEL TABL 80MG  X 30</v>
          </cell>
          <cell r="G4514" t="str">
            <v>082018</v>
          </cell>
        </row>
        <row r="4515">
          <cell r="F4515" t="str">
            <v>ATORMIBE TABL.RECUBIE 20MG  X 30 (/10) /10</v>
          </cell>
          <cell r="G4515" t="str">
            <v>092020</v>
          </cell>
        </row>
        <row r="4516">
          <cell r="F4516" t="str">
            <v>LIPIBEC TABL RECUBIE 20MG  X 30</v>
          </cell>
          <cell r="G4516" t="str">
            <v>112014</v>
          </cell>
        </row>
        <row r="4517">
          <cell r="F4517" t="str">
            <v>RINOSAL B SPRAY NASAL 100Y  X 100 (/DOS)</v>
          </cell>
          <cell r="G4517" t="str">
            <v>072013</v>
          </cell>
        </row>
        <row r="4518">
          <cell r="F4518" t="str">
            <v>AMBROXIL TABL 574MG  X 50 (/30) /30</v>
          </cell>
          <cell r="G4518" t="str">
            <v>072004</v>
          </cell>
        </row>
        <row r="4519">
          <cell r="F4519" t="str">
            <v>SULFA+TRI-PTG TABL 960MG  X 100</v>
          </cell>
          <cell r="G4519" t="str">
            <v>042009</v>
          </cell>
        </row>
        <row r="4520">
          <cell r="F4520" t="str">
            <v>FLORAX SM SUSP.ORA.PED 250IU 5 ML X 5</v>
          </cell>
          <cell r="G4520" t="str">
            <v>082019</v>
          </cell>
        </row>
        <row r="4521">
          <cell r="F4521" t="str">
            <v>FEMINIQUE CAPS 35MG  X 60</v>
          </cell>
          <cell r="G4521" t="str">
            <v>012012</v>
          </cell>
        </row>
        <row r="4522">
          <cell r="F4522" t="str">
            <v>URIPAX TABL.RECUBIE 200MG  X 20</v>
          </cell>
          <cell r="G4522" t="str">
            <v>122007</v>
          </cell>
        </row>
        <row r="4523">
          <cell r="F4523" t="str">
            <v>NEKO JAB ALOE UND  75 G X 1</v>
          </cell>
          <cell r="G4523" t="str">
            <v>052010</v>
          </cell>
        </row>
        <row r="4524">
          <cell r="F4524" t="str">
            <v>AZTOR TABL.RECUBIE 40MG  X 60</v>
          </cell>
          <cell r="G4524" t="str">
            <v>102020</v>
          </cell>
        </row>
        <row r="4525">
          <cell r="F4525" t="str">
            <v>ALBENDAZOL-GEF TABL  MAST 200MG  X 2</v>
          </cell>
          <cell r="G4525" t="str">
            <v>011994</v>
          </cell>
        </row>
        <row r="4526">
          <cell r="F4526" t="str">
            <v>RILATEN AMP. 20MG 2 ML X 6</v>
          </cell>
          <cell r="G4526" t="str">
            <v>082006</v>
          </cell>
        </row>
        <row r="4527">
          <cell r="F4527" t="str">
            <v>BACTRIM TABL 400MG  X 20 (/80) /80</v>
          </cell>
          <cell r="G4527" t="str">
            <v>111969</v>
          </cell>
        </row>
        <row r="4528">
          <cell r="F4528" t="str">
            <v>NEURO-VIT TABL.RECUBIE   X 100</v>
          </cell>
          <cell r="G4528" t="str">
            <v>052005</v>
          </cell>
        </row>
        <row r="4529">
          <cell r="F4529" t="str">
            <v>PENTASURE DM PVO.LA.VAINI  400 G X 1</v>
          </cell>
          <cell r="G4529" t="str">
            <v>022016</v>
          </cell>
        </row>
        <row r="4530">
          <cell r="F4530" t="str">
            <v>BIOSIL CAPS 100MG  X 30 (/5) /5</v>
          </cell>
          <cell r="G4530" t="str">
            <v>122018</v>
          </cell>
        </row>
        <row r="4531">
          <cell r="F4531" t="str">
            <v>ICLACITIDINA VIAL LIOF 100MG  X 1</v>
          </cell>
          <cell r="G4531" t="str">
            <v>032016</v>
          </cell>
        </row>
        <row r="4532">
          <cell r="F4532" t="str">
            <v>UNICLOR-S GOTAS OFTAL  5 ML X 1</v>
          </cell>
          <cell r="G4532" t="str">
            <v>061999</v>
          </cell>
        </row>
        <row r="4533">
          <cell r="F4533" t="str">
            <v>BISACODILO-DC6 TABL 5MG  X 100</v>
          </cell>
          <cell r="G4533" t="str">
            <v>022015</v>
          </cell>
        </row>
        <row r="4534">
          <cell r="F4534" t="str">
            <v>INFECTRIM BALSAMIC SUSP ORAL  100 ML X 1</v>
          </cell>
          <cell r="G4534" t="str">
            <v>062000</v>
          </cell>
        </row>
        <row r="4535">
          <cell r="F4535" t="str">
            <v>MIRTAPAX TABL.RECUBIE 30MG  X 10</v>
          </cell>
          <cell r="G4535" t="str">
            <v>012005</v>
          </cell>
        </row>
        <row r="4536">
          <cell r="F4536" t="str">
            <v>CERVIXEPT OVULOS 90MG  X 6</v>
          </cell>
          <cell r="G4536" t="str">
            <v>032017</v>
          </cell>
        </row>
        <row r="4537">
          <cell r="F4537" t="str">
            <v>LANSOPRAZOL-PTG CAPS 30MG  X 100</v>
          </cell>
          <cell r="G4537" t="str">
            <v>062013</v>
          </cell>
        </row>
        <row r="4538">
          <cell r="F4538" t="str">
            <v>CELECTAN TABL.RECUBIE 500MG  X 6</v>
          </cell>
          <cell r="G4538" t="str">
            <v>012005</v>
          </cell>
        </row>
        <row r="4539">
          <cell r="F4539" t="str">
            <v>GENTILE GOTAS OFTAL 0.3% 5 ML X 1</v>
          </cell>
          <cell r="G4539" t="str">
            <v>101991</v>
          </cell>
        </row>
        <row r="4540">
          <cell r="F4540" t="str">
            <v>FLOXSAFE TABL 400MG  X 7</v>
          </cell>
          <cell r="G4540" t="str">
            <v>022020</v>
          </cell>
        </row>
        <row r="4541">
          <cell r="F4541" t="str">
            <v>GOICOECHEA CR REP JA RE  400 ML X 1</v>
          </cell>
          <cell r="G4541" t="str">
            <v>062017</v>
          </cell>
        </row>
        <row r="4542">
          <cell r="F4542" t="str">
            <v>ANTHELIOS XL CR TS F50  50 ML X 1</v>
          </cell>
          <cell r="G4542" t="str">
            <v>042015</v>
          </cell>
        </row>
        <row r="4543">
          <cell r="F4543" t="str">
            <v>FULVESTRANT-NVR JERING.PRELL 250MG 5 ML X 2</v>
          </cell>
          <cell r="G4543" t="str">
            <v>122020</v>
          </cell>
        </row>
        <row r="4544">
          <cell r="F4544" t="str">
            <v>NAPROCOP TABL 550MG  X 100</v>
          </cell>
          <cell r="G4544" t="str">
            <v>092014</v>
          </cell>
        </row>
        <row r="4545">
          <cell r="F4545" t="str">
            <v>KELAC TABL.RECUBIE 10MG  X 10</v>
          </cell>
          <cell r="G4545" t="str">
            <v>062020</v>
          </cell>
        </row>
        <row r="4546">
          <cell r="F4546" t="str">
            <v>GASTROALIV CAPS 30MG  X 30</v>
          </cell>
          <cell r="G4546" t="str">
            <v>082011</v>
          </cell>
        </row>
        <row r="4547">
          <cell r="F4547" t="str">
            <v>BRONCO TRIFAMOX PO/SUSP ORAL 125MG 60 ML X 1 (/5ML)</v>
          </cell>
          <cell r="G4547" t="str">
            <v>051996</v>
          </cell>
        </row>
        <row r="4548">
          <cell r="F4548" t="str">
            <v>TOPICALM UNGT 0.05% 30 G X 1</v>
          </cell>
          <cell r="G4548" t="str">
            <v>102015</v>
          </cell>
        </row>
        <row r="4549">
          <cell r="F4549" t="str">
            <v>REMINYL ER CAPS 16MG  X 7</v>
          </cell>
          <cell r="G4549" t="str">
            <v>062006</v>
          </cell>
        </row>
        <row r="4550">
          <cell r="F4550" t="str">
            <v>ZILIUM COMPUESTO JBE  120 ML X 1</v>
          </cell>
          <cell r="G4550" t="str">
            <v>052017</v>
          </cell>
        </row>
        <row r="4551">
          <cell r="F4551" t="str">
            <v>TERBILAB CREMA 1% 15 G X 1</v>
          </cell>
          <cell r="G4551" t="str">
            <v>052012</v>
          </cell>
        </row>
        <row r="4552">
          <cell r="F4552" t="str">
            <v>URBADAN TABL 10MG  X 100</v>
          </cell>
          <cell r="G4552" t="str">
            <v>091978</v>
          </cell>
        </row>
        <row r="4553">
          <cell r="F4553" t="str">
            <v>CLAUTER TABL 100MG  X 30</v>
          </cell>
          <cell r="G4553" t="str">
            <v>092013</v>
          </cell>
        </row>
        <row r="4554">
          <cell r="F4554" t="str">
            <v>CEFUXINIL PO/SUSP ORAL 250MG 70 ML X 1 (/5ML)</v>
          </cell>
          <cell r="G4554" t="str">
            <v>012017</v>
          </cell>
        </row>
        <row r="4555">
          <cell r="F4555" t="str">
            <v>CICATRICURE AGUA SOL MICELAR  200 ML X 1</v>
          </cell>
          <cell r="G4555" t="str">
            <v>022019</v>
          </cell>
        </row>
        <row r="4556">
          <cell r="F4556" t="str">
            <v>LUMED EMUGEL  40 G X 1</v>
          </cell>
          <cell r="G4556" t="str">
            <v>092017</v>
          </cell>
        </row>
        <row r="4557">
          <cell r="F4557" t="str">
            <v>QUETIAPINA-MRC TABL RECUBIE 200MG  X 100</v>
          </cell>
          <cell r="G4557" t="str">
            <v>092012</v>
          </cell>
        </row>
        <row r="4558">
          <cell r="F4558" t="str">
            <v>PARACETAMOL-FK2 SOLN INY 1000MG 100 ML X 1</v>
          </cell>
          <cell r="G4558" t="str">
            <v>082019</v>
          </cell>
        </row>
        <row r="4559">
          <cell r="F4559" t="str">
            <v>BISMUALIV TABL  MAST 262MG  X 160</v>
          </cell>
          <cell r="G4559" t="str">
            <v>062015</v>
          </cell>
        </row>
        <row r="4560">
          <cell r="F4560" t="str">
            <v>CLONAZEPAM-DC6 TABL 2MG  X 100</v>
          </cell>
          <cell r="G4560" t="str">
            <v>022002</v>
          </cell>
        </row>
        <row r="4561">
          <cell r="F4561" t="str">
            <v>FLEMING TABL.RECUBIE 500MG  X 14 (/125) /125</v>
          </cell>
          <cell r="G4561" t="str">
            <v>092019</v>
          </cell>
        </row>
        <row r="4562">
          <cell r="F4562" t="str">
            <v>VIRADEX TABL 10MG  X 10</v>
          </cell>
          <cell r="G4562" t="str">
            <v>042003</v>
          </cell>
        </row>
        <row r="4563">
          <cell r="F4563" t="str">
            <v>CLONAZEPAM-DC6 TABL 0.5MG  X 100</v>
          </cell>
          <cell r="G4563" t="str">
            <v>072012</v>
          </cell>
        </row>
        <row r="4564">
          <cell r="F4564" t="str">
            <v>SUGAFOR POLVO SACHET 1.3% 1 G X 100</v>
          </cell>
          <cell r="G4564" t="str">
            <v>062010</v>
          </cell>
        </row>
        <row r="4565">
          <cell r="F4565" t="str">
            <v>SULFACREM UNGT  40 G X 1</v>
          </cell>
          <cell r="G4565" t="str">
            <v>082010</v>
          </cell>
        </row>
        <row r="4566">
          <cell r="F4566" t="str">
            <v>LEXOTAN TABL 6MG  X 50</v>
          </cell>
          <cell r="G4566" t="str">
            <v>091995</v>
          </cell>
        </row>
        <row r="4567">
          <cell r="F4567" t="str">
            <v>GESTAFOL CAPS BLANDA 0.5MG  X 30</v>
          </cell>
          <cell r="G4567" t="str">
            <v>062013</v>
          </cell>
        </row>
        <row r="4568">
          <cell r="F4568" t="str">
            <v>DEXAMARK AMP. 4MG 1 ML X 10</v>
          </cell>
          <cell r="G4568" t="str">
            <v>122020</v>
          </cell>
        </row>
        <row r="4569">
          <cell r="F4569" t="str">
            <v>PANTOGASTRIN TAB.REC.ENTE 40MG  X 28</v>
          </cell>
          <cell r="G4569" t="str">
            <v>052018</v>
          </cell>
        </row>
        <row r="4570">
          <cell r="F4570" t="str">
            <v>BETAVER CAPS 16MG  X 40</v>
          </cell>
          <cell r="G4570" t="str">
            <v>082019</v>
          </cell>
        </row>
        <row r="4571">
          <cell r="F4571" t="str">
            <v>CIRUELAX FORTE JALEA  150 G X 1</v>
          </cell>
          <cell r="G4571" t="str">
            <v>102018</v>
          </cell>
        </row>
        <row r="4572">
          <cell r="F4572" t="str">
            <v>SUGAFOR TAB.SOLU.DIS 6.5MG  X 110</v>
          </cell>
          <cell r="G4572" t="str">
            <v>052008</v>
          </cell>
        </row>
        <row r="4573">
          <cell r="F4573" t="str">
            <v>EUCERIN DA CONTROL LOCION D/S  400 ML X 1</v>
          </cell>
          <cell r="G4573" t="str">
            <v>062014</v>
          </cell>
        </row>
        <row r="4574">
          <cell r="F4574" t="str">
            <v>B-PEN TABL.RECUBIE 20MG  X 4</v>
          </cell>
          <cell r="G4574" t="str">
            <v>082017</v>
          </cell>
        </row>
        <row r="4575">
          <cell r="F4575" t="str">
            <v>BRONCHO VAXOM GN/S SOBX100 3.5MG 0.24 G X 10 (INF)</v>
          </cell>
          <cell r="G4575" t="str">
            <v>012006</v>
          </cell>
        </row>
        <row r="4576">
          <cell r="F4576" t="str">
            <v>THEOLAIR-S TABL 125MG  X 20</v>
          </cell>
          <cell r="G4576" t="str">
            <v>091984</v>
          </cell>
        </row>
        <row r="4577">
          <cell r="F4577" t="str">
            <v>DOLOL JBE 160MG 60 ML X 1 (/5ML)</v>
          </cell>
          <cell r="G4577" t="str">
            <v>032009</v>
          </cell>
        </row>
        <row r="4578">
          <cell r="F4578" t="str">
            <v>IVERMIC GOTAS ORAL 6MG 10 ML X 1 (/ML)</v>
          </cell>
          <cell r="G4578" t="str">
            <v>072020</v>
          </cell>
        </row>
        <row r="4579">
          <cell r="F4579" t="str">
            <v>DIPRIREX AMP.  5 ML X 3</v>
          </cell>
          <cell r="G4579" t="str">
            <v>032013</v>
          </cell>
        </row>
        <row r="4580">
          <cell r="F4580" t="str">
            <v>TOBRACORT COLIRIO  6 ML X 1</v>
          </cell>
          <cell r="G4580" t="str">
            <v>062003</v>
          </cell>
        </row>
        <row r="4581">
          <cell r="F4581" t="str">
            <v>TELMINOR TABL 40MG  X 30</v>
          </cell>
          <cell r="G4581" t="str">
            <v>022010</v>
          </cell>
        </row>
        <row r="4582">
          <cell r="F4582" t="str">
            <v>GLORIA COMPLETE LIQ UHT VAIN  200 ML X 6</v>
          </cell>
          <cell r="G4582" t="str">
            <v>072020</v>
          </cell>
        </row>
        <row r="4583">
          <cell r="F4583" t="str">
            <v>AMOXIDIN CL PO/SUSP ORAL 643MG 100 ML X 1 (/5ML)</v>
          </cell>
          <cell r="G4583" t="str">
            <v>122009</v>
          </cell>
        </row>
        <row r="4584">
          <cell r="F4584" t="str">
            <v>EVAKUA GOTAS ORAL 7.5MG 20 ML X 1 (/ML)</v>
          </cell>
          <cell r="G4584" t="str">
            <v>092020</v>
          </cell>
        </row>
        <row r="4585">
          <cell r="F4585" t="str">
            <v>MOMATE POMADA 0.1% 15 G X 1</v>
          </cell>
          <cell r="G4585" t="str">
            <v>112018</v>
          </cell>
        </row>
        <row r="4586">
          <cell r="F4586" t="str">
            <v>BROMELIN SUSP  100 ML X 1</v>
          </cell>
          <cell r="G4586" t="str">
            <v>082016</v>
          </cell>
        </row>
        <row r="4587">
          <cell r="F4587" t="str">
            <v>CYPRESS TABL RECUBIE 0.035MG  X 21 (/2) /2</v>
          </cell>
          <cell r="G4587" t="str">
            <v>122017</v>
          </cell>
        </row>
        <row r="4588">
          <cell r="F4588" t="str">
            <v>LACOTEM TABL.RECUBIE 50MG  X 28</v>
          </cell>
          <cell r="G4588" t="str">
            <v>092016</v>
          </cell>
        </row>
        <row r="4589">
          <cell r="F4589" t="str">
            <v>DEXAMETASONA-FTR TABL 1MG  X 40</v>
          </cell>
          <cell r="G4589" t="str">
            <v>012003</v>
          </cell>
        </row>
        <row r="4590">
          <cell r="F4590" t="str">
            <v>TRAMADOL-JPS AMP. 100MG 2 ML X 10</v>
          </cell>
          <cell r="G4590" t="str">
            <v>012014</v>
          </cell>
        </row>
        <row r="4591">
          <cell r="F4591" t="str">
            <v>AMIKACINA-VS3 AMP. 500MG 2 ML X 10</v>
          </cell>
          <cell r="G4591" t="str">
            <v>082004</v>
          </cell>
        </row>
        <row r="4592">
          <cell r="F4592" t="str">
            <v>PULMOL COMPUESTO JBE  120 ML X 1</v>
          </cell>
          <cell r="G4592" t="str">
            <v>042009</v>
          </cell>
        </row>
        <row r="4593">
          <cell r="F4593" t="str">
            <v>MIOLENE TABL 500MG  X 100 (/65) /65</v>
          </cell>
          <cell r="G4593" t="str">
            <v>072013</v>
          </cell>
        </row>
        <row r="4594">
          <cell r="F4594" t="str">
            <v>ORALFLAM PAST   X 8</v>
          </cell>
          <cell r="G4594" t="str">
            <v>092016</v>
          </cell>
        </row>
        <row r="4595">
          <cell r="F4595" t="str">
            <v>EMOLAN GLOSS EMULSION  30 G X 1</v>
          </cell>
          <cell r="G4595" t="str">
            <v>042019</v>
          </cell>
        </row>
        <row r="4596">
          <cell r="F4596" t="str">
            <v>DESAZONA TABL 4MG  X 100</v>
          </cell>
          <cell r="G4596" t="str">
            <v>082020</v>
          </cell>
        </row>
        <row r="4597">
          <cell r="F4597" t="str">
            <v>ENTEROPHAR SUSP DIEPHAR 50MG 5 ML X 60 (FORT)</v>
          </cell>
          <cell r="G4597" t="str">
            <v>102007</v>
          </cell>
        </row>
        <row r="4598">
          <cell r="F4598" t="str">
            <v>MUMFER TABL  MAST 426MG  X 30</v>
          </cell>
          <cell r="G4598" t="str">
            <v>062010</v>
          </cell>
        </row>
        <row r="4599">
          <cell r="F4599" t="str">
            <v>FOSMIN TABL 70MG  X 4</v>
          </cell>
          <cell r="G4599" t="str">
            <v>042009</v>
          </cell>
        </row>
        <row r="4600">
          <cell r="F4600" t="str">
            <v>MUXOL JBE AD. 30MG 100 ML X 1 (/5ML)</v>
          </cell>
          <cell r="G4600" t="str">
            <v>101995</v>
          </cell>
        </row>
        <row r="4601">
          <cell r="F4601" t="str">
            <v>CLAVUTRIM CL POLVO P/SUSP 250MG 60 ML X 1 (/5ML)</v>
          </cell>
          <cell r="G4601" t="str">
            <v>092015</v>
          </cell>
        </row>
        <row r="4602">
          <cell r="F4602" t="str">
            <v>IPICLOR TABL 25MG  X 30</v>
          </cell>
          <cell r="G4602" t="str">
            <v>052019</v>
          </cell>
        </row>
        <row r="4603">
          <cell r="F4603" t="str">
            <v>MIXEL POLVO P/SUSP 2% 60 ML X 1</v>
          </cell>
          <cell r="G4603" t="str">
            <v>082012</v>
          </cell>
        </row>
        <row r="4604">
          <cell r="F4604" t="str">
            <v>XALAR CAPS BLANDA 10MG  X 10</v>
          </cell>
          <cell r="G4604" t="str">
            <v>042017</v>
          </cell>
        </row>
        <row r="4605">
          <cell r="F4605" t="str">
            <v>CLOTRIMAZOL-FTR CREMA 1% 40 G X 1</v>
          </cell>
          <cell r="G4605" t="str">
            <v>022006</v>
          </cell>
        </row>
        <row r="4606">
          <cell r="F4606" t="str">
            <v>NUTRIBEN 3 PRO + POLVO  900 G X 1</v>
          </cell>
          <cell r="G4606" t="str">
            <v>012020</v>
          </cell>
        </row>
        <row r="4607">
          <cell r="F4607" t="str">
            <v>CLORANFENICOL-PTG SUSP ORAL 250MG 60 ML X 1 (/5ML)</v>
          </cell>
          <cell r="G4607" t="str">
            <v>042009</v>
          </cell>
        </row>
        <row r="4608">
          <cell r="F4608" t="str">
            <v>BACTEROL BALSAMICO TABL   X 12</v>
          </cell>
          <cell r="G4608" t="str">
            <v>032019</v>
          </cell>
        </row>
        <row r="4609">
          <cell r="F4609" t="str">
            <v>COMPLEJO B-PTG JBE  120 ML X 1</v>
          </cell>
          <cell r="G4609" t="str">
            <v>042009</v>
          </cell>
        </row>
        <row r="4610">
          <cell r="F4610" t="str">
            <v>VERHISTINE TABL 16MG  X 20</v>
          </cell>
          <cell r="G4610" t="str">
            <v>022018</v>
          </cell>
        </row>
        <row r="4611">
          <cell r="F4611" t="str">
            <v>CLORURO SODIO-P2G SOLN INY 20% 20 ML X 25</v>
          </cell>
          <cell r="G4611" t="str">
            <v>112016</v>
          </cell>
        </row>
        <row r="4612">
          <cell r="F4612" t="str">
            <v>FIFLAVONAX TABL   X 30</v>
          </cell>
          <cell r="G4612" t="str">
            <v>012016</v>
          </cell>
        </row>
        <row r="4613">
          <cell r="F4613" t="str">
            <v>CYBELLE TABL REC 2/ 0.035MG  X 21</v>
          </cell>
          <cell r="G4613" t="str">
            <v>072020</v>
          </cell>
        </row>
        <row r="4614">
          <cell r="F4614" t="str">
            <v>PROLONGIN JERING.PRELL 60MG 0.6 ML X 2</v>
          </cell>
          <cell r="G4614" t="str">
            <v>092020</v>
          </cell>
        </row>
        <row r="4615">
          <cell r="F4615" t="str">
            <v>UNITOB GOTAS OFTAL 0.3% 5 ML X 1</v>
          </cell>
          <cell r="G4615" t="str">
            <v>101998</v>
          </cell>
        </row>
        <row r="4616">
          <cell r="F4616" t="str">
            <v>MACA FRESCA SCHULE CAPS 500MG  X 130</v>
          </cell>
          <cell r="G4616" t="str">
            <v>122008</v>
          </cell>
        </row>
        <row r="4617">
          <cell r="F4617" t="str">
            <v>CEFTAZIDIMA-DY/ VIAL  LIOF 1G  X 1</v>
          </cell>
          <cell r="G4617" t="str">
            <v>042009</v>
          </cell>
        </row>
        <row r="4618">
          <cell r="F4618" t="str">
            <v>CEFADROXILO-GEF PO/SUSP ORAL 250MG 80 ML X 1 (/5ML)</v>
          </cell>
          <cell r="G4618" t="str">
            <v>042003</v>
          </cell>
        </row>
        <row r="4619">
          <cell r="F4619" t="str">
            <v>RETACNYL CREMA 0.05% 30 G X 1</v>
          </cell>
          <cell r="G4619" t="str">
            <v>041996</v>
          </cell>
        </row>
        <row r="4620">
          <cell r="F4620" t="str">
            <v>BETAPLUSS CREMA 0.05% 20 G X 1</v>
          </cell>
          <cell r="G4620" t="str">
            <v>032005</v>
          </cell>
        </row>
        <row r="4621">
          <cell r="F4621" t="str">
            <v>AVENE CR.COL SP50+  50 ML X 1</v>
          </cell>
          <cell r="G4621" t="str">
            <v>032006</v>
          </cell>
        </row>
        <row r="4622">
          <cell r="F4622" t="str">
            <v>DIFFERIN CREMA 0.1% 30 G X 1</v>
          </cell>
          <cell r="G4622" t="str">
            <v>102002</v>
          </cell>
        </row>
        <row r="4623">
          <cell r="F4623" t="str">
            <v>SALBUTAMOL-MRC TABL 4MG  X 100</v>
          </cell>
          <cell r="G4623" t="str">
            <v>092012</v>
          </cell>
        </row>
        <row r="4624">
          <cell r="F4624" t="str">
            <v>PREDNISONA-FTR TABL 5MG  X 100</v>
          </cell>
          <cell r="G4624" t="str">
            <v>072007</v>
          </cell>
        </row>
        <row r="4625">
          <cell r="F4625" t="str">
            <v>VIMAX TABL.RECUBIE 50MG  X 20</v>
          </cell>
          <cell r="G4625" t="str">
            <v>112004</v>
          </cell>
        </row>
        <row r="4626">
          <cell r="F4626" t="str">
            <v>ZESTANID CREMA 0.1% 15 G X 1</v>
          </cell>
          <cell r="G4626" t="str">
            <v>082006</v>
          </cell>
        </row>
        <row r="4627">
          <cell r="F4627" t="str">
            <v>EMOZAC TABL 20MG  X 20</v>
          </cell>
          <cell r="G4627" t="str">
            <v>092014</v>
          </cell>
        </row>
        <row r="4628">
          <cell r="F4628" t="str">
            <v>EUCERIN SUN CR AN/E FP50  50 ML X 1</v>
          </cell>
          <cell r="G4628" t="str">
            <v>092016</v>
          </cell>
        </row>
        <row r="4629">
          <cell r="F4629" t="str">
            <v>ORAMIN F CAPS BLANDA   X 30</v>
          </cell>
          <cell r="G4629" t="str">
            <v>082009</v>
          </cell>
        </row>
        <row r="4630">
          <cell r="F4630" t="str">
            <v>ISDINCEUTICS CR AGE RE DA  50 ML X 1</v>
          </cell>
          <cell r="G4630" t="str">
            <v>112020</v>
          </cell>
        </row>
        <row r="4631">
          <cell r="F4631" t="str">
            <v>LOC REPE D.ZAIDMAN LOCION FCO  110 ML X 1</v>
          </cell>
          <cell r="G4631" t="str">
            <v>042009</v>
          </cell>
        </row>
        <row r="4632">
          <cell r="F4632" t="str">
            <v>LEVOCTRIM FORTE TABL.RECUBIE 750MG  X 7</v>
          </cell>
          <cell r="G4632" t="str">
            <v>102017</v>
          </cell>
        </row>
        <row r="4633">
          <cell r="F4633" t="str">
            <v>CLARIMED PO/SUSP ORAL 250MG 60 ML X 1 (/5ML)</v>
          </cell>
          <cell r="G4633" t="str">
            <v>022016</v>
          </cell>
        </row>
        <row r="4634">
          <cell r="F4634" t="str">
            <v>NERVOZOL AMP 60MG 2 ML X 1</v>
          </cell>
          <cell r="G4634" t="str">
            <v>072019</v>
          </cell>
        </row>
        <row r="4635">
          <cell r="F4635" t="str">
            <v>NEOALERGINE TABL.RECUBIE 10MG  X 30</v>
          </cell>
          <cell r="G4635" t="str">
            <v>042010</v>
          </cell>
        </row>
        <row r="4636">
          <cell r="F4636" t="str">
            <v>LIDERMA EMULS 0.1% 20 G X 1</v>
          </cell>
          <cell r="G4636" t="str">
            <v>022013</v>
          </cell>
        </row>
        <row r="4637">
          <cell r="F4637" t="str">
            <v>MILKGROW POLVO VAINI  900 G X 1</v>
          </cell>
          <cell r="G4637" t="str">
            <v>012015</v>
          </cell>
        </row>
        <row r="4638">
          <cell r="F4638" t="str">
            <v>MONTELUKAST-GEF TABL  MAST 10MG  X 10</v>
          </cell>
          <cell r="G4638" t="str">
            <v>012006</v>
          </cell>
        </row>
        <row r="4639">
          <cell r="F4639" t="str">
            <v>GLUNOR LP COMP REC 1000MG  X 30</v>
          </cell>
          <cell r="G4639" t="str">
            <v>032020</v>
          </cell>
        </row>
        <row r="4640">
          <cell r="F4640" t="str">
            <v>TAPSIN PDO MENSTRU TABL   X 8</v>
          </cell>
          <cell r="G4640" t="str">
            <v>112008</v>
          </cell>
        </row>
        <row r="4641">
          <cell r="F4641" t="str">
            <v>LAMOSYN TABL 50MG  X 30</v>
          </cell>
          <cell r="G4641" t="str">
            <v>052018</v>
          </cell>
        </row>
        <row r="4642">
          <cell r="F4642" t="str">
            <v>EFFACLAR DUO+CR F30  40 ML X 1</v>
          </cell>
          <cell r="G4642" t="str">
            <v>052014</v>
          </cell>
        </row>
        <row r="4643">
          <cell r="F4643" t="str">
            <v>TRIMICOT CREMA  10 G X 1</v>
          </cell>
          <cell r="G4643" t="str">
            <v>042009</v>
          </cell>
        </row>
        <row r="4644">
          <cell r="F4644" t="str">
            <v>DESVENLAFAXINA-S.A TAB.RECU L.P 50MG  X 30</v>
          </cell>
          <cell r="G4644" t="str">
            <v>092019</v>
          </cell>
        </row>
        <row r="4645">
          <cell r="F4645" t="str">
            <v>ULCEALIV CAPS 40MG  X 30</v>
          </cell>
          <cell r="G4645" t="str">
            <v>082014</v>
          </cell>
        </row>
        <row r="4646">
          <cell r="F4646" t="str">
            <v>ILIMIT TABL 15MG  X 30</v>
          </cell>
          <cell r="G4646" t="str">
            <v>032008</v>
          </cell>
        </row>
        <row r="4647">
          <cell r="F4647" t="str">
            <v>ACTEMRA JERING.PRELL 162MG 0.9 ML X 4</v>
          </cell>
          <cell r="G4647" t="str">
            <v>032017</v>
          </cell>
        </row>
        <row r="4648">
          <cell r="F4648" t="str">
            <v>CICAPLAST BAUME BALSAMO  40 ML X 1</v>
          </cell>
          <cell r="G4648" t="str">
            <v>062012</v>
          </cell>
        </row>
        <row r="4649">
          <cell r="F4649" t="str">
            <v>LEVOPROXOL TABL 500MG  X 10</v>
          </cell>
          <cell r="G4649" t="str">
            <v>012008</v>
          </cell>
        </row>
        <row r="4650">
          <cell r="F4650" t="str">
            <v>MOBIC V.IM 15MG 1.5 ML X 1</v>
          </cell>
          <cell r="G4650" t="str">
            <v>061998</v>
          </cell>
        </row>
        <row r="4651">
          <cell r="F4651" t="str">
            <v>CEFABAC TABL 500MG  X 10</v>
          </cell>
          <cell r="G4651" t="str">
            <v>082004</v>
          </cell>
        </row>
        <row r="4652">
          <cell r="F4652" t="str">
            <v>LORATADINA-GEF TABL 10MG  X 10</v>
          </cell>
          <cell r="G4652" t="str">
            <v>011994</v>
          </cell>
        </row>
        <row r="4653">
          <cell r="F4653" t="str">
            <v>VITAFOS POLVO VAINI  800 G X 1</v>
          </cell>
          <cell r="G4653" t="str">
            <v>062019</v>
          </cell>
        </row>
        <row r="4654">
          <cell r="F4654" t="str">
            <v>NEUROPASIL TABL 2MG  X 20</v>
          </cell>
          <cell r="G4654" t="str">
            <v>072013</v>
          </cell>
        </row>
        <row r="4655">
          <cell r="F4655" t="str">
            <v>CONSIV TAB.RECU L.P 18MG  X 30</v>
          </cell>
          <cell r="G4655" t="str">
            <v>012021</v>
          </cell>
        </row>
        <row r="4656">
          <cell r="F4656" t="str">
            <v>VILZERMET TA.REC 50MG/ 500MG  X 60</v>
          </cell>
          <cell r="G4656" t="str">
            <v>012021</v>
          </cell>
        </row>
        <row r="4657">
          <cell r="F4657" t="str">
            <v>BETAVER CAPS 24MG  X 20</v>
          </cell>
          <cell r="G4657" t="str">
            <v>082019</v>
          </cell>
        </row>
        <row r="4658">
          <cell r="F4658" t="str">
            <v>NASODIL GOTAS NASAL 0.9% 15 ML X 1</v>
          </cell>
          <cell r="G4658" t="str">
            <v>042009</v>
          </cell>
        </row>
        <row r="4659">
          <cell r="F4659" t="str">
            <v>IMIQUAD CREMA SACHET 5% 0.25 G X 12</v>
          </cell>
          <cell r="G4659" t="str">
            <v>032020</v>
          </cell>
        </row>
        <row r="4660">
          <cell r="F4660" t="str">
            <v>COLADO GERBER PAS2 PERAS  113 G X 1</v>
          </cell>
          <cell r="G4660" t="str">
            <v>092000</v>
          </cell>
        </row>
        <row r="4661">
          <cell r="F4661" t="str">
            <v>FEXALLER SUSP 30MG 150 ML X 1 (/5ML)</v>
          </cell>
          <cell r="G4661" t="str">
            <v>022019</v>
          </cell>
        </row>
        <row r="4662">
          <cell r="F4662" t="str">
            <v>BABYS DHA SOLN  ORAL  60 ML X 1</v>
          </cell>
          <cell r="G4662" t="str">
            <v>092019</v>
          </cell>
        </row>
        <row r="4663">
          <cell r="F4663" t="str">
            <v>PERIDONA TABL 10MG  X 30</v>
          </cell>
          <cell r="G4663" t="str">
            <v>092014</v>
          </cell>
        </row>
        <row r="4664">
          <cell r="F4664" t="str">
            <v>IRBESEL HC TABL 25MG/ 300MG  X 20</v>
          </cell>
          <cell r="G4664" t="str">
            <v>082018</v>
          </cell>
        </row>
        <row r="4665">
          <cell r="F4665" t="str">
            <v>CERAVE CR SA SMOOTH  340 G X 1</v>
          </cell>
          <cell r="G4665" t="str">
            <v>082020</v>
          </cell>
        </row>
        <row r="4666">
          <cell r="F4666" t="str">
            <v>EVOX TABL.RECUBIE 500MG  X 30</v>
          </cell>
          <cell r="G4666" t="str">
            <v>112016</v>
          </cell>
        </row>
        <row r="4667">
          <cell r="F4667" t="str">
            <v>AZOBACCIDAL TABL RECUBIE 500MG  X 10 (/100) /100</v>
          </cell>
          <cell r="G4667" t="str">
            <v>102018</v>
          </cell>
        </row>
        <row r="4668">
          <cell r="F4668" t="str">
            <v>HOLMES H COMP REC 40MG  X 30 (/25) /25</v>
          </cell>
          <cell r="G4668" t="str">
            <v>112020</v>
          </cell>
        </row>
        <row r="4669">
          <cell r="F4669" t="str">
            <v>P.V.M POLVO VAINI  1000 G X 1</v>
          </cell>
          <cell r="G4669" t="str">
            <v>072009</v>
          </cell>
        </row>
        <row r="4670">
          <cell r="F4670" t="str">
            <v>DIABELESS TABL 2MG  X 30</v>
          </cell>
          <cell r="G4670" t="str">
            <v>042019</v>
          </cell>
        </row>
        <row r="4671">
          <cell r="F4671" t="str">
            <v>LANSOPEP CAPS MCGR 30MG  X 14</v>
          </cell>
          <cell r="G4671" t="str">
            <v>012003</v>
          </cell>
        </row>
        <row r="4672">
          <cell r="F4672" t="str">
            <v>AC.ALENDRONICO I.Q TABL 70MG  X 4</v>
          </cell>
          <cell r="G4672" t="str">
            <v>022007</v>
          </cell>
        </row>
        <row r="4673">
          <cell r="F4673" t="str">
            <v>MONTELUKAST-VIT TABL MAST 5MG  X 100</v>
          </cell>
          <cell r="G4673" t="str">
            <v>042017</v>
          </cell>
        </row>
        <row r="4674">
          <cell r="F4674" t="str">
            <v>RINEPAN TABL 10MG  X 10</v>
          </cell>
          <cell r="G4674" t="str">
            <v>042014</v>
          </cell>
        </row>
        <row r="4675">
          <cell r="F4675" t="str">
            <v>LIZINALER TABL.RECUBIE 5MG  X 60</v>
          </cell>
          <cell r="G4675" t="str">
            <v>052016</v>
          </cell>
        </row>
        <row r="4676">
          <cell r="F4676" t="str">
            <v>ERITROMICINA-PTG TABL 500MG  X 100</v>
          </cell>
          <cell r="G4676" t="str">
            <v>042009</v>
          </cell>
        </row>
        <row r="4677">
          <cell r="F4677" t="str">
            <v>DEXIDE TABL 500MG  X 30</v>
          </cell>
          <cell r="G4677" t="str">
            <v>032016</v>
          </cell>
        </row>
        <row r="4678">
          <cell r="F4678" t="str">
            <v>COMPLEJO B I.Q TABL   X 300</v>
          </cell>
          <cell r="G4678" t="str">
            <v>071999</v>
          </cell>
        </row>
        <row r="4679">
          <cell r="F4679" t="str">
            <v>PANTIUM 40 TABL 40MG  X 30</v>
          </cell>
          <cell r="G4679" t="str">
            <v>122008</v>
          </cell>
        </row>
        <row r="4680">
          <cell r="F4680" t="str">
            <v>EFFACLAR GEL LIMP PUR  200 ML X 1</v>
          </cell>
          <cell r="G4680" t="str">
            <v>082008</v>
          </cell>
        </row>
        <row r="4681">
          <cell r="F4681" t="str">
            <v>UNICLOR UNGT  OFTAL 1% 3.5 G X 1</v>
          </cell>
          <cell r="G4681" t="str">
            <v>012001</v>
          </cell>
        </row>
        <row r="4682">
          <cell r="F4682" t="str">
            <v>HIDROCORTISONA-P2G VIAL LIOF 100MG  X 1</v>
          </cell>
          <cell r="G4682" t="str">
            <v>032015</v>
          </cell>
        </row>
        <row r="4683">
          <cell r="F4683" t="str">
            <v>MEDIVEL CREMA VAG.  60 G X 1</v>
          </cell>
          <cell r="G4683" t="str">
            <v>102008</v>
          </cell>
        </row>
        <row r="4684">
          <cell r="F4684" t="str">
            <v>MICOTERAT CREMA TUBO 1% 15 G X 1</v>
          </cell>
          <cell r="G4684" t="str">
            <v>022003</v>
          </cell>
        </row>
        <row r="4685">
          <cell r="F4685" t="str">
            <v>FLOXALAB TABL 500MG  X 7</v>
          </cell>
          <cell r="G4685" t="str">
            <v>122012</v>
          </cell>
        </row>
        <row r="4686">
          <cell r="F4686" t="str">
            <v>MAXIDOL COMPUESTO TABL 10MG  X 100 (/10) /10</v>
          </cell>
          <cell r="G4686" t="str">
            <v>112001</v>
          </cell>
        </row>
        <row r="4687">
          <cell r="F4687" t="str">
            <v>NEONYPOL CAP.VAG.BLAN   X 12</v>
          </cell>
          <cell r="G4687" t="str">
            <v>082014</v>
          </cell>
        </row>
        <row r="4688">
          <cell r="F4688" t="str">
            <v>MAXIFLAM TABL 550MG  X 100 (FORT)</v>
          </cell>
          <cell r="G4688" t="str">
            <v>062003</v>
          </cell>
        </row>
        <row r="4689">
          <cell r="F4689" t="str">
            <v>FERRIMAX JBE 50MG 150 ML X 1 (/5ML)</v>
          </cell>
          <cell r="G4689" t="str">
            <v>032019</v>
          </cell>
        </row>
        <row r="4690">
          <cell r="F4690" t="str">
            <v>CONSIV TAB.RECU L.P 54MG  X 30</v>
          </cell>
          <cell r="G4690" t="str">
            <v>012021</v>
          </cell>
        </row>
        <row r="4691">
          <cell r="F4691" t="str">
            <v>FER-IN-SOL GOTAS ORAL 125MG 20 ML X 1 (/ML)</v>
          </cell>
          <cell r="G4691" t="str">
            <v>092014</v>
          </cell>
        </row>
        <row r="4692">
          <cell r="F4692" t="str">
            <v>BAHIA FACES CR SAC SPF90  10 ML X 20</v>
          </cell>
          <cell r="G4692" t="str">
            <v>042009</v>
          </cell>
        </row>
        <row r="4693">
          <cell r="F4693" t="str">
            <v>CRETROL TABL.RECUBIE 10MG  X 30 (/10) /10</v>
          </cell>
          <cell r="G4693" t="str">
            <v>082019</v>
          </cell>
        </row>
        <row r="4694">
          <cell r="F4694" t="str">
            <v>CARDIOPLUS AM TABL.RECUBIE 40MG  X 30 (/5.) /5.</v>
          </cell>
          <cell r="G4694" t="str">
            <v>082014</v>
          </cell>
        </row>
        <row r="4695">
          <cell r="F4695" t="str">
            <v>QUETIAPINA-MRC TABL RECUBIE 300MG  X 100</v>
          </cell>
          <cell r="G4695" t="str">
            <v>042015</v>
          </cell>
        </row>
        <row r="4696">
          <cell r="F4696" t="str">
            <v>CYMBALTA CAPS ENTERIC 30MG  X 28</v>
          </cell>
          <cell r="G4696" t="str">
            <v>062014</v>
          </cell>
        </row>
        <row r="4697">
          <cell r="F4697" t="str">
            <v>MILPAX F SUSP SOBRES  10 ML X 12</v>
          </cell>
          <cell r="G4697" t="str">
            <v>022021</v>
          </cell>
        </row>
        <row r="4698">
          <cell r="F4698" t="str">
            <v>DUSTATRIG CAPS BLANDA 0.5MG  X 30</v>
          </cell>
          <cell r="G4698" t="str">
            <v>072018</v>
          </cell>
        </row>
        <row r="4699">
          <cell r="F4699" t="str">
            <v>ELECTROLIGHT SOL.MARACUYA  475 ML X 1</v>
          </cell>
          <cell r="G4699" t="str">
            <v>042009</v>
          </cell>
        </row>
        <row r="4700">
          <cell r="F4700" t="str">
            <v>VIDA MAX POLVO CHOCO  400 G X 1</v>
          </cell>
          <cell r="G4700" t="str">
            <v>082013</v>
          </cell>
        </row>
        <row r="4701">
          <cell r="F4701" t="str">
            <v>DOLO-QUIMAGESICO GEL TUBO 1% 20 G X 1</v>
          </cell>
          <cell r="G4701" t="str">
            <v>052003</v>
          </cell>
        </row>
        <row r="4702">
          <cell r="F4702" t="str">
            <v>LEVO-DEL TABL.RECUBIE 5MG  X 30</v>
          </cell>
          <cell r="G4702" t="str">
            <v>112018</v>
          </cell>
        </row>
        <row r="4703">
          <cell r="F4703" t="str">
            <v>FLUCOBRAND CAPS 150MG  X 2</v>
          </cell>
          <cell r="G4703" t="str">
            <v>112013</v>
          </cell>
        </row>
        <row r="4704">
          <cell r="F4704" t="str">
            <v>EDAGAN TABL.RECUBIE 25MG  X 30</v>
          </cell>
          <cell r="G4704" t="str">
            <v>082009</v>
          </cell>
        </row>
        <row r="4705">
          <cell r="F4705" t="str">
            <v>METFORSIL TABL L.P 500MG  X 30</v>
          </cell>
          <cell r="G4705" t="str">
            <v>042019</v>
          </cell>
        </row>
        <row r="4706">
          <cell r="F4706" t="str">
            <v>DAVINTEX COMP.RECUB. 60MG  X 10</v>
          </cell>
          <cell r="G4706" t="str">
            <v>022019</v>
          </cell>
        </row>
        <row r="4707">
          <cell r="F4707" t="str">
            <v>AMOXI+AC.CLAVU-SF&amp; TABL RECUBIE 500MG  X 10 (/125) /125</v>
          </cell>
          <cell r="G4707" t="str">
            <v>032020</v>
          </cell>
        </row>
        <row r="4708">
          <cell r="F4708" t="str">
            <v>METRONIDAZOL-PTG OVULOS VAG. 500MG  X 10</v>
          </cell>
          <cell r="G4708" t="str">
            <v>042009</v>
          </cell>
        </row>
        <row r="4709">
          <cell r="F4709" t="str">
            <v>TAMOXIFENO I.Q TABL 20MG  X 30</v>
          </cell>
          <cell r="G4709" t="str">
            <v>082008</v>
          </cell>
        </row>
        <row r="4710">
          <cell r="F4710" t="str">
            <v>EUCERIN SUN SU.FL.F.F50P  50 ML X 1</v>
          </cell>
          <cell r="G4710" t="str">
            <v>102009</v>
          </cell>
        </row>
        <row r="4711">
          <cell r="F4711" t="str">
            <v>NORIFAM A.IM  1 ML X 1</v>
          </cell>
          <cell r="G4711" t="str">
            <v>042009</v>
          </cell>
        </row>
        <row r="4712">
          <cell r="F4712" t="str">
            <v>VELTAM TABL 0.4MG  X 30</v>
          </cell>
          <cell r="G4712" t="str">
            <v>032011</v>
          </cell>
        </row>
        <row r="4713">
          <cell r="F4713" t="str">
            <v>TRIPLIXAM T RE 5/1.25/ 5MG  X 30</v>
          </cell>
          <cell r="G4713" t="str">
            <v>102019</v>
          </cell>
        </row>
        <row r="4714">
          <cell r="F4714" t="str">
            <v>NUTRIBEN 1 PRO ALF POLVO  400 G X 1</v>
          </cell>
          <cell r="G4714" t="str">
            <v>012020</v>
          </cell>
        </row>
        <row r="4715">
          <cell r="F4715" t="str">
            <v>LAMOSYN TABL 100MG  X 30</v>
          </cell>
          <cell r="G4715" t="str">
            <v>112015</v>
          </cell>
        </row>
        <row r="4716">
          <cell r="F4716" t="str">
            <v>EMOLAN FLUIDO LO F A/H SP5  50 ML X 1</v>
          </cell>
          <cell r="G4716" t="str">
            <v>012019</v>
          </cell>
        </row>
        <row r="4717">
          <cell r="F4717" t="str">
            <v>XALACOM GOTAS OFTAL  2.5 ML X 1</v>
          </cell>
          <cell r="G4717" t="str">
            <v>082002</v>
          </cell>
        </row>
        <row r="4718">
          <cell r="F4718" t="str">
            <v>LIPIPRESS TABL.RECUBIE 80MG  X 30</v>
          </cell>
          <cell r="G4718" t="str">
            <v>052016</v>
          </cell>
        </row>
        <row r="4719">
          <cell r="F4719" t="str">
            <v>MIXEL POLVO P/SUSP 2% 30 ML X 1</v>
          </cell>
          <cell r="G4719" t="str">
            <v>082012</v>
          </cell>
        </row>
        <row r="4720">
          <cell r="F4720" t="str">
            <v>SOLUCION BUROW-MIF SOLN  TOP.  110 ML X 1</v>
          </cell>
          <cell r="G4720" t="str">
            <v>042009</v>
          </cell>
        </row>
        <row r="4721">
          <cell r="F4721" t="str">
            <v>AMOXICLIN TABL.RECUBIE 500MG  X 96</v>
          </cell>
          <cell r="G4721" t="str">
            <v>122014</v>
          </cell>
        </row>
        <row r="4722">
          <cell r="F4722" t="str">
            <v>FLUCONAZOL-IQF CAPS 150MG  X 2</v>
          </cell>
          <cell r="G4722" t="str">
            <v>012005</v>
          </cell>
        </row>
        <row r="4723">
          <cell r="F4723" t="str">
            <v>FLONASE LOCION 0.1% 30 ML X 1</v>
          </cell>
          <cell r="G4723" t="str">
            <v>032014</v>
          </cell>
        </row>
        <row r="4724">
          <cell r="F4724" t="str">
            <v>ZZZCUDO LOCION  100 ML X 1</v>
          </cell>
          <cell r="G4724" t="str">
            <v>072011</v>
          </cell>
        </row>
        <row r="4725">
          <cell r="F4725" t="str">
            <v>DEXCORTIL AMP. 4MG 2 ML X 10</v>
          </cell>
          <cell r="G4725" t="str">
            <v>082020</v>
          </cell>
        </row>
        <row r="4726">
          <cell r="F4726" t="str">
            <v>ZITROPLUS TABL 500MG  X 10</v>
          </cell>
          <cell r="G4726" t="str">
            <v>062020</v>
          </cell>
        </row>
        <row r="4727">
          <cell r="F4727" t="str">
            <v>REFLUCIL TABL.RECUBIE 2.5MG  X 30</v>
          </cell>
          <cell r="G4727" t="str">
            <v>102001</v>
          </cell>
        </row>
        <row r="4728">
          <cell r="F4728" t="str">
            <v>DERMOLAB CREMA  10 G X 1</v>
          </cell>
          <cell r="G4728" t="str">
            <v>022011</v>
          </cell>
        </row>
        <row r="4729">
          <cell r="F4729" t="str">
            <v>FLUCONAZOL-C8S CAPS 200MG  X 5</v>
          </cell>
          <cell r="G4729" t="str">
            <v>052018</v>
          </cell>
        </row>
        <row r="4730">
          <cell r="F4730" t="str">
            <v>NASOLIN GOTAS NASAL 0.9% 10 ML X 1</v>
          </cell>
          <cell r="G4730" t="str">
            <v>022002</v>
          </cell>
        </row>
        <row r="4731">
          <cell r="F4731" t="str">
            <v>ACIDOR EXTRA RAPID SUSP ORAL  150 ML X 1</v>
          </cell>
          <cell r="G4731" t="str">
            <v>062013</v>
          </cell>
        </row>
        <row r="4732">
          <cell r="F4732" t="str">
            <v>CONCERTA TABL LIB.EXT 18MG  X 30</v>
          </cell>
          <cell r="G4732" t="str">
            <v>042008</v>
          </cell>
        </row>
        <row r="4733">
          <cell r="F4733" t="str">
            <v>BUDEXOL AQUA SUSP P/NEBUL 64Y 6 ML X 120 (/DOS)</v>
          </cell>
          <cell r="G4733" t="str">
            <v>052009</v>
          </cell>
        </row>
        <row r="4734">
          <cell r="F4734" t="str">
            <v>ENFAGROW PREMIUM PO BIT  800 G X 1</v>
          </cell>
          <cell r="G4734" t="str">
            <v>082000</v>
          </cell>
        </row>
        <row r="4735">
          <cell r="F4735" t="str">
            <v>CIPROCALMEX TABL 500MG  X 100</v>
          </cell>
          <cell r="G4735" t="str">
            <v>022012</v>
          </cell>
        </row>
        <row r="4736">
          <cell r="F4736" t="str">
            <v>VELOMICIN CAPS 500MG  X 100</v>
          </cell>
          <cell r="G4736" t="str">
            <v>062005</v>
          </cell>
        </row>
        <row r="4737">
          <cell r="F4737" t="str">
            <v>ENOFIBS CAPS 160MG  X 20</v>
          </cell>
          <cell r="G4737" t="str">
            <v>032020</v>
          </cell>
        </row>
        <row r="4738">
          <cell r="F4738" t="str">
            <v>COLADO GERBER PAS2 MANZANA  113 G X 1</v>
          </cell>
          <cell r="G4738" t="str">
            <v>092000</v>
          </cell>
        </row>
        <row r="4739">
          <cell r="F4739" t="str">
            <v>HIDRAX SOL.REH FRES  60 ML X 1</v>
          </cell>
          <cell r="G4739" t="str">
            <v>022003</v>
          </cell>
        </row>
        <row r="4740">
          <cell r="F4740" t="str">
            <v>RETINOL B3 SERUM  30 ML X 1</v>
          </cell>
          <cell r="G4740" t="str">
            <v>082020</v>
          </cell>
        </row>
        <row r="4741">
          <cell r="F4741" t="str">
            <v>AGUA ESTERIL-MIF SOLN INY 1-N  1000 ML X 1</v>
          </cell>
          <cell r="G4741" t="str">
            <v>112014</v>
          </cell>
        </row>
        <row r="4742">
          <cell r="F4742" t="str">
            <v>CEFUNAT SUSP ORAL 250MG 60 ML X 1 (/5ML)</v>
          </cell>
          <cell r="G4742" t="str">
            <v>102013</v>
          </cell>
        </row>
        <row r="4743">
          <cell r="F4743" t="str">
            <v>TRIPLIXAM T RE 5/1.25/ 10MG  X 30</v>
          </cell>
          <cell r="G4743" t="str">
            <v>102019</v>
          </cell>
        </row>
        <row r="4744">
          <cell r="F4744" t="str">
            <v>REDOXON DOB.AC 3 TUB   X 30</v>
          </cell>
          <cell r="G4744" t="str">
            <v>012008</v>
          </cell>
        </row>
        <row r="4745">
          <cell r="F4745" t="str">
            <v>MEROPLUS VIAL LIOF 1G  X 10</v>
          </cell>
          <cell r="G4745" t="str">
            <v>082020</v>
          </cell>
        </row>
        <row r="4746">
          <cell r="F4746" t="str">
            <v>NEOTROL GOTAS OFTAL  5 ML X 1</v>
          </cell>
          <cell r="G4746" t="str">
            <v>031997</v>
          </cell>
        </row>
        <row r="4747">
          <cell r="F4747" t="str">
            <v>ELAZIT SUSP.ORA.PED 200MG 30 ML X 1 (/5ML)</v>
          </cell>
          <cell r="G4747" t="str">
            <v>052020</v>
          </cell>
        </row>
        <row r="4748">
          <cell r="F4748" t="str">
            <v>CLINDAMICINA-MRC CAPS 300MG  X 100</v>
          </cell>
          <cell r="G4748" t="str">
            <v>092012</v>
          </cell>
        </row>
        <row r="4749">
          <cell r="F4749" t="str">
            <v>ERYTROM TABL 500MG  X 100</v>
          </cell>
          <cell r="G4749" t="str">
            <v>102002</v>
          </cell>
        </row>
        <row r="4750">
          <cell r="F4750" t="str">
            <v>DENCORUB UNGT TUBO  33.5 G X 1 (FORT)</v>
          </cell>
          <cell r="G4750" t="str">
            <v>042009</v>
          </cell>
        </row>
        <row r="4751">
          <cell r="F4751" t="str">
            <v>PROBERTAN TABL 300MG  X 20</v>
          </cell>
          <cell r="G4751" t="str">
            <v>032008</v>
          </cell>
        </row>
        <row r="4752">
          <cell r="F4752" t="str">
            <v>PRETERAX TA.REC 10MG/ 2.5MG  X 30</v>
          </cell>
          <cell r="G4752" t="str">
            <v>022021</v>
          </cell>
        </row>
        <row r="4753">
          <cell r="F4753" t="str">
            <v>SOMATULINE AUTOGEL JERING.PRELL 90MG 0.5 ML X 1</v>
          </cell>
          <cell r="G4753" t="str">
            <v>032019</v>
          </cell>
        </row>
        <row r="4754">
          <cell r="F4754" t="str">
            <v>NUTRIBEN 1 PRO ALF POLVO  900 G X 1</v>
          </cell>
          <cell r="G4754" t="str">
            <v>012020</v>
          </cell>
        </row>
        <row r="4755">
          <cell r="F4755" t="str">
            <v>ASEPXIA SOFT JABON  100 G X 1</v>
          </cell>
          <cell r="G4755" t="str">
            <v>092017</v>
          </cell>
        </row>
        <row r="4756">
          <cell r="F4756" t="str">
            <v>INDUCTAL TABL.RECUBIE 2MG  X 30</v>
          </cell>
          <cell r="G4756" t="str">
            <v>042021</v>
          </cell>
        </row>
        <row r="4757">
          <cell r="F4757" t="str">
            <v>DICLOXACILINA-PTG SUSP ORAL 250MG 60 ML X 1 (/5ML)</v>
          </cell>
          <cell r="G4757" t="str">
            <v>102014</v>
          </cell>
        </row>
        <row r="4758">
          <cell r="F4758" t="str">
            <v>VALAXAM D T.REC 160/10 12.5MG  X 30</v>
          </cell>
          <cell r="G4758" t="str">
            <v>012020</v>
          </cell>
        </row>
        <row r="4759">
          <cell r="F4759" t="str">
            <v>CLOPEXAL SUSP ORAL 17.7MG 120 ML X 1 (/5ML)</v>
          </cell>
          <cell r="G4759" t="str">
            <v>022021</v>
          </cell>
        </row>
        <row r="4760">
          <cell r="F4760" t="str">
            <v>CETIRIZINA-IQF TABL.RECUBIE 10MG  X 100</v>
          </cell>
          <cell r="G4760" t="str">
            <v>052000</v>
          </cell>
        </row>
        <row r="4761">
          <cell r="F4761" t="str">
            <v>MEDIRETTE TABL.RECUBIE 75Y  X 28</v>
          </cell>
          <cell r="G4761" t="str">
            <v>062020</v>
          </cell>
        </row>
        <row r="4762">
          <cell r="F4762" t="str">
            <v>CEFTRIMAX VIAL LIOF 1G  X 1</v>
          </cell>
          <cell r="G4762" t="str">
            <v>092019</v>
          </cell>
        </row>
        <row r="4763">
          <cell r="F4763" t="str">
            <v>SILDENAFILO-IQF TABL.RECUBIE 50MG  X 4</v>
          </cell>
          <cell r="G4763" t="str">
            <v>082018</v>
          </cell>
        </row>
        <row r="4764">
          <cell r="F4764" t="str">
            <v>VANCOMICINA-VS3 VIAL  LIOF 500MG  X 10</v>
          </cell>
          <cell r="G4764" t="str">
            <v>022015</v>
          </cell>
        </row>
        <row r="4765">
          <cell r="F4765" t="str">
            <v>TELDANE TABL.RECUBIE 120MG  X 10</v>
          </cell>
          <cell r="G4765" t="str">
            <v>082018</v>
          </cell>
        </row>
        <row r="4766">
          <cell r="F4766" t="str">
            <v>APRONAX ET TABL 550MG  X 20</v>
          </cell>
          <cell r="G4766" t="str">
            <v>092020</v>
          </cell>
        </row>
        <row r="4767">
          <cell r="F4767" t="str">
            <v>SULF+TRIM+GUAI-PTG SUSP ORAL  60 ML X 1</v>
          </cell>
          <cell r="G4767" t="str">
            <v>042009</v>
          </cell>
        </row>
        <row r="4768">
          <cell r="F4768" t="str">
            <v>NAPROXENO I.Q TABL 550MG  X 100</v>
          </cell>
          <cell r="G4768" t="str">
            <v>062000</v>
          </cell>
        </row>
        <row r="4769">
          <cell r="F4769" t="str">
            <v>LACTOFAES TABL MAST   X 20</v>
          </cell>
          <cell r="G4769" t="str">
            <v>022020</v>
          </cell>
        </row>
        <row r="4770">
          <cell r="F4770" t="str">
            <v>LERCATEN TABL.RECUBIE 10MG  X 30</v>
          </cell>
          <cell r="G4770" t="str">
            <v>062017</v>
          </cell>
        </row>
        <row r="4771">
          <cell r="F4771" t="str">
            <v>VERDUN GOTAS ORAL 6MG 5 ML X 1 (/ML)</v>
          </cell>
          <cell r="G4771" t="str">
            <v>012021</v>
          </cell>
        </row>
        <row r="4772">
          <cell r="F4772" t="str">
            <v>LORATADINA-PTG JBE 5MG 60 ML X 1 (/5ML)</v>
          </cell>
          <cell r="G4772" t="str">
            <v>062007</v>
          </cell>
        </row>
        <row r="4773">
          <cell r="F4773" t="str">
            <v>GADILEX JBE  120 ML X 1</v>
          </cell>
          <cell r="G4773" t="str">
            <v>102009</v>
          </cell>
        </row>
        <row r="4774">
          <cell r="F4774" t="str">
            <v>ESIDEP TABL.RECUBIE 10MG  X 30</v>
          </cell>
          <cell r="G4774" t="str">
            <v>032021</v>
          </cell>
        </row>
        <row r="4775">
          <cell r="F4775" t="str">
            <v>MENACTRA VIAL 8Y 0.5 ML X 1</v>
          </cell>
          <cell r="G4775" t="str">
            <v>032012</v>
          </cell>
        </row>
        <row r="4776">
          <cell r="F4776" t="str">
            <v>CEFRADINA-FTR PO/SUSP ORAL 250MG 60 ML X 1 (/5ML)</v>
          </cell>
          <cell r="G4776" t="str">
            <v>061991</v>
          </cell>
        </row>
        <row r="4777">
          <cell r="F4777" t="str">
            <v>ANTIPRED TABL 20MG  X 100</v>
          </cell>
          <cell r="G4777" t="str">
            <v>092016</v>
          </cell>
        </row>
        <row r="4778">
          <cell r="F4778" t="str">
            <v>COLIPAX CAPS   X 100</v>
          </cell>
          <cell r="G4778" t="str">
            <v>111985</v>
          </cell>
        </row>
        <row r="4779">
          <cell r="F4779" t="str">
            <v>PROSTADEL CAPS L.P. 0.4MG  X 30</v>
          </cell>
          <cell r="G4779" t="str">
            <v>112012</v>
          </cell>
        </row>
        <row r="4780">
          <cell r="F4780" t="str">
            <v>ELITON GOTAS 25MG 20 ML X 1 (/ML)</v>
          </cell>
          <cell r="G4780" t="str">
            <v>012004</v>
          </cell>
        </row>
        <row r="4781">
          <cell r="F4781" t="str">
            <v>LIBERTIUM JBE 2.5MG 60 ML X 1 (/5ML)</v>
          </cell>
          <cell r="G4781" t="str">
            <v>092009</v>
          </cell>
        </row>
        <row r="4782">
          <cell r="F4782" t="str">
            <v>VITALIS TABL.RECUBIE 20MG  X 4</v>
          </cell>
          <cell r="G4782" t="str">
            <v>102019</v>
          </cell>
        </row>
        <row r="4783">
          <cell r="F4783" t="str">
            <v>DICLOXAL SUSP 250MG 60 ML X 1 (/5ML)</v>
          </cell>
          <cell r="G4783" t="str">
            <v>012008</v>
          </cell>
        </row>
        <row r="4784">
          <cell r="F4784" t="str">
            <v>BBDENT GEL DENTAL 7.5% 10 G X 1</v>
          </cell>
          <cell r="G4784" t="str">
            <v>072000</v>
          </cell>
        </row>
        <row r="4785">
          <cell r="F4785" t="str">
            <v>OMEPRAZOL-SF&amp; CAPS LIB RET 20MG  X 100</v>
          </cell>
          <cell r="G4785" t="str">
            <v>042020</v>
          </cell>
        </row>
        <row r="4786">
          <cell r="F4786" t="str">
            <v>ENFAMIL HUMAN MILK SACHET  0.71 G X 100</v>
          </cell>
          <cell r="G4786" t="str">
            <v>112011</v>
          </cell>
        </row>
        <row r="4787">
          <cell r="F4787" t="str">
            <v>UROBERRY PACS TABL.RECUBIE 36MG  X 30</v>
          </cell>
          <cell r="G4787" t="str">
            <v>072015</v>
          </cell>
        </row>
        <row r="4788">
          <cell r="F4788" t="str">
            <v>CETIRIZINA-MRC TABL RECUBIE 10MG  X 100</v>
          </cell>
          <cell r="G4788" t="str">
            <v>062014</v>
          </cell>
        </row>
        <row r="4789">
          <cell r="F4789" t="str">
            <v>DROXILAR AB PO/SUSP ORAL  60 ML X 1</v>
          </cell>
          <cell r="G4789" t="str">
            <v>022009</v>
          </cell>
        </row>
        <row r="4790">
          <cell r="F4790" t="str">
            <v>JABON KAUFMANN MEDICA CLASS  80 G X 1</v>
          </cell>
          <cell r="G4790" t="str">
            <v>042009</v>
          </cell>
        </row>
        <row r="4791">
          <cell r="F4791" t="str">
            <v>NENEGLOSS ADVANCED POMADA  20 G X 1</v>
          </cell>
          <cell r="G4791" t="str">
            <v>082015</v>
          </cell>
        </row>
        <row r="4792">
          <cell r="F4792" t="str">
            <v>AB-MOKS SUSP ORAL  105 ML X 1</v>
          </cell>
          <cell r="G4792" t="str">
            <v>072006</v>
          </cell>
        </row>
        <row r="4793">
          <cell r="F4793" t="str">
            <v>SERTRALINA-GEF TABL.RECUBIE 50MG  X 10</v>
          </cell>
          <cell r="G4793" t="str">
            <v>072006</v>
          </cell>
        </row>
        <row r="4794">
          <cell r="F4794" t="str">
            <v>DICONAXX TABL.RECUBIE 550MG  X 100</v>
          </cell>
          <cell r="G4794" t="str">
            <v>102015</v>
          </cell>
        </row>
        <row r="4795">
          <cell r="F4795" t="str">
            <v>DIMENHIDRINATO-PTG TABL 50MG  X 100</v>
          </cell>
          <cell r="G4795" t="str">
            <v>082008</v>
          </cell>
        </row>
        <row r="4796">
          <cell r="F4796" t="str">
            <v>ELIPROX TABL RECUBIE 500MG  X 100</v>
          </cell>
          <cell r="G4796" t="str">
            <v>012015</v>
          </cell>
        </row>
        <row r="4797">
          <cell r="F4797" t="str">
            <v>METFORSIL TABL L.P 1000MG  X 30</v>
          </cell>
          <cell r="G4797" t="str">
            <v>042019</v>
          </cell>
        </row>
        <row r="4798">
          <cell r="F4798" t="str">
            <v>NEURONTIN CAPS 600MG  X 18</v>
          </cell>
          <cell r="G4798" t="str">
            <v>102002</v>
          </cell>
        </row>
        <row r="4799">
          <cell r="F4799" t="str">
            <v>AMBROXIL JBE  60 ML X 1</v>
          </cell>
          <cell r="G4799" t="str">
            <v>072004</v>
          </cell>
        </row>
        <row r="4800">
          <cell r="F4800" t="str">
            <v>VERTINER TABL 16MG  X 30</v>
          </cell>
          <cell r="G4800" t="str">
            <v>122020</v>
          </cell>
        </row>
        <row r="4801">
          <cell r="F4801" t="str">
            <v>EVIGAX GOTAS 100MG 20 ML X 1</v>
          </cell>
          <cell r="G4801" t="str">
            <v>042019</v>
          </cell>
        </row>
        <row r="4802">
          <cell r="F4802" t="str">
            <v>METROSTAT VIAL 500MG 100 ML X 1</v>
          </cell>
          <cell r="G4802" t="str">
            <v>112011</v>
          </cell>
        </row>
        <row r="4803">
          <cell r="F4803" t="str">
            <v>ELECTROLIGHT SOLN MORA  475 ML X 1</v>
          </cell>
          <cell r="G4803" t="str">
            <v>062018</v>
          </cell>
        </row>
        <row r="4804">
          <cell r="F4804" t="str">
            <v>OFTACRIL COLIRIO 2% 5 ML X 1</v>
          </cell>
          <cell r="G4804" t="str">
            <v>082004</v>
          </cell>
        </row>
        <row r="4805">
          <cell r="F4805" t="str">
            <v>ULCIMET SUSP 87.3MG 340 ML X 1</v>
          </cell>
          <cell r="G4805" t="str">
            <v>122018</v>
          </cell>
        </row>
        <row r="4806">
          <cell r="F4806" t="str">
            <v>AZ OFTENO SOLN  OFTAL 0.05% 5 ML X 1</v>
          </cell>
          <cell r="G4806" t="str">
            <v>072007</v>
          </cell>
        </row>
        <row r="4807">
          <cell r="F4807" t="str">
            <v>PREFOX-T SUSP OFTAL  5 ML X 1</v>
          </cell>
          <cell r="G4807" t="str">
            <v>092009</v>
          </cell>
        </row>
        <row r="4808">
          <cell r="F4808" t="str">
            <v>TERBISIL CREMA 1% 15 G X 1</v>
          </cell>
          <cell r="G4808" t="str">
            <v>062003</v>
          </cell>
        </row>
        <row r="4809">
          <cell r="F4809" t="str">
            <v>LOMOH JERING.PRELL 40MG 0.4 ML X 1</v>
          </cell>
          <cell r="G4809" t="str">
            <v>082020</v>
          </cell>
        </row>
        <row r="4810">
          <cell r="F4810" t="str">
            <v>FENTANILO-AC&amp; AMP. 0.5MG 10 ML X 50</v>
          </cell>
          <cell r="G4810" t="str">
            <v>062016</v>
          </cell>
        </row>
        <row r="4811">
          <cell r="F4811" t="str">
            <v>METILPREDNISOL-AC&amp; AMP LIOF 500MG  X 10</v>
          </cell>
          <cell r="G4811" t="str">
            <v>032019</v>
          </cell>
        </row>
        <row r="4812">
          <cell r="F4812" t="str">
            <v>IRBEVITAE TABL.RECUBIE 150MG  X 28</v>
          </cell>
          <cell r="G4812" t="str">
            <v>042016</v>
          </cell>
        </row>
        <row r="4813">
          <cell r="F4813" t="str">
            <v>REUMAPLUS UNGT  100 G X 1</v>
          </cell>
          <cell r="G4813" t="str">
            <v>012016</v>
          </cell>
        </row>
        <row r="4814">
          <cell r="F4814" t="str">
            <v>FIBROTINA CAPS 160MG  X 30 (/40) /40</v>
          </cell>
          <cell r="G4814" t="str">
            <v>092019</v>
          </cell>
        </row>
        <row r="4815">
          <cell r="F4815" t="str">
            <v>CONCOR AM TABL 5MG  X 30 (/10) /10</v>
          </cell>
          <cell r="G4815" t="str">
            <v>032019</v>
          </cell>
        </row>
        <row r="4816">
          <cell r="F4816" t="str">
            <v>SARTEL TABL 40MG  X 30</v>
          </cell>
          <cell r="G4816" t="str">
            <v>082018</v>
          </cell>
        </row>
        <row r="4817">
          <cell r="F4817" t="str">
            <v>COXALGEN TABL.RECUBIE 90MG  X 7</v>
          </cell>
          <cell r="G4817" t="str">
            <v>102018</v>
          </cell>
        </row>
        <row r="4818">
          <cell r="F4818" t="str">
            <v>EUCERIN DERMOPURIF GEL LIMPIAD.  200 ML X 1</v>
          </cell>
          <cell r="G4818" t="str">
            <v>072006</v>
          </cell>
        </row>
        <row r="4819">
          <cell r="F4819" t="str">
            <v>DURATOCIN A.IV 100Y 1 ML X 5</v>
          </cell>
          <cell r="G4819" t="str">
            <v>102008</v>
          </cell>
        </row>
        <row r="4820">
          <cell r="F4820" t="str">
            <v>GALANVITAE SR CAPS L.P. 16MG  X 7</v>
          </cell>
          <cell r="G4820" t="str">
            <v>102017</v>
          </cell>
        </row>
        <row r="4821">
          <cell r="F4821" t="str">
            <v>FLOXITEL TABL.RECUBIE 400MG  X 5</v>
          </cell>
          <cell r="G4821" t="str">
            <v>052019</v>
          </cell>
        </row>
        <row r="4822">
          <cell r="F4822" t="str">
            <v>MICELLAR SOLUTION LIQD  400 ML X 1</v>
          </cell>
          <cell r="G4822" t="str">
            <v>102018</v>
          </cell>
        </row>
        <row r="4823">
          <cell r="F4823" t="str">
            <v>FLUDYCISTEINA GRAN/SOL.SOB 200MG 5 G X 30</v>
          </cell>
          <cell r="G4823" t="str">
            <v>092016</v>
          </cell>
        </row>
        <row r="4824">
          <cell r="F4824" t="str">
            <v>ADMENTA TABL.RECUBIE 10MG  X 30</v>
          </cell>
          <cell r="G4824" t="str">
            <v>022019</v>
          </cell>
        </row>
        <row r="4825">
          <cell r="F4825" t="str">
            <v>RETACNYL CREMA 0.025% 30 G X 1</v>
          </cell>
          <cell r="G4825" t="str">
            <v>041996</v>
          </cell>
        </row>
        <row r="4826">
          <cell r="F4826" t="str">
            <v>GRAVAMIN TABL 50MG  X 100</v>
          </cell>
          <cell r="G4826" t="str">
            <v>032002</v>
          </cell>
        </row>
        <row r="4827">
          <cell r="F4827" t="str">
            <v>OPTI-FREE PUREMOIS SOLN  300 ML X 1</v>
          </cell>
          <cell r="G4827" t="str">
            <v>062013</v>
          </cell>
        </row>
        <row r="4828">
          <cell r="F4828" t="str">
            <v>HIDROCLOROTIAZ-MRC TABL 12.5MG  X 100</v>
          </cell>
          <cell r="G4828" t="str">
            <v>092012</v>
          </cell>
        </row>
        <row r="4829">
          <cell r="F4829" t="str">
            <v>DUSTALOX GOTAS OFTAL 0.5% 5 ML X 1</v>
          </cell>
          <cell r="G4829" t="str">
            <v>082018</v>
          </cell>
        </row>
        <row r="4830">
          <cell r="F4830" t="str">
            <v>ELECTROLIGHT SOLN MANZANA  475 ML X 1</v>
          </cell>
          <cell r="G4830" t="str">
            <v>062018</v>
          </cell>
        </row>
        <row r="4831">
          <cell r="F4831" t="str">
            <v>ESOPRAN TABL.RECUBIE 40MG  X 20</v>
          </cell>
          <cell r="G4831" t="str">
            <v>052010</v>
          </cell>
        </row>
        <row r="4832">
          <cell r="F4832" t="str">
            <v>FLAVO-C SERUM  30 ML X 1</v>
          </cell>
          <cell r="G4832" t="str">
            <v>062013</v>
          </cell>
        </row>
        <row r="4833">
          <cell r="F4833" t="str">
            <v>FLEXAGIN TABL.RECUBIE 20MG  X 10</v>
          </cell>
          <cell r="G4833" t="str">
            <v>122014</v>
          </cell>
        </row>
        <row r="4834">
          <cell r="F4834" t="str">
            <v>FOTORRETIN SOLN  OFTAL  5 ML X 1</v>
          </cell>
          <cell r="G4834" t="str">
            <v>042015</v>
          </cell>
        </row>
        <row r="4835">
          <cell r="F4835" t="str">
            <v>OMEPRAZOL-JPS VIAL  LIOF 40MG  X 50</v>
          </cell>
          <cell r="G4835" t="str">
            <v>062017</v>
          </cell>
        </row>
        <row r="4836">
          <cell r="F4836" t="str">
            <v>SOINSDERMA JAB INT THER  220 ML X 1</v>
          </cell>
          <cell r="G4836" t="str">
            <v>032015</v>
          </cell>
        </row>
        <row r="4837">
          <cell r="F4837" t="str">
            <v>MOMETALIV CREMA  15 G X 1</v>
          </cell>
          <cell r="G4837" t="str">
            <v>072014</v>
          </cell>
        </row>
        <row r="4838">
          <cell r="F4838" t="str">
            <v>WINTAL CAPS 120MG  X 30</v>
          </cell>
          <cell r="G4838" t="str">
            <v>022012</v>
          </cell>
        </row>
        <row r="4839">
          <cell r="F4839" t="str">
            <v>FLAVISTON JUNIOR TABL  MAST   X 144</v>
          </cell>
          <cell r="G4839" t="str">
            <v>112012</v>
          </cell>
        </row>
        <row r="4840">
          <cell r="F4840" t="str">
            <v>PILCRECE SHAMP ANTICA  200 G X 1</v>
          </cell>
          <cell r="G4840" t="str">
            <v>062018</v>
          </cell>
        </row>
        <row r="4841">
          <cell r="F4841" t="str">
            <v>SIMVASTATINA-FTR TABL.RECUBIE 20MG  X 30</v>
          </cell>
          <cell r="G4841" t="str">
            <v>022002</v>
          </cell>
        </row>
        <row r="4842">
          <cell r="F4842" t="str">
            <v>BONAVEN LOCION 3.5% 120 ML X 1</v>
          </cell>
          <cell r="G4842" t="str">
            <v>052005</v>
          </cell>
        </row>
        <row r="4843">
          <cell r="F4843" t="str">
            <v>DOLOFEN CAPS BLANDA 500MG  X 100</v>
          </cell>
          <cell r="G4843" t="str">
            <v>082020</v>
          </cell>
        </row>
        <row r="4844">
          <cell r="F4844" t="str">
            <v>VELOMICIN SUSP ORAL 250MG 60 ML X 1 (/5ML)</v>
          </cell>
          <cell r="G4844" t="str">
            <v>062005</v>
          </cell>
        </row>
        <row r="4845">
          <cell r="F4845" t="str">
            <v>SINFLEMAX A JBE 30MG 120 ML X 1 (/5ML)</v>
          </cell>
          <cell r="G4845" t="str">
            <v>062008</v>
          </cell>
        </row>
        <row r="4846">
          <cell r="F4846" t="str">
            <v>CLINDESS CAPS 300MG  X 100</v>
          </cell>
          <cell r="G4846" t="str">
            <v>042018</v>
          </cell>
        </row>
        <row r="4847">
          <cell r="F4847" t="str">
            <v>ALOPURINOL-IQF TABL 300MG  X 30</v>
          </cell>
          <cell r="G4847" t="str">
            <v>032019</v>
          </cell>
        </row>
        <row r="4848">
          <cell r="F4848" t="str">
            <v>LAXOVEN ENEMA  120 ML X 1</v>
          </cell>
          <cell r="G4848" t="str">
            <v>092019</v>
          </cell>
        </row>
        <row r="4849">
          <cell r="F4849" t="str">
            <v>GIABRI TABL 100MG  X 30</v>
          </cell>
          <cell r="G4849" t="str">
            <v>012014</v>
          </cell>
        </row>
        <row r="4850">
          <cell r="F4850" t="str">
            <v>CELEVIT CAPS 200MG  X 100</v>
          </cell>
          <cell r="G4850" t="str">
            <v>062014</v>
          </cell>
        </row>
        <row r="4851">
          <cell r="F4851" t="str">
            <v>SIMVASTATINA-GEF TABL.RECUBIE 20MG  X 10</v>
          </cell>
          <cell r="G4851" t="str">
            <v>012006</v>
          </cell>
        </row>
        <row r="4852">
          <cell r="F4852" t="str">
            <v>OMEGANATUR CAPS BLANDA 1000MG  X 30</v>
          </cell>
          <cell r="G4852" t="str">
            <v>092016</v>
          </cell>
        </row>
        <row r="4853">
          <cell r="F4853" t="str">
            <v>CYMBALTA CAPS ENTERIC 60MG  X 14</v>
          </cell>
          <cell r="G4853" t="str">
            <v>062005</v>
          </cell>
        </row>
        <row r="4854">
          <cell r="F4854" t="str">
            <v>MOVISIL DUO POLVO SOBRES  13.5 G X 30</v>
          </cell>
          <cell r="G4854" t="str">
            <v>112020</v>
          </cell>
        </row>
        <row r="4855">
          <cell r="F4855" t="str">
            <v>BRONCOFLAM BALSAM TABL   X 100 (FORT)</v>
          </cell>
          <cell r="G4855" t="str">
            <v>102007</v>
          </cell>
        </row>
        <row r="4856">
          <cell r="F4856" t="str">
            <v>PACITRAN TABL 10MG  X 100</v>
          </cell>
          <cell r="G4856" t="str">
            <v>091995</v>
          </cell>
        </row>
        <row r="4857">
          <cell r="F4857" t="str">
            <v>MUCOTRIM PLUS JBE  120 ML X 1</v>
          </cell>
          <cell r="G4857" t="str">
            <v>042009</v>
          </cell>
        </row>
        <row r="4858">
          <cell r="F4858" t="str">
            <v>PANTOPHARM V.IV 40MG  X 1</v>
          </cell>
          <cell r="G4858" t="str">
            <v>082018</v>
          </cell>
        </row>
        <row r="4859">
          <cell r="F4859" t="str">
            <v>SOLUCION BUROW-F.R SOLN  TOP.  120 ML X 1</v>
          </cell>
          <cell r="G4859" t="str">
            <v>092011</v>
          </cell>
        </row>
        <row r="4860">
          <cell r="F4860" t="str">
            <v>DIPHERELINE V.LIOF C/SOL 11.2MG  X 1</v>
          </cell>
          <cell r="G4860" t="str">
            <v>112018</v>
          </cell>
        </row>
        <row r="4861">
          <cell r="F4861" t="str">
            <v>BRONCOXAN DILAT JBE  120 ML X 1</v>
          </cell>
          <cell r="G4861" t="str">
            <v>082000</v>
          </cell>
        </row>
        <row r="4862">
          <cell r="F4862" t="str">
            <v>TERBISIL TABL 250MG  X 10</v>
          </cell>
          <cell r="G4862" t="str">
            <v>102003</v>
          </cell>
        </row>
        <row r="4863">
          <cell r="F4863" t="str">
            <v>AMOXIDIN DUO TABL RECUBIE 875MG  X 100</v>
          </cell>
          <cell r="G4863" t="str">
            <v>052013</v>
          </cell>
        </row>
        <row r="4864">
          <cell r="F4864" t="str">
            <v>KITADOL MIGRANA TA RE S 12X2 500MG  X 24 (/65) /65</v>
          </cell>
          <cell r="G4864" t="str">
            <v>062017</v>
          </cell>
        </row>
        <row r="4865">
          <cell r="F4865" t="str">
            <v>VITIS ORTHODONTIC COLUT  150 ML X 1</v>
          </cell>
          <cell r="G4865" t="str">
            <v>112011</v>
          </cell>
        </row>
        <row r="4866">
          <cell r="F4866" t="str">
            <v>PROXACIN CAPS 500MG  X 20</v>
          </cell>
          <cell r="G4866" t="str">
            <v>122001</v>
          </cell>
        </row>
        <row r="4867">
          <cell r="F4867" t="str">
            <v>AMERIN HOT CREMA 30% 35 G X 1</v>
          </cell>
          <cell r="G4867" t="str">
            <v>012016</v>
          </cell>
        </row>
        <row r="4868">
          <cell r="F4868" t="str">
            <v>UMBRELLA M.WP F100 KI  60 G X 1</v>
          </cell>
          <cell r="G4868" t="str">
            <v>102015</v>
          </cell>
        </row>
        <row r="4869">
          <cell r="F4869" t="str">
            <v>VILZERMET TA.REC 50MG/ 1000MG  X 30</v>
          </cell>
          <cell r="G4869" t="str">
            <v>012021</v>
          </cell>
        </row>
        <row r="4870">
          <cell r="F4870" t="str">
            <v>DIMENHIDRINATO-QU4 TABL 50MG  X 100</v>
          </cell>
          <cell r="G4870" t="str">
            <v>082003</v>
          </cell>
        </row>
        <row r="4871">
          <cell r="F4871" t="str">
            <v>LOSARTAN-SF&amp; TABL.RECUBIE 50MG  X 100</v>
          </cell>
          <cell r="G4871" t="str">
            <v>052019</v>
          </cell>
        </row>
        <row r="4872">
          <cell r="F4872" t="str">
            <v>AMPICILINA-SF&amp; CAPS 500MG  X 100</v>
          </cell>
          <cell r="G4872" t="str">
            <v>032020</v>
          </cell>
        </row>
        <row r="4873">
          <cell r="F4873" t="str">
            <v>ISOCONAZOL-GEF CREMA 1% 20 G X 1</v>
          </cell>
          <cell r="G4873" t="str">
            <v>061997</v>
          </cell>
        </row>
        <row r="4874">
          <cell r="F4874" t="str">
            <v>MAXIS TABL.RECUBIE 10MG  X 100</v>
          </cell>
          <cell r="G4874" t="str">
            <v>042020</v>
          </cell>
        </row>
        <row r="4875">
          <cell r="F4875" t="str">
            <v>ACNIBEN TEEN SKIN ESP LIM PURI  150 ML X 1</v>
          </cell>
          <cell r="G4875" t="str">
            <v>062017</v>
          </cell>
        </row>
        <row r="4876">
          <cell r="F4876" t="str">
            <v>TUSQUIM TABL 500MG  X 200</v>
          </cell>
          <cell r="G4876" t="str">
            <v>082008</v>
          </cell>
        </row>
        <row r="4877">
          <cell r="F4877" t="str">
            <v>NITRATO PLATA-PTG LAPICES   X 12</v>
          </cell>
          <cell r="G4877" t="str">
            <v>042009</v>
          </cell>
        </row>
        <row r="4878">
          <cell r="F4878" t="str">
            <v>BRONPAX JBE FORT 30MG 120 ML X 1 (/5ML)</v>
          </cell>
          <cell r="G4878" t="str">
            <v>091994</v>
          </cell>
        </row>
        <row r="4879">
          <cell r="F4879" t="str">
            <v>CONSIV TAB.RECU L.P 27MG  X 30</v>
          </cell>
          <cell r="G4879" t="str">
            <v>012021</v>
          </cell>
        </row>
        <row r="4880">
          <cell r="F4880" t="str">
            <v>NORFLEX TABL 100MG  X 10</v>
          </cell>
          <cell r="G4880" t="str">
            <v>062020</v>
          </cell>
        </row>
        <row r="4881">
          <cell r="F4881" t="str">
            <v>CLOZOL CREMA 1% 20 G X 1</v>
          </cell>
          <cell r="G4881" t="str">
            <v>102000</v>
          </cell>
        </row>
        <row r="4882">
          <cell r="F4882" t="str">
            <v>GASTRINE SUSP ORAL  200 ML X 1</v>
          </cell>
          <cell r="G4882" t="str">
            <v>042020</v>
          </cell>
        </row>
        <row r="4883">
          <cell r="F4883" t="str">
            <v>AMBROMOX CAPS 500MG  X 60 (/30) /30</v>
          </cell>
          <cell r="G4883" t="str">
            <v>072000</v>
          </cell>
        </row>
        <row r="4884">
          <cell r="F4884" t="str">
            <v>NITRATO PLATA-GO- LAPICES   X 12</v>
          </cell>
          <cell r="G4884" t="str">
            <v>042009</v>
          </cell>
        </row>
        <row r="4885">
          <cell r="F4885" t="str">
            <v>NOTIZOL B CREMA  20 G X 1</v>
          </cell>
          <cell r="G4885" t="str">
            <v>032021</v>
          </cell>
        </row>
        <row r="4886">
          <cell r="F4886" t="str">
            <v>DOLO-QUIMAGESICO C ACA 50MG  X 10 (/500) /500</v>
          </cell>
          <cell r="G4886" t="str">
            <v>032020</v>
          </cell>
        </row>
        <row r="4887">
          <cell r="F4887" t="str">
            <v>PRETERAX TA REC 5MG/ 1.25MG  X 30</v>
          </cell>
          <cell r="G4887" t="str">
            <v>022021</v>
          </cell>
        </row>
        <row r="4888">
          <cell r="F4888" t="str">
            <v>LAMOTRIPTAL TABL 50MG  X 30</v>
          </cell>
          <cell r="G4888" t="str">
            <v>122019</v>
          </cell>
        </row>
        <row r="4889">
          <cell r="F4889" t="str">
            <v>EUCERIN AQUAPHOR UNGT  50 ML X 1</v>
          </cell>
          <cell r="G4889" t="str">
            <v>012011</v>
          </cell>
        </row>
        <row r="4890">
          <cell r="F4890" t="str">
            <v>TAMSULOFAR CAPS L.P. 0.4MG  X 30</v>
          </cell>
          <cell r="G4890" t="str">
            <v>062017</v>
          </cell>
        </row>
        <row r="4891">
          <cell r="F4891" t="str">
            <v>ACNIBEN RX GEL CR.HIDRA  40 G X 1</v>
          </cell>
          <cell r="G4891" t="str">
            <v>082010</v>
          </cell>
        </row>
        <row r="4892">
          <cell r="F4892" t="str">
            <v>BART H COMP 300MG  X 30 (/12.) /12.</v>
          </cell>
          <cell r="G4892" t="str">
            <v>092020</v>
          </cell>
        </row>
        <row r="4893">
          <cell r="F4893" t="str">
            <v>AC.ALENDRONICO-MRC TABL 70G  X 100</v>
          </cell>
          <cell r="G4893" t="str">
            <v>092012</v>
          </cell>
        </row>
        <row r="4894">
          <cell r="F4894" t="str">
            <v>TELMICIN-P SOLN OFTAL 0.3% 5 ML X 1</v>
          </cell>
          <cell r="G4894" t="str">
            <v>042016</v>
          </cell>
        </row>
        <row r="4895">
          <cell r="F4895" t="str">
            <v>MULTI-3 MAX HUMECT.  10 ML X 1</v>
          </cell>
          <cell r="G4895" t="str">
            <v>012010</v>
          </cell>
        </row>
        <row r="4896">
          <cell r="F4896" t="str">
            <v>PROBERTAN HCT TABL 12.5MG/ 300MG  X 20</v>
          </cell>
          <cell r="G4896" t="str">
            <v>102009</v>
          </cell>
        </row>
        <row r="4897">
          <cell r="F4897" t="str">
            <v>MUXELIX JBE 35MG 120 ML X 1 (/5ML)</v>
          </cell>
          <cell r="G4897" t="str">
            <v>082008</v>
          </cell>
        </row>
        <row r="4898">
          <cell r="F4898" t="str">
            <v>CLAUTER TABL 50MG  X 30</v>
          </cell>
          <cell r="G4898" t="str">
            <v>092013</v>
          </cell>
        </row>
        <row r="4899">
          <cell r="F4899" t="str">
            <v>SERTRALINA-GEF TABL.RECUBIE 100MG  X 10</v>
          </cell>
          <cell r="G4899" t="str">
            <v>022008</v>
          </cell>
        </row>
        <row r="4900">
          <cell r="F4900" t="str">
            <v>UREADIN FUS SER LIFT  30 ML X 1</v>
          </cell>
          <cell r="G4900" t="str">
            <v>012016</v>
          </cell>
        </row>
        <row r="4901">
          <cell r="F4901" t="str">
            <v>QUANOX FAST LOCION 1% 145 ML X 1</v>
          </cell>
          <cell r="G4901" t="str">
            <v>072019</v>
          </cell>
        </row>
        <row r="4902">
          <cell r="F4902" t="str">
            <v>DYRADIN CAPS 20MG  X 30</v>
          </cell>
          <cell r="G4902" t="str">
            <v>102018</v>
          </cell>
        </row>
        <row r="4903">
          <cell r="F4903" t="str">
            <v>KETOROLACO-MRC TABL RECUBIE 10MG  X 100</v>
          </cell>
          <cell r="G4903" t="str">
            <v>092012</v>
          </cell>
        </row>
        <row r="4904">
          <cell r="F4904" t="str">
            <v>ACIDINO TAB MA 40MG/ 800MG  X 12</v>
          </cell>
          <cell r="G4904" t="str">
            <v>082018</v>
          </cell>
        </row>
        <row r="4905">
          <cell r="F4905" t="str">
            <v>LADEXOL CREMA 0.1% 15 G X 1</v>
          </cell>
          <cell r="G4905" t="str">
            <v>062002</v>
          </cell>
        </row>
        <row r="4906">
          <cell r="F4906" t="str">
            <v>BRONCOLYN-E JBE 100MG 120 ML X 1</v>
          </cell>
          <cell r="G4906" t="str">
            <v>022011</v>
          </cell>
        </row>
        <row r="4907">
          <cell r="F4907" t="str">
            <v>DOLOMARKET FORTE TABL.RECUBIE   X 200</v>
          </cell>
          <cell r="G4907" t="str">
            <v>052015</v>
          </cell>
        </row>
        <row r="4908">
          <cell r="F4908" t="str">
            <v>AMOXICLIN TABL REC.DUO 875MG  X 14</v>
          </cell>
          <cell r="G4908" t="str">
            <v>032015</v>
          </cell>
        </row>
        <row r="4909">
          <cell r="F4909" t="str">
            <v>CARDIODIL TABL 6.25MG  X 30</v>
          </cell>
          <cell r="G4909" t="str">
            <v>122014</v>
          </cell>
        </row>
        <row r="4910">
          <cell r="F4910" t="str">
            <v>MUXOL TABL 30MG  X 20</v>
          </cell>
          <cell r="G4910" t="str">
            <v>101995</v>
          </cell>
        </row>
        <row r="4911">
          <cell r="F4911" t="str">
            <v>ISDINCEUTICS AMP IN FLASH  2 ML X 5</v>
          </cell>
          <cell r="G4911" t="str">
            <v>102020</v>
          </cell>
        </row>
        <row r="4912">
          <cell r="F4912" t="str">
            <v>YEUX CR CONT OJOS  20 G X 1</v>
          </cell>
          <cell r="G4912" t="str">
            <v>032018</v>
          </cell>
        </row>
        <row r="4913">
          <cell r="F4913" t="str">
            <v>SINALERG TABL 5MG  X 100</v>
          </cell>
          <cell r="G4913" t="str">
            <v>032011</v>
          </cell>
        </row>
        <row r="4914">
          <cell r="F4914" t="str">
            <v>AMIK SOLN INY 1G 4 ML X 1</v>
          </cell>
          <cell r="G4914" t="str">
            <v>012017</v>
          </cell>
        </row>
        <row r="4915">
          <cell r="F4915" t="str">
            <v>SOLUCION BUROW-MIF SOLN  TOP.  55 ML X 1</v>
          </cell>
          <cell r="G4915" t="str">
            <v>042009</v>
          </cell>
        </row>
        <row r="4916">
          <cell r="F4916" t="str">
            <v>DONAMED F TABL 2MG  X 100</v>
          </cell>
          <cell r="G4916" t="str">
            <v>092008</v>
          </cell>
        </row>
        <row r="4917">
          <cell r="F4917" t="str">
            <v>PRESTAT COMP 150MG  X 20</v>
          </cell>
          <cell r="G4917" t="str">
            <v>042021</v>
          </cell>
        </row>
        <row r="4918">
          <cell r="F4918" t="str">
            <v>FLOBACT D SUSP OFTAL  5 ML X 1</v>
          </cell>
          <cell r="G4918" t="str">
            <v>092015</v>
          </cell>
        </row>
        <row r="4919">
          <cell r="F4919" t="str">
            <v>GERMISDIN GEL BA ORIGI  250 ML X 1</v>
          </cell>
          <cell r="G4919" t="str">
            <v>092020</v>
          </cell>
        </row>
        <row r="4920">
          <cell r="F4920" t="str">
            <v>NISTAMUG SUSP ORAL 100K 12 ML X 1 (/ML)</v>
          </cell>
          <cell r="G4920" t="str">
            <v>092019</v>
          </cell>
        </row>
        <row r="4921">
          <cell r="F4921" t="str">
            <v>ATORVASTATINA-JPS TABL.RECUBIE 40MG  X 100</v>
          </cell>
          <cell r="G4921" t="str">
            <v>012017</v>
          </cell>
        </row>
        <row r="4922">
          <cell r="F4922" t="str">
            <v>AVENE HYDRANC RICA  40 ML X 1</v>
          </cell>
          <cell r="G4922" t="str">
            <v>042015</v>
          </cell>
        </row>
        <row r="4923">
          <cell r="F4923" t="str">
            <v>DICORATE LR TABL.RECUBIE 500MG  X 30</v>
          </cell>
          <cell r="G4923" t="str">
            <v>092020</v>
          </cell>
        </row>
        <row r="4924">
          <cell r="F4924" t="str">
            <v>PILCRECE LOC A/CAIDA  100 ML X 1</v>
          </cell>
          <cell r="G4924" t="str">
            <v>062018</v>
          </cell>
        </row>
        <row r="4925">
          <cell r="F4925" t="str">
            <v>TREX SUSP ORAL 200MG 30 ML X 1 (/5ML)</v>
          </cell>
          <cell r="G4925" t="str">
            <v>062006</v>
          </cell>
        </row>
        <row r="4926">
          <cell r="F4926" t="str">
            <v>BRONCO-AMOXIDIN SUS OR 5MG/ 250MG 60 ML X 1</v>
          </cell>
          <cell r="G4926" t="str">
            <v>091994</v>
          </cell>
        </row>
        <row r="4927">
          <cell r="F4927" t="str">
            <v>ROXTRIM BALSAMICO TABL.RECUBIE   X 100</v>
          </cell>
          <cell r="G4927" t="str">
            <v>012010</v>
          </cell>
        </row>
        <row r="4928">
          <cell r="F4928" t="str">
            <v>LORALAB-D TABL 10MG  X 100</v>
          </cell>
          <cell r="G4928" t="str">
            <v>042009</v>
          </cell>
        </row>
        <row r="4929">
          <cell r="F4929" t="str">
            <v>UNICLOR SOLN  OFTAL 0.5% 10 ML X 1</v>
          </cell>
          <cell r="G4929" t="str">
            <v>031993</v>
          </cell>
        </row>
        <row r="4930">
          <cell r="F4930" t="str">
            <v>MAGNEPOWER POLVO SOBRES  2 G X 34</v>
          </cell>
          <cell r="G4930" t="str">
            <v>042009</v>
          </cell>
        </row>
        <row r="4931">
          <cell r="F4931" t="str">
            <v>REUMA SOL EXTRA UNGT FUERTE  30 G X 1</v>
          </cell>
          <cell r="G4931" t="str">
            <v>052020</v>
          </cell>
        </row>
        <row r="4932">
          <cell r="F4932" t="str">
            <v>KETOTIFENO-FTR TABL 1MG  X 10</v>
          </cell>
          <cell r="G4932" t="str">
            <v>071996</v>
          </cell>
        </row>
        <row r="4933">
          <cell r="F4933" t="str">
            <v>TIAZOMET-A TABL.RECUBIE 20MG  X 28 (/10) /10</v>
          </cell>
          <cell r="G4933" t="str">
            <v>062020</v>
          </cell>
        </row>
        <row r="4934">
          <cell r="F4934" t="str">
            <v>UMBRELLA B.CO C.BE50+  11 G X 1</v>
          </cell>
          <cell r="G4934" t="str">
            <v>092018</v>
          </cell>
        </row>
        <row r="4935">
          <cell r="F4935" t="str">
            <v>COVERSYL TABL.RECUBIE 5MG  X 30</v>
          </cell>
          <cell r="G4935" t="str">
            <v>092015</v>
          </cell>
        </row>
        <row r="4936">
          <cell r="F4936" t="str">
            <v>TETRAXIM JER.PREL IM  0.5 ML X 1</v>
          </cell>
          <cell r="G4936" t="str">
            <v>012008</v>
          </cell>
        </row>
        <row r="4937">
          <cell r="F4937" t="str">
            <v>UNITENO SOLN  OFTAL 0.025% 10 ML X 1</v>
          </cell>
          <cell r="G4937" t="str">
            <v>092007</v>
          </cell>
        </row>
        <row r="4938">
          <cell r="F4938" t="str">
            <v>NUTRATOPIC PRO-AMP CR EMOL P/AT  200 ML X 1</v>
          </cell>
          <cell r="G4938" t="str">
            <v>042017</v>
          </cell>
        </row>
        <row r="4939">
          <cell r="F4939" t="str">
            <v>EUCERIN SUN EM.DRY TOUCH  200 ML X 1</v>
          </cell>
          <cell r="G4939" t="str">
            <v>062015</v>
          </cell>
        </row>
        <row r="4940">
          <cell r="F4940" t="str">
            <v>BETAZOL CREMA 0.05% 30 G X 1</v>
          </cell>
          <cell r="G4940" t="str">
            <v>062017</v>
          </cell>
        </row>
        <row r="4941">
          <cell r="F4941" t="str">
            <v>CLAVUTEC TA.REC 125/ 500MG  X 14</v>
          </cell>
          <cell r="G4941" t="str">
            <v>082016</v>
          </cell>
        </row>
        <row r="4942">
          <cell r="F4942" t="str">
            <v>AMTAS TABL 5MG  X 14</v>
          </cell>
          <cell r="G4942" t="str">
            <v>082006</v>
          </cell>
        </row>
        <row r="4943">
          <cell r="F4943" t="str">
            <v>CLORFENAMINA-PTG JBE 2MG 60 ML X 1 (/5ML)</v>
          </cell>
          <cell r="G4943" t="str">
            <v>042009</v>
          </cell>
        </row>
        <row r="4944">
          <cell r="F4944" t="str">
            <v>NOVALGINA AMP. 1G 2 ML X 5</v>
          </cell>
          <cell r="G4944" t="str">
            <v>012008</v>
          </cell>
        </row>
        <row r="4945">
          <cell r="F4945" t="str">
            <v>SALIVAL SOLN  60 ML X 1</v>
          </cell>
          <cell r="G4945" t="str">
            <v>101993</v>
          </cell>
        </row>
        <row r="4946">
          <cell r="F4946" t="str">
            <v>ZZZCUDO SACHET.  7 ML X 24</v>
          </cell>
          <cell r="G4946" t="str">
            <v>072011</v>
          </cell>
        </row>
        <row r="4947">
          <cell r="F4947" t="str">
            <v>LEVITRA TABL.RECUBIE 20MG  X 1</v>
          </cell>
          <cell r="G4947" t="str">
            <v>112003</v>
          </cell>
        </row>
        <row r="4948">
          <cell r="F4948" t="str">
            <v>FLUTICASONA-P2G AER INHALACI 50Y  X 120 (/DOS)</v>
          </cell>
          <cell r="G4948" t="str">
            <v>062020</v>
          </cell>
        </row>
        <row r="4949">
          <cell r="F4949" t="str">
            <v>GASEOPLUS GOTAS ORAL 80MG 15 ML X 1 (/ML)</v>
          </cell>
          <cell r="G4949" t="str">
            <v>031998</v>
          </cell>
        </row>
        <row r="4950">
          <cell r="F4950" t="str">
            <v>URODEFLOXIN FORTE TABL.RECUBIE   X 100</v>
          </cell>
          <cell r="G4950" t="str">
            <v>032011</v>
          </cell>
        </row>
        <row r="4951">
          <cell r="F4951" t="str">
            <v>BRONCOPULMOXIL CAPS 30MG/ 500MG  X 100</v>
          </cell>
          <cell r="G4951" t="str">
            <v>082007</v>
          </cell>
        </row>
        <row r="4952">
          <cell r="F4952" t="str">
            <v>CETAPHIL DERM HID F30  118 ML X 1</v>
          </cell>
          <cell r="G4952" t="str">
            <v>022014</v>
          </cell>
        </row>
        <row r="4953">
          <cell r="F4953" t="str">
            <v>DERMOLAB CREMA  20 G X 1</v>
          </cell>
          <cell r="G4953" t="str">
            <v>082014</v>
          </cell>
        </row>
        <row r="4954">
          <cell r="F4954" t="str">
            <v>CLARITROMICINA I.Q CAPS 500MG  X 50</v>
          </cell>
          <cell r="G4954" t="str">
            <v>022003</v>
          </cell>
        </row>
        <row r="4955">
          <cell r="F4955" t="str">
            <v>GOICOECHEA CR DIABETX  400 ML X 1</v>
          </cell>
          <cell r="G4955" t="str">
            <v>062017</v>
          </cell>
        </row>
        <row r="4956">
          <cell r="F4956" t="str">
            <v>PARATEX TABL.RECUBIE 1G  X 20</v>
          </cell>
          <cell r="G4956" t="str">
            <v>092018</v>
          </cell>
        </row>
        <row r="4957">
          <cell r="F4957" t="str">
            <v>SULFAQUILAB BALSAM SUSP ORAL  100 ML X 1</v>
          </cell>
          <cell r="G4957" t="str">
            <v>102007</v>
          </cell>
        </row>
        <row r="4958">
          <cell r="F4958" t="str">
            <v>CIT CAL D3 TABL 200IU  X 30 (/1.5) /1.5</v>
          </cell>
          <cell r="G4958" t="str">
            <v>032009</v>
          </cell>
        </row>
        <row r="4959">
          <cell r="F4959" t="str">
            <v>EUROPRES-D T.REC 160MG/ 25MG  X 30</v>
          </cell>
          <cell r="G4959" t="str">
            <v>092019</v>
          </cell>
        </row>
        <row r="4960">
          <cell r="F4960" t="str">
            <v>ZELDOX CAPS 40MG  X 30</v>
          </cell>
          <cell r="G4960" t="str">
            <v>062010</v>
          </cell>
        </row>
        <row r="4961">
          <cell r="F4961" t="str">
            <v>KETOZOL AMP. 60MG 2 ML X 1</v>
          </cell>
          <cell r="G4961" t="str">
            <v>032019</v>
          </cell>
        </row>
        <row r="4962">
          <cell r="F4962" t="str">
            <v>PREVIDOL TABL.RECUBIE 400MG  X 50</v>
          </cell>
          <cell r="G4962" t="str">
            <v>052017</v>
          </cell>
        </row>
        <row r="4963">
          <cell r="F4963" t="str">
            <v>PANAFLAM-F TABL FORT 500MG  X 100 (/10) /10</v>
          </cell>
          <cell r="G4963" t="str">
            <v>022002</v>
          </cell>
        </row>
        <row r="4964">
          <cell r="F4964" t="str">
            <v>RABIUM TABL.RECUBIE 20MG  X 30</v>
          </cell>
          <cell r="G4964" t="str">
            <v>112007</v>
          </cell>
        </row>
        <row r="4965">
          <cell r="F4965" t="str">
            <v>MAFLUX BALSAMICO TABL.RECUBIE   X 120</v>
          </cell>
          <cell r="G4965" t="str">
            <v>022015</v>
          </cell>
        </row>
        <row r="4966">
          <cell r="F4966" t="str">
            <v>ALERCET TABL 10MG  X 10</v>
          </cell>
          <cell r="G4966" t="str">
            <v>082000</v>
          </cell>
        </row>
        <row r="4967">
          <cell r="F4967" t="str">
            <v>BUDESONIDA-P2G AER.INH.DOSE 200Y  X 200</v>
          </cell>
          <cell r="G4967" t="str">
            <v>042017</v>
          </cell>
        </row>
        <row r="4968">
          <cell r="F4968" t="str">
            <v>BETAMARK TABL 24MG  X 40</v>
          </cell>
          <cell r="G4968" t="str">
            <v>032018</v>
          </cell>
        </row>
        <row r="4969">
          <cell r="F4969" t="str">
            <v>MARTESIA CAPS 300MG  X 30</v>
          </cell>
          <cell r="G4969" t="str">
            <v>072014</v>
          </cell>
        </row>
        <row r="4970">
          <cell r="F4970" t="str">
            <v>CALMAGESIC TA.REC 37.5/ 325MG  X 30</v>
          </cell>
          <cell r="G4970" t="str">
            <v>102014</v>
          </cell>
        </row>
        <row r="4971">
          <cell r="F4971" t="str">
            <v>GINKGO BILOBA-MSN CAPS 60MG  X 60</v>
          </cell>
          <cell r="G4971" t="str">
            <v>052016</v>
          </cell>
        </row>
        <row r="4972">
          <cell r="F4972" t="str">
            <v>CELECOXIB I.Q CAPS 400MG  X 50</v>
          </cell>
          <cell r="G4972" t="str">
            <v>042019</v>
          </cell>
        </row>
        <row r="4973">
          <cell r="F4973" t="str">
            <v>ALBUMINA HUMAN-BCA VIAL INFUS. 20% 50 ML X 1</v>
          </cell>
          <cell r="G4973" t="str">
            <v>092007</v>
          </cell>
        </row>
        <row r="4974">
          <cell r="F4974" t="str">
            <v>PAINRIL TABL L.P 150MG  X 7</v>
          </cell>
          <cell r="G4974" t="str">
            <v>092020</v>
          </cell>
        </row>
        <row r="4975">
          <cell r="F4975" t="str">
            <v>ZYPREXA TABL REVEST. 5MG  X 14</v>
          </cell>
          <cell r="G4975" t="str">
            <v>071997</v>
          </cell>
        </row>
        <row r="4976">
          <cell r="F4976" t="str">
            <v>FOTOPROTECT.ISDIN SUN BRU F50+  4 G X 1</v>
          </cell>
          <cell r="G4976" t="str">
            <v>042017</v>
          </cell>
        </row>
        <row r="4977">
          <cell r="F4977" t="str">
            <v>ORFENADRINA-OTQ AMP. 50MG 2 ML X 50</v>
          </cell>
          <cell r="G4977" t="str">
            <v>082014</v>
          </cell>
        </row>
        <row r="4978">
          <cell r="F4978" t="str">
            <v>ACNUPLAST CAPS 100MG  X 30</v>
          </cell>
          <cell r="G4978" t="str">
            <v>022017</v>
          </cell>
        </row>
        <row r="4979">
          <cell r="F4979" t="str">
            <v>INLYTA TABL.RECUBIE 5MG  X 60</v>
          </cell>
          <cell r="G4979" t="str">
            <v>012015</v>
          </cell>
        </row>
        <row r="4980">
          <cell r="F4980" t="str">
            <v>CORTIFLEX CREMA 0.025% 60 G X 1</v>
          </cell>
          <cell r="G4980" t="str">
            <v>081999</v>
          </cell>
        </row>
        <row r="4981">
          <cell r="F4981" t="str">
            <v>KETOCONAZOL-PTG CREMA 2% 20 G X 1</v>
          </cell>
          <cell r="G4981" t="str">
            <v>042009</v>
          </cell>
        </row>
        <row r="4982">
          <cell r="F4982" t="str">
            <v>DELABAXI TABL 450MG  X 10</v>
          </cell>
          <cell r="G4982" t="str">
            <v>022020</v>
          </cell>
        </row>
        <row r="4983">
          <cell r="F4983" t="str">
            <v>REUMA SOL EXTRA UNGT FUERTE  20 G X 1</v>
          </cell>
          <cell r="G4983" t="str">
            <v>102017</v>
          </cell>
        </row>
        <row r="4984">
          <cell r="F4984" t="str">
            <v>PICOPREP POLVO SOBRES  16.1 G X 2</v>
          </cell>
          <cell r="G4984" t="str">
            <v>082017</v>
          </cell>
        </row>
        <row r="4985">
          <cell r="F4985" t="str">
            <v>TREX SUSP ORAL 200MG 15 ML X 1 (/5ML)</v>
          </cell>
          <cell r="G4985" t="str">
            <v>101999</v>
          </cell>
        </row>
        <row r="4986">
          <cell r="F4986" t="str">
            <v>CLINOMIN A.IM  1 ML X 1</v>
          </cell>
          <cell r="G4986" t="str">
            <v>022013</v>
          </cell>
        </row>
        <row r="4987">
          <cell r="F4987" t="str">
            <v>METFORSIL TABL L.P 750MG  X 30</v>
          </cell>
          <cell r="G4987" t="str">
            <v>042019</v>
          </cell>
        </row>
        <row r="4988">
          <cell r="F4988" t="str">
            <v>GASMOCI-PRI CAPS 200MG  X 20</v>
          </cell>
          <cell r="G4988" t="str">
            <v>022017</v>
          </cell>
        </row>
        <row r="4989">
          <cell r="F4989" t="str">
            <v>DINIRCEF CAPS 500MG  X 28</v>
          </cell>
          <cell r="G4989" t="str">
            <v>012016</v>
          </cell>
        </row>
        <row r="4990">
          <cell r="F4990" t="str">
            <v>ADAX FLU SUSP ORAL  60 ML X 1</v>
          </cell>
          <cell r="G4990" t="str">
            <v>052005</v>
          </cell>
        </row>
        <row r="4991">
          <cell r="F4991" t="str">
            <v>HEMAX VIAL+J.PRELL 4000IU 2 ML X 1</v>
          </cell>
          <cell r="G4991" t="str">
            <v>111998</v>
          </cell>
        </row>
        <row r="4992">
          <cell r="F4992" t="str">
            <v>GAAP OFTENO PF SOLN  OFTAL 0.005% 3 ML X 1</v>
          </cell>
          <cell r="G4992" t="str">
            <v>082020</v>
          </cell>
        </row>
        <row r="4993">
          <cell r="F4993" t="str">
            <v>LEVOPROXOL TABL 750MG  X 5</v>
          </cell>
          <cell r="G4993" t="str">
            <v>032009</v>
          </cell>
        </row>
        <row r="4994">
          <cell r="F4994" t="str">
            <v>ROXTRIM SUSP.ORA.PED 240MG 60 ML X 1 (/5ML)</v>
          </cell>
          <cell r="G4994" t="str">
            <v>072000</v>
          </cell>
        </row>
        <row r="4995">
          <cell r="F4995" t="str">
            <v>ATRIPLA TABL RECUBIE   X 30</v>
          </cell>
          <cell r="G4995" t="str">
            <v>102014</v>
          </cell>
        </row>
        <row r="4996">
          <cell r="F4996" t="str">
            <v>ANDROGEL GEL DERM SAC 50MG 5 G X 30</v>
          </cell>
          <cell r="G4996" t="str">
            <v>102006</v>
          </cell>
        </row>
        <row r="4997">
          <cell r="F4997" t="str">
            <v>LOTEMICIN SUSP OFTAL  5 ML X 1</v>
          </cell>
          <cell r="G4997" t="str">
            <v>022021</v>
          </cell>
        </row>
        <row r="4998">
          <cell r="F4998" t="str">
            <v>AERO-OM TAB.MAS.ANIS 80MG  X 100</v>
          </cell>
          <cell r="G4998" t="str">
            <v>072007</v>
          </cell>
        </row>
        <row r="4999">
          <cell r="F4999" t="str">
            <v>PARA TY KIDS JBE 120MG 60 ML X 1 (/5ML)</v>
          </cell>
          <cell r="G4999" t="str">
            <v>032019</v>
          </cell>
        </row>
        <row r="5000">
          <cell r="F5000" t="str">
            <v>GASEOVET SUSP OR FRES 100MG 15 ML X 1 (/ML)</v>
          </cell>
          <cell r="G5000" t="str">
            <v>092018</v>
          </cell>
        </row>
        <row r="5001">
          <cell r="F5001" t="str">
            <v>BIODROXIL CAPS 500MG  X 12</v>
          </cell>
          <cell r="G5001" t="str">
            <v>091998</v>
          </cell>
        </row>
        <row r="5002">
          <cell r="F5002" t="str">
            <v>CLONAZEPAN-MRC TABL 2MG  X 100</v>
          </cell>
          <cell r="G5002" t="str">
            <v>092012</v>
          </cell>
        </row>
        <row r="5003">
          <cell r="F5003" t="str">
            <v>CEFAZOLINA-P2G VIAL LIOF 1G  X 10</v>
          </cell>
          <cell r="G5003" t="str">
            <v>042012</v>
          </cell>
        </row>
        <row r="5004">
          <cell r="F5004" t="str">
            <v>BRONCOPHAR PLUS JBE  120 ML X 1</v>
          </cell>
          <cell r="G5004" t="str">
            <v>051997</v>
          </cell>
        </row>
        <row r="5005">
          <cell r="F5005" t="str">
            <v>BIOGAIA GOTAS 20MG 5 ML X 1</v>
          </cell>
          <cell r="G5005" t="str">
            <v>102010</v>
          </cell>
        </row>
        <row r="5006">
          <cell r="F5006" t="str">
            <v>ZETIX D JBE  60 ML X 1</v>
          </cell>
          <cell r="G5006" t="str">
            <v>092003</v>
          </cell>
        </row>
        <row r="5007">
          <cell r="F5007" t="str">
            <v>IBUPROFENO-FTR TABL.RECUBIE 600MG  X 100</v>
          </cell>
          <cell r="G5007" t="str">
            <v>052007</v>
          </cell>
        </row>
        <row r="5008">
          <cell r="F5008" t="str">
            <v>ALISURE POLVO VAINI  900 G X 1</v>
          </cell>
          <cell r="G5008" t="str">
            <v>122019</v>
          </cell>
        </row>
        <row r="5009">
          <cell r="F5009" t="str">
            <v>BISBACTER TABL MAST 262MG  X 48</v>
          </cell>
          <cell r="G5009" t="str">
            <v>042019</v>
          </cell>
        </row>
        <row r="5010">
          <cell r="F5010" t="str">
            <v>ABIRAVITAE TABL 250MG  X 120</v>
          </cell>
          <cell r="G5010" t="str">
            <v>092019</v>
          </cell>
        </row>
        <row r="5011">
          <cell r="F5011" t="str">
            <v>DILATREND TABL 25MG  X 28</v>
          </cell>
          <cell r="G5011" t="str">
            <v>101998</v>
          </cell>
        </row>
        <row r="5012">
          <cell r="F5012" t="str">
            <v>CREVET TABL  MAST 500MG  X 32</v>
          </cell>
          <cell r="G5012" t="str">
            <v>112003</v>
          </cell>
        </row>
        <row r="5013">
          <cell r="F5013" t="str">
            <v>BRONCOBIOTIC CL PO/SUSP ORAL 250MG 60 ML X 1 (/5ML)</v>
          </cell>
          <cell r="G5013" t="str">
            <v>012016</v>
          </cell>
        </row>
        <row r="5014">
          <cell r="F5014" t="str">
            <v>ACICLOVIR-LNR UNGT  OFTAL 3% 3.5 G X 1</v>
          </cell>
          <cell r="G5014" t="str">
            <v>112000</v>
          </cell>
        </row>
        <row r="5015">
          <cell r="F5015" t="str">
            <v>IRBESARTAN-PTG TABL 300MG  X 50</v>
          </cell>
          <cell r="G5015" t="str">
            <v>102010</v>
          </cell>
        </row>
        <row r="5016">
          <cell r="F5016" t="str">
            <v>PIGMENTCLAR SERUM  30 ML X 1</v>
          </cell>
          <cell r="G5016" t="str">
            <v>062014</v>
          </cell>
        </row>
        <row r="5017">
          <cell r="F5017" t="str">
            <v>PRAIVA BOLSA INFUS 400MG 250 ML X 1</v>
          </cell>
          <cell r="G5017" t="str">
            <v>062020</v>
          </cell>
        </row>
        <row r="5018">
          <cell r="F5018" t="str">
            <v>AMOXIDIN CL TABL.RECUBIE 1000MG  X 14</v>
          </cell>
          <cell r="G5018" t="str">
            <v>072009</v>
          </cell>
        </row>
        <row r="5019">
          <cell r="F5019" t="str">
            <v>OMEGA 3-TBO CAPS BLANDA 1000MG  X 30</v>
          </cell>
          <cell r="G5019" t="str">
            <v>122015</v>
          </cell>
        </row>
        <row r="5020">
          <cell r="F5020" t="str">
            <v>OMEPRA N V.IV + SOLV 40MG 10 ML X 20</v>
          </cell>
          <cell r="G5020" t="str">
            <v>092014</v>
          </cell>
        </row>
        <row r="5021">
          <cell r="F5021" t="str">
            <v>GENTAOFTAL GOTAS OFTAL 3% 10 ML X 1</v>
          </cell>
          <cell r="G5021" t="str">
            <v>022013</v>
          </cell>
        </row>
        <row r="5022">
          <cell r="F5022" t="str">
            <v>MELIUS OCUVIALES 0.2% 0.3 ML X 30</v>
          </cell>
          <cell r="G5022" t="str">
            <v>012015</v>
          </cell>
        </row>
        <row r="5023">
          <cell r="F5023" t="str">
            <v>WELPLEX SOLN  ORAL  120 ML X 1</v>
          </cell>
          <cell r="G5023" t="str">
            <v>042017</v>
          </cell>
        </row>
        <row r="5024">
          <cell r="F5024" t="str">
            <v>HIALFREE SOLN OFTAL 0.4% 15 ML X 1</v>
          </cell>
          <cell r="G5024" t="str">
            <v>012017</v>
          </cell>
        </row>
        <row r="5025">
          <cell r="F5025" t="str">
            <v>IMOT OFTENO SOLN  OFTAL 0.5% 15 ML X 1</v>
          </cell>
          <cell r="G5025" t="str">
            <v>072007</v>
          </cell>
        </row>
        <row r="5026">
          <cell r="F5026" t="str">
            <v>ZEGRAVIN AMP. 50MG 5 ML X 10</v>
          </cell>
          <cell r="G5026" t="str">
            <v>112018</v>
          </cell>
        </row>
        <row r="5027">
          <cell r="F5027" t="str">
            <v>TOBRAXONA SUSP OFTAL  5 ML X 1</v>
          </cell>
          <cell r="G5027" t="str">
            <v>102005</v>
          </cell>
        </row>
        <row r="5028">
          <cell r="F5028" t="str">
            <v>TAXIGEN TABL 100MG  X 100</v>
          </cell>
          <cell r="G5028" t="str">
            <v>112000</v>
          </cell>
        </row>
        <row r="5029">
          <cell r="F5029" t="str">
            <v>DETRUSITOL TABL.RECUBIE 2MG  X 28</v>
          </cell>
          <cell r="G5029" t="str">
            <v>031999</v>
          </cell>
        </row>
        <row r="5030">
          <cell r="F5030" t="str">
            <v>GRIPAMYCIN ALERT TABL RECUBIE   X 200</v>
          </cell>
          <cell r="G5030" t="str">
            <v>082014</v>
          </cell>
        </row>
        <row r="5031">
          <cell r="F5031" t="str">
            <v>ELECTROLIGHT SOL.MANDARIN  475 ML X 1</v>
          </cell>
          <cell r="G5031" t="str">
            <v>042009</v>
          </cell>
        </row>
        <row r="5032">
          <cell r="F5032" t="str">
            <v>EXADIOL TABL RECUBIE 200MG  X 100</v>
          </cell>
          <cell r="G5032" t="str">
            <v>092012</v>
          </cell>
        </row>
        <row r="5033">
          <cell r="F5033" t="str">
            <v>REUMOFLEX  FORTE UNGT  100 G X 1</v>
          </cell>
          <cell r="G5033" t="str">
            <v>092017</v>
          </cell>
        </row>
        <row r="5034">
          <cell r="F5034" t="str">
            <v>PARASITEL SUSP ORAL 400MG 10 ML X 5 (/5ML)</v>
          </cell>
          <cell r="G5034" t="str">
            <v>072017</v>
          </cell>
        </row>
        <row r="5035">
          <cell r="F5035" t="str">
            <v>CEFTAZIDIMA-DY/ VIAL  LIOF 1G  X 10</v>
          </cell>
          <cell r="G5035" t="str">
            <v>112019</v>
          </cell>
        </row>
        <row r="5036">
          <cell r="F5036" t="str">
            <v>ESMIRTAL TABL.RECUBIE 10MG  X 30</v>
          </cell>
          <cell r="G5036" t="str">
            <v>022010</v>
          </cell>
        </row>
        <row r="5037">
          <cell r="F5037" t="str">
            <v>ORABIOT TABL 500MG  X 100</v>
          </cell>
          <cell r="G5037" t="str">
            <v>062013</v>
          </cell>
        </row>
        <row r="5038">
          <cell r="F5038" t="str">
            <v>ACCUPRIL TABL.RECUBIE 10MG  X 28</v>
          </cell>
          <cell r="G5038" t="str">
            <v>091995</v>
          </cell>
        </row>
        <row r="5039">
          <cell r="F5039" t="str">
            <v>TEATRICAL CELUL MA CR DESMAQUIL  200 G X 1</v>
          </cell>
          <cell r="G5039" t="str">
            <v>062017</v>
          </cell>
        </row>
        <row r="5040">
          <cell r="F5040" t="str">
            <v>CLOZOL TABL  VAG. 500MG  X 1</v>
          </cell>
          <cell r="G5040" t="str">
            <v>102000</v>
          </cell>
        </row>
        <row r="5041">
          <cell r="F5041" t="str">
            <v>ABUBRON - AB CAPS 500MG  X 100 (/30) /30</v>
          </cell>
          <cell r="G5041" t="str">
            <v>062019</v>
          </cell>
        </row>
        <row r="5042">
          <cell r="F5042" t="str">
            <v>OPTI-FREE EXPRESS SOL.MULTPROP  120 ML X 1</v>
          </cell>
          <cell r="G5042" t="str">
            <v>091999</v>
          </cell>
        </row>
        <row r="5043">
          <cell r="F5043" t="str">
            <v>LEVOXIDAL TABL RECUBIE 750MG  X 1</v>
          </cell>
          <cell r="G5043" t="str">
            <v>102020</v>
          </cell>
        </row>
        <row r="5044">
          <cell r="F5044" t="str">
            <v>CLOBENATE CREMA 0.05% 25 G X 1</v>
          </cell>
          <cell r="G5044" t="str">
            <v>032000</v>
          </cell>
        </row>
        <row r="5045">
          <cell r="F5045" t="str">
            <v>INEDOL SUSP ORAL 200MG 45 ML X 1 (/5ML)</v>
          </cell>
          <cell r="G5045" t="str">
            <v>092006</v>
          </cell>
        </row>
        <row r="5046">
          <cell r="F5046" t="str">
            <v>FLUOXETINA-GEF CAPS 20MG  X 10</v>
          </cell>
          <cell r="G5046" t="str">
            <v>061998</v>
          </cell>
        </row>
        <row r="5047">
          <cell r="F5047" t="str">
            <v>MICOPIROX CHMP. 1% 100 ML X 1</v>
          </cell>
          <cell r="G5047" t="str">
            <v>012009</v>
          </cell>
        </row>
        <row r="5048">
          <cell r="F5048" t="str">
            <v>FIRMAGON VIAL 80MG  X 1</v>
          </cell>
          <cell r="G5048" t="str">
            <v>042011</v>
          </cell>
        </row>
        <row r="5049">
          <cell r="F5049" t="str">
            <v>TELMIPRESS HCT TABL 12.5MG/ 40MG  X 30</v>
          </cell>
          <cell r="G5049" t="str">
            <v>102014</v>
          </cell>
        </row>
        <row r="5050">
          <cell r="F5050" t="str">
            <v>CLAVULIPH TA REC 125/ 500MG  X 10</v>
          </cell>
          <cell r="G5050" t="str">
            <v>072015</v>
          </cell>
        </row>
        <row r="5051">
          <cell r="F5051" t="str">
            <v>SALBUVENT JBE 2MG 150 ML X 1 (/5ML)</v>
          </cell>
          <cell r="G5051" t="str">
            <v>042000</v>
          </cell>
        </row>
        <row r="5052">
          <cell r="F5052" t="str">
            <v>ALEXCEF SUSP ORAL 250MG 60 ML X 1 (/5ML)</v>
          </cell>
          <cell r="G5052" t="str">
            <v>062005</v>
          </cell>
        </row>
        <row r="5053">
          <cell r="F5053" t="str">
            <v>CIMICILE TABL 50MG  X 10</v>
          </cell>
          <cell r="G5053" t="str">
            <v>012008</v>
          </cell>
        </row>
        <row r="5054">
          <cell r="F5054" t="str">
            <v>DOXICICLINA-PTG CAPS 100MG  X 100</v>
          </cell>
          <cell r="G5054" t="str">
            <v>122014</v>
          </cell>
        </row>
        <row r="5055">
          <cell r="F5055" t="str">
            <v>DIETILESTILBES-DC6 TABL 1MG  X 100</v>
          </cell>
          <cell r="G5055" t="str">
            <v>012008</v>
          </cell>
        </row>
        <row r="5056">
          <cell r="F5056" t="str">
            <v>VILZERMET TA.REC 50MG/ 850MG  X 30</v>
          </cell>
          <cell r="G5056" t="str">
            <v>012021</v>
          </cell>
        </row>
        <row r="5057">
          <cell r="F5057" t="str">
            <v>TELZAAR PLUS TABL 25MG/ 80MG  X 28</v>
          </cell>
          <cell r="G5057" t="str">
            <v>092018</v>
          </cell>
        </row>
        <row r="5058">
          <cell r="F5058" t="str">
            <v>VAQTA VIAL 25IU 0.5 ML X 1</v>
          </cell>
          <cell r="G5058" t="str">
            <v>072016</v>
          </cell>
        </row>
        <row r="5059">
          <cell r="F5059" t="str">
            <v>PENTAXIM JERING.PRELL  0.5 ML X 1</v>
          </cell>
          <cell r="G5059" t="str">
            <v>032012</v>
          </cell>
        </row>
        <row r="5060">
          <cell r="F5060" t="str">
            <v>CELTIUM TABL.RECUBIE 20MG  X 30</v>
          </cell>
          <cell r="G5060" t="str">
            <v>082008</v>
          </cell>
        </row>
        <row r="5061">
          <cell r="F5061" t="str">
            <v>DUCLONEX CAPS 150MG  X 2</v>
          </cell>
          <cell r="G5061" t="str">
            <v>102018</v>
          </cell>
        </row>
        <row r="5062">
          <cell r="F5062" t="str">
            <v>LABOXICAN TABL 15MG  X 30</v>
          </cell>
          <cell r="G5062" t="str">
            <v>042007</v>
          </cell>
        </row>
        <row r="5063">
          <cell r="F5063" t="str">
            <v>MONELLE JAB.LIQ INTI  200 ML X 1</v>
          </cell>
          <cell r="G5063" t="str">
            <v>042018</v>
          </cell>
        </row>
        <row r="5064">
          <cell r="F5064" t="str">
            <v>XANAX TABL 1MG  X 20</v>
          </cell>
          <cell r="G5064" t="str">
            <v>011985</v>
          </cell>
        </row>
        <row r="5065">
          <cell r="F5065" t="str">
            <v>AMOXICI+AMBROX-PTG JBE 15MG/ 250MG 60 ML X 1</v>
          </cell>
          <cell r="G5065" t="str">
            <v>112014</v>
          </cell>
        </row>
        <row r="5066">
          <cell r="F5066" t="str">
            <v>BRONPAMOX SUS.OR C/DOS  60 ML X 1</v>
          </cell>
          <cell r="G5066" t="str">
            <v>091997</v>
          </cell>
        </row>
        <row r="5067">
          <cell r="F5067" t="str">
            <v>MEDICORT ELIXIR 2MG 100 ML X 1 (/5ML)</v>
          </cell>
          <cell r="G5067" t="str">
            <v>052004</v>
          </cell>
        </row>
        <row r="5068">
          <cell r="F5068" t="str">
            <v>GLUCOFERVET MSM POLVO SOBRES  8 G X 30</v>
          </cell>
          <cell r="G5068" t="str">
            <v>032015</v>
          </cell>
        </row>
        <row r="5069">
          <cell r="F5069" t="str">
            <v>MULTIFLORA CAPS PLUS   X 15</v>
          </cell>
          <cell r="G5069" t="str">
            <v>072017</v>
          </cell>
        </row>
        <row r="5070">
          <cell r="F5070" t="str">
            <v>ERGENIL VSFF CAPS 320MG  X 50</v>
          </cell>
          <cell r="G5070" t="str">
            <v>082015</v>
          </cell>
        </row>
        <row r="5071">
          <cell r="F5071" t="str">
            <v>METFORTABS TABL.RECUBIE 850MG  X 30</v>
          </cell>
          <cell r="G5071" t="str">
            <v>042009</v>
          </cell>
        </row>
        <row r="5072">
          <cell r="F5072" t="str">
            <v>SOLUCION BUROW-MIF SOLN  TOP.  240 ML X 1</v>
          </cell>
          <cell r="G5072" t="str">
            <v>112008</v>
          </cell>
        </row>
        <row r="5073">
          <cell r="F5073" t="str">
            <v>ALBENDAZOL-PTG SUSP ORAL 100MG 20 ML X 1 (/5ML)</v>
          </cell>
          <cell r="G5073" t="str">
            <v>042009</v>
          </cell>
        </row>
        <row r="5074">
          <cell r="F5074" t="str">
            <v>ASEPXIA TOALLAS HUM.L/FACIAL   X 25</v>
          </cell>
          <cell r="G5074" t="str">
            <v>122006</v>
          </cell>
        </row>
        <row r="5075">
          <cell r="F5075" t="str">
            <v>SOMPRAZ TABL LR 40MG  X 30</v>
          </cell>
          <cell r="G5075" t="str">
            <v>122020</v>
          </cell>
        </row>
        <row r="5076">
          <cell r="F5076" t="str">
            <v>OMEPRAZOL-P2G VIAL LIOF 40MG  X 1</v>
          </cell>
          <cell r="G5076" t="str">
            <v>042009</v>
          </cell>
        </row>
        <row r="5077">
          <cell r="F5077" t="str">
            <v>QUETIVITAE TAB.RECU L.P 100MG  X 30</v>
          </cell>
          <cell r="G5077" t="str">
            <v>082020</v>
          </cell>
        </row>
        <row r="5078">
          <cell r="F5078" t="str">
            <v>DOLALIVIO NOCHE POLVO SOBRES  6.5 G X 60</v>
          </cell>
          <cell r="G5078" t="str">
            <v>032019</v>
          </cell>
        </row>
        <row r="5079">
          <cell r="F5079" t="str">
            <v>AVENA ISDIN GEL BANO  750 ML X 1</v>
          </cell>
          <cell r="G5079" t="str">
            <v>062019</v>
          </cell>
        </row>
        <row r="5080">
          <cell r="F5080" t="str">
            <v>LETIZIA JBE 2.5MG 60 ML X 1 (/5ML)</v>
          </cell>
          <cell r="G5080" t="str">
            <v>042010</v>
          </cell>
        </row>
        <row r="5081">
          <cell r="F5081" t="str">
            <v>METFORBIOTECH TABL 500MG  X 100</v>
          </cell>
          <cell r="G5081" t="str">
            <v>052010</v>
          </cell>
        </row>
        <row r="5082">
          <cell r="F5082" t="str">
            <v>AMOXIDIN 7 SUSP ORAL 2.5% 105 ML X 1</v>
          </cell>
          <cell r="G5082" t="str">
            <v>022006</v>
          </cell>
        </row>
        <row r="5083">
          <cell r="F5083" t="str">
            <v>TOPIVITAE TABL.RECUBIE 50MG  X 30</v>
          </cell>
          <cell r="G5083" t="str">
            <v>032019</v>
          </cell>
        </row>
        <row r="5084">
          <cell r="F5084" t="str">
            <v>TRIAMCINOLONA-DC6 LOCION 0.025% 60 ML X 1</v>
          </cell>
          <cell r="G5084" t="str">
            <v>062016</v>
          </cell>
        </row>
        <row r="5085">
          <cell r="F5085" t="str">
            <v>TIORFAN GRN/SUSP SOB 10MG 1 G X 18 (LACT)</v>
          </cell>
          <cell r="G5085" t="str">
            <v>032004</v>
          </cell>
        </row>
        <row r="5086">
          <cell r="F5086" t="str">
            <v>PERATIL TABL 50MG  X 10</v>
          </cell>
          <cell r="G5086" t="str">
            <v>082018</v>
          </cell>
        </row>
        <row r="5087">
          <cell r="F5087" t="str">
            <v>ARCODEX TABL.RECUBIE 120MG  X 7</v>
          </cell>
          <cell r="G5087" t="str">
            <v>022020</v>
          </cell>
        </row>
        <row r="5088">
          <cell r="F5088" t="str">
            <v>GLUCOVIT MAX POLVO VAINI  400 G X 1</v>
          </cell>
          <cell r="G5088" t="str">
            <v>092016</v>
          </cell>
        </row>
        <row r="5089">
          <cell r="F5089" t="str">
            <v>NEVROMED TABL 300MG  X 30</v>
          </cell>
          <cell r="G5089" t="str">
            <v>032011</v>
          </cell>
        </row>
        <row r="5090">
          <cell r="F5090" t="str">
            <v>ODONTOSEPTIC ENJUAGUE BUC  240 ML X 1</v>
          </cell>
          <cell r="G5090" t="str">
            <v>082012</v>
          </cell>
        </row>
        <row r="5091">
          <cell r="F5091" t="str">
            <v>BIPERIDENO-MRC TABL 2MG  X 100</v>
          </cell>
          <cell r="G5091" t="str">
            <v>092012</v>
          </cell>
        </row>
        <row r="5092">
          <cell r="F5092" t="str">
            <v>CODEINA FOSFAT-RXF JBE 15MG 60 ML X 1 (/5ML)</v>
          </cell>
          <cell r="G5092" t="str">
            <v>112006</v>
          </cell>
        </row>
        <row r="5093">
          <cell r="F5093" t="str">
            <v>SURGOT SOLN  OFTAL 1% 2.5 ML X 1</v>
          </cell>
          <cell r="G5093" t="str">
            <v>032017</v>
          </cell>
        </row>
        <row r="5094">
          <cell r="F5094" t="str">
            <v>IRRIDEX TABL.RECUBIE 100MG  X 20 (/30) /30</v>
          </cell>
          <cell r="G5094" t="str">
            <v>042009</v>
          </cell>
        </row>
        <row r="5095">
          <cell r="F5095" t="str">
            <v>CLAVOXILIN PLUS SUSP.ORA FTE 400MG 100 ML X 1 (/5ML)</v>
          </cell>
          <cell r="G5095" t="str">
            <v>062009</v>
          </cell>
        </row>
        <row r="5096">
          <cell r="F5096" t="str">
            <v>CEFTRIAXON V.IV + SOLV 1G 10 ML X 1</v>
          </cell>
          <cell r="G5096" t="str">
            <v>042009</v>
          </cell>
        </row>
        <row r="5097">
          <cell r="F5097" t="str">
            <v>BRIMODUAL-T SP SOLN OFTAL  5 ML X 1</v>
          </cell>
          <cell r="G5097" t="str">
            <v>022020</v>
          </cell>
        </row>
        <row r="5098">
          <cell r="F5098" t="str">
            <v>SENSICUTAN CREMA  30 G X 1</v>
          </cell>
          <cell r="G5098" t="str">
            <v>032017</v>
          </cell>
        </row>
        <row r="5099">
          <cell r="F5099" t="str">
            <v>BICALUTAMIDA-DC6 TABL  150 MG X 28</v>
          </cell>
          <cell r="G5099" t="str">
            <v>012013</v>
          </cell>
        </row>
        <row r="5100">
          <cell r="F5100" t="str">
            <v>ADAX FLU FORTE SUSP ORAL  60 ML X 1</v>
          </cell>
          <cell r="G5100" t="str">
            <v>052005</v>
          </cell>
        </row>
        <row r="5101">
          <cell r="F5101" t="str">
            <v>METRONIDAZOL-PTG SUSP ORAL 250MG 120 ML X 1 (/5ML)</v>
          </cell>
          <cell r="G5101" t="str">
            <v>042009</v>
          </cell>
        </row>
        <row r="5102">
          <cell r="F5102" t="str">
            <v>STRESS ACT.C500/ZI TABL   X 60</v>
          </cell>
          <cell r="G5102" t="str">
            <v>121998</v>
          </cell>
        </row>
        <row r="5103">
          <cell r="F5103" t="str">
            <v>NEXIPRAL CAPS 20MG  X 20</v>
          </cell>
          <cell r="G5103" t="str">
            <v>102011</v>
          </cell>
        </row>
        <row r="5104">
          <cell r="F5104" t="str">
            <v>TERBINAFINA-FTR TABL 250MG  X 10</v>
          </cell>
          <cell r="G5104" t="str">
            <v>022006</v>
          </cell>
        </row>
        <row r="5105">
          <cell r="F5105" t="str">
            <v>SUAVICEL CR.PROTECTOR  50 G X 1</v>
          </cell>
          <cell r="G5105" t="str">
            <v>082019</v>
          </cell>
        </row>
        <row r="5106">
          <cell r="F5106" t="str">
            <v>REGIA POLVO SOBRES  2.2 G X 28</v>
          </cell>
          <cell r="G5106" t="str">
            <v>012019</v>
          </cell>
        </row>
        <row r="5107">
          <cell r="F5107" t="str">
            <v>DIOVAN CAPS 80MG  X 28</v>
          </cell>
          <cell r="G5107" t="str">
            <v>011997</v>
          </cell>
        </row>
        <row r="5108">
          <cell r="F5108" t="str">
            <v>ASEPXIA MAQUILLAJE POLVO CLARO  10 G X 1</v>
          </cell>
          <cell r="G5108" t="str">
            <v>042011</v>
          </cell>
        </row>
        <row r="5109">
          <cell r="F5109" t="str">
            <v>PHOTODERM CR C/T F50+D  40 ML X 1</v>
          </cell>
          <cell r="G5109" t="str">
            <v>042021</v>
          </cell>
        </row>
        <row r="5110">
          <cell r="F5110" t="str">
            <v>ERYTROM PO/SUSP ORAL 250MG 60 ML X 1 (/5ML)</v>
          </cell>
          <cell r="G5110" t="str">
            <v>102002</v>
          </cell>
        </row>
        <row r="5111">
          <cell r="F5111" t="str">
            <v>ACICLOVIR-PTG TABL 200MG  X 100</v>
          </cell>
          <cell r="G5111" t="str">
            <v>032006</v>
          </cell>
        </row>
        <row r="5112">
          <cell r="F5112" t="str">
            <v>BRIVAXON TABL.RECUBIE 50MG  X 30</v>
          </cell>
          <cell r="G5112" t="str">
            <v>012021</v>
          </cell>
        </row>
        <row r="5113">
          <cell r="F5113" t="str">
            <v>RINOMEX JBE  120 ML X 1</v>
          </cell>
          <cell r="G5113" t="str">
            <v>121998</v>
          </cell>
        </row>
        <row r="5114">
          <cell r="F5114" t="str">
            <v>HIALUDRIN SOBRES  8 G X 1</v>
          </cell>
          <cell r="G5114" t="str">
            <v>012021</v>
          </cell>
        </row>
        <row r="5115">
          <cell r="F5115" t="str">
            <v>AMIELECT VIAL INFUS. 10% 500 ML X 1</v>
          </cell>
          <cell r="G5115" t="str">
            <v>092016</v>
          </cell>
        </row>
        <row r="5116">
          <cell r="F5116" t="str">
            <v>CAFAZIT JBE 250MG 60 ML X 1 (/5ML)</v>
          </cell>
          <cell r="G5116" t="str">
            <v>072013</v>
          </cell>
        </row>
        <row r="5117">
          <cell r="F5117" t="str">
            <v>ADAX SUSP PED 100MG 60 ML X 1 (/5ML)</v>
          </cell>
          <cell r="G5117" t="str">
            <v>092004</v>
          </cell>
        </row>
        <row r="5118">
          <cell r="F5118" t="str">
            <v>ENALAPRIL-FTR TABL 5MG  X 20</v>
          </cell>
          <cell r="G5118" t="str">
            <v>071996</v>
          </cell>
        </row>
        <row r="5119">
          <cell r="F5119" t="str">
            <v>QUILXIB CAPS 200MG  X 100</v>
          </cell>
          <cell r="G5119" t="str">
            <v>092007</v>
          </cell>
        </row>
        <row r="5120">
          <cell r="F5120" t="str">
            <v>ENITRAX CAPS 100MG  X 14</v>
          </cell>
          <cell r="G5120" t="str">
            <v>022021</v>
          </cell>
        </row>
        <row r="5121">
          <cell r="F5121" t="str">
            <v>CANDID TALCO 1% 100 G X 1</v>
          </cell>
          <cell r="G5121" t="str">
            <v>122009</v>
          </cell>
        </row>
        <row r="5122">
          <cell r="F5122" t="str">
            <v>DENTODEX COLUTORIO 0.12% 500 ML X 1</v>
          </cell>
          <cell r="G5122" t="str">
            <v>062008</v>
          </cell>
        </row>
        <row r="5123">
          <cell r="F5123" t="str">
            <v>EUCERIN DERMOPURIF CR-FL HID MA  50 ML X 1</v>
          </cell>
          <cell r="G5123" t="str">
            <v>112012</v>
          </cell>
        </row>
        <row r="5124">
          <cell r="F5124" t="str">
            <v>ALISURE POLVO VAINI  570 G X 1</v>
          </cell>
          <cell r="G5124" t="str">
            <v>082018</v>
          </cell>
        </row>
        <row r="5125">
          <cell r="F5125" t="str">
            <v>CLORFENAMINA-QU4 TABL 4MG  X 100</v>
          </cell>
          <cell r="G5125" t="str">
            <v>082003</v>
          </cell>
        </row>
        <row r="5126">
          <cell r="F5126" t="str">
            <v>DEXAVET TABL 4MG  X 150</v>
          </cell>
          <cell r="G5126" t="str">
            <v>082002</v>
          </cell>
        </row>
        <row r="5127">
          <cell r="F5127" t="str">
            <v>IRBEVITAE TABL.RECUBIE 300MG  X 28</v>
          </cell>
          <cell r="G5127" t="str">
            <v>042016</v>
          </cell>
        </row>
        <row r="5128">
          <cell r="F5128" t="str">
            <v>LOTESOFT UNGT OFTAL 0.5% 3.5 G X 1</v>
          </cell>
          <cell r="G5128" t="str">
            <v>022021</v>
          </cell>
        </row>
        <row r="5129">
          <cell r="F5129" t="str">
            <v>ETORCOX TABL.RECUBIE 120MG  X 14</v>
          </cell>
          <cell r="G5129" t="str">
            <v>022019</v>
          </cell>
        </row>
        <row r="5130">
          <cell r="F5130" t="str">
            <v>TIO NACHO ACONDICIONAD  415 ML X 1</v>
          </cell>
          <cell r="G5130" t="str">
            <v>122015</v>
          </cell>
        </row>
        <row r="5131">
          <cell r="F5131" t="str">
            <v>AMOXIDIN CL PO/SUSP ORAL 457MG 70 ML X 1 (/5ML)</v>
          </cell>
          <cell r="G5131" t="str">
            <v>062015</v>
          </cell>
        </row>
        <row r="5132">
          <cell r="F5132" t="str">
            <v>TUSSFEDRIN-T JBE  120 ML X 1</v>
          </cell>
          <cell r="G5132" t="str">
            <v>112010</v>
          </cell>
        </row>
        <row r="5133">
          <cell r="F5133" t="str">
            <v>LANZO-DEL CAPS L.R. 30MG  X 30</v>
          </cell>
          <cell r="G5133" t="str">
            <v>042012</v>
          </cell>
        </row>
        <row r="5134">
          <cell r="F5134" t="str">
            <v>DROKSE AMP.IM 150MG 1 ML X 1</v>
          </cell>
          <cell r="G5134" t="str">
            <v>122016</v>
          </cell>
        </row>
        <row r="5135">
          <cell r="F5135" t="str">
            <v>EUCERIN UREA C.REP LOCION 10% 250 ML X 1</v>
          </cell>
          <cell r="G5135" t="str">
            <v>012013</v>
          </cell>
        </row>
        <row r="5136">
          <cell r="F5136" t="str">
            <v>NENEGLOSS ADVANCED POMADA  100 G X 1</v>
          </cell>
          <cell r="G5136" t="str">
            <v>032015</v>
          </cell>
        </row>
        <row r="5137">
          <cell r="F5137" t="str">
            <v>ENFAMIL PREMATURO LIQ HP 30 CA  60 ML X 6</v>
          </cell>
          <cell r="G5137" t="str">
            <v>032014</v>
          </cell>
        </row>
        <row r="5138">
          <cell r="F5138" t="str">
            <v>MIRTAZAPINA-I.Q TABL 30MG  X 30</v>
          </cell>
          <cell r="G5138" t="str">
            <v>082008</v>
          </cell>
        </row>
        <row r="5139">
          <cell r="F5139" t="str">
            <v>SINFLEMAX P JBE 15MG 120 ML X 1 (/5ML)</v>
          </cell>
          <cell r="G5139" t="str">
            <v>062008</v>
          </cell>
        </row>
        <row r="5140">
          <cell r="F5140" t="str">
            <v>AMOXIDIN 7 TABL 500MG  X 100</v>
          </cell>
          <cell r="G5140" t="str">
            <v>072008</v>
          </cell>
        </row>
        <row r="5141">
          <cell r="F5141" t="str">
            <v>MATAZUM SPR REPELENT  120 ML X 1</v>
          </cell>
          <cell r="G5141" t="str">
            <v>042009</v>
          </cell>
        </row>
        <row r="5142">
          <cell r="F5142" t="str">
            <v>LIPIKAR GEL LAVANT  400 ML X 1</v>
          </cell>
          <cell r="G5142" t="str">
            <v>092015</v>
          </cell>
        </row>
        <row r="5143">
          <cell r="F5143" t="str">
            <v>LECHE NIDO +1 PO.CREC.INST  360 G X 1</v>
          </cell>
          <cell r="G5143" t="str">
            <v>102019</v>
          </cell>
        </row>
        <row r="5144">
          <cell r="F5144" t="str">
            <v>SAL DE FRUTAS ENO PO EFERV SOB  5 G X 48</v>
          </cell>
          <cell r="G5144" t="str">
            <v>042009</v>
          </cell>
        </row>
        <row r="5145">
          <cell r="F5145" t="str">
            <v>UMBRELLA B.CO C.MI50+  11 G X 1</v>
          </cell>
          <cell r="G5145" t="str">
            <v>092018</v>
          </cell>
        </row>
        <row r="5146">
          <cell r="F5146" t="str">
            <v>PANTOGAR CAPS   X 60</v>
          </cell>
          <cell r="G5146" t="str">
            <v>092020</v>
          </cell>
        </row>
        <row r="5147">
          <cell r="F5147" t="str">
            <v>EUCERIN SUN SU.CR.F.F50P  50 ML X 1</v>
          </cell>
          <cell r="G5147" t="str">
            <v>092000</v>
          </cell>
        </row>
        <row r="5148">
          <cell r="F5148" t="str">
            <v>KETOPAN A.IM 100MG 5 ML X 25</v>
          </cell>
          <cell r="G5148" t="str">
            <v>122010</v>
          </cell>
        </row>
        <row r="5149">
          <cell r="F5149" t="str">
            <v>S-26 COMFORT GOLD LATA ALULA  250 G X 1</v>
          </cell>
          <cell r="G5149" t="str">
            <v>112018</v>
          </cell>
        </row>
        <row r="5150">
          <cell r="F5150" t="str">
            <v>FLAMOALIV CREMA  20 G X 1</v>
          </cell>
          <cell r="G5150" t="str">
            <v>012013</v>
          </cell>
        </row>
        <row r="5151">
          <cell r="F5151" t="str">
            <v>AZESTAN VIAL 0.2MG 5 ML X 1 (/ML)</v>
          </cell>
          <cell r="G5151" t="str">
            <v>072008</v>
          </cell>
        </row>
        <row r="5152">
          <cell r="F5152" t="str">
            <v>CORTIFLEX LOCION FCO 0.025% 60 ML X 1</v>
          </cell>
          <cell r="G5152" t="str">
            <v>072004</v>
          </cell>
        </row>
        <row r="5153">
          <cell r="F5153" t="str">
            <v>NORMOPRESS TABL 300MG  X 30</v>
          </cell>
          <cell r="G5153" t="str">
            <v>052015</v>
          </cell>
        </row>
        <row r="5154">
          <cell r="F5154" t="str">
            <v>LESSTAMIN JARABE 2.5MG 60 ML X 1 (/5ML)</v>
          </cell>
          <cell r="G5154" t="str">
            <v>012013</v>
          </cell>
        </row>
        <row r="5155">
          <cell r="F5155" t="str">
            <v>MEBEXIT TABL 25MG  X 30 (/250) /250</v>
          </cell>
          <cell r="G5155" t="str">
            <v>112019</v>
          </cell>
        </row>
        <row r="5156">
          <cell r="F5156" t="str">
            <v>SOLU MEDROL VIAL 40MG 1 ML X 1</v>
          </cell>
          <cell r="G5156" t="str">
            <v>101979</v>
          </cell>
        </row>
        <row r="5157">
          <cell r="F5157" t="str">
            <v>DESLORAT TABL.RECUBIE 5MG  X 30</v>
          </cell>
          <cell r="G5157" t="str">
            <v>022015</v>
          </cell>
        </row>
        <row r="5158">
          <cell r="F5158" t="str">
            <v>PRAIVA BOLSA INFUS 1.6MG 250 ML X 1 (/ML)</v>
          </cell>
          <cell r="G5158" t="str">
            <v>042020</v>
          </cell>
        </row>
        <row r="5159">
          <cell r="F5159" t="str">
            <v>ESPIRONOLACTON-IQF TABL 100MG  X 100</v>
          </cell>
          <cell r="G5159" t="str">
            <v>122019</v>
          </cell>
        </row>
        <row r="5160">
          <cell r="F5160" t="str">
            <v>REUMOFLEX SPORT SPRAY  90 ML X 1</v>
          </cell>
          <cell r="G5160" t="str">
            <v>022012</v>
          </cell>
        </row>
        <row r="5161">
          <cell r="F5161" t="str">
            <v>NUTRATOPIC PRO-AMP CR EMOL P/AT  50 ML X 1</v>
          </cell>
          <cell r="G5161" t="str">
            <v>072016</v>
          </cell>
        </row>
        <row r="5162">
          <cell r="F5162" t="str">
            <v>TEROZOSINA-I.Q TABL 5MG  X 100</v>
          </cell>
          <cell r="G5162" t="str">
            <v>052012</v>
          </cell>
        </row>
        <row r="5163">
          <cell r="F5163" t="str">
            <v>BAHIA FACES CREMA SPF90  60 ML X 1</v>
          </cell>
          <cell r="G5163" t="str">
            <v>092015</v>
          </cell>
        </row>
        <row r="5164">
          <cell r="F5164" t="str">
            <v>EUCERIN DERMOPURIF CRM EXFOLIAN  100 ML X 1</v>
          </cell>
          <cell r="G5164" t="str">
            <v>032011</v>
          </cell>
        </row>
        <row r="5165">
          <cell r="F5165" t="str">
            <v>VFAX MR CAPS L.P. 75MG  X 10</v>
          </cell>
          <cell r="G5165" t="str">
            <v>062010</v>
          </cell>
        </row>
        <row r="5166">
          <cell r="F5166" t="str">
            <v>FOTOPROTECT.ISDIN FL MI BA F50  50 ML X 1</v>
          </cell>
          <cell r="G5166" t="str">
            <v>072016</v>
          </cell>
        </row>
        <row r="5167">
          <cell r="F5167" t="str">
            <v>CADOTRIL CAPS 100MG  X 10</v>
          </cell>
          <cell r="G5167" t="str">
            <v>012008</v>
          </cell>
        </row>
        <row r="5168">
          <cell r="F5168" t="str">
            <v>SILDENAFIL-HRS TABL.RECUBIE 50MG  X 10</v>
          </cell>
          <cell r="G5168" t="str">
            <v>122008</v>
          </cell>
        </row>
        <row r="5169">
          <cell r="F5169" t="str">
            <v>MABTHERA VIAL INFUS. 500MG 50 ML X 1</v>
          </cell>
          <cell r="G5169" t="str">
            <v>012008</v>
          </cell>
        </row>
        <row r="5170">
          <cell r="F5170" t="str">
            <v>XANAX TABL 0.5MG  X 20</v>
          </cell>
          <cell r="G5170" t="str">
            <v>091982</v>
          </cell>
        </row>
        <row r="5171">
          <cell r="F5171" t="str">
            <v>AQUAPRIM CREMA  30 G X 1</v>
          </cell>
          <cell r="G5171" t="str">
            <v>092016</v>
          </cell>
        </row>
        <row r="5172">
          <cell r="F5172" t="str">
            <v>PROBERTAN HCT TABL 12.5MG/ 150MG  X 20</v>
          </cell>
          <cell r="G5172" t="str">
            <v>102009</v>
          </cell>
        </row>
        <row r="5173">
          <cell r="F5173" t="str">
            <v>ATOPILAC JABON LIQD.  200 ML X 1 (INF)</v>
          </cell>
          <cell r="G5173" t="str">
            <v>052015</v>
          </cell>
        </row>
        <row r="5174">
          <cell r="F5174" t="str">
            <v>ARTRIMIDA MSM POLVO SOBRES  8 G X 30</v>
          </cell>
          <cell r="G5174" t="str">
            <v>112013</v>
          </cell>
        </row>
        <row r="5175">
          <cell r="F5175" t="str">
            <v>VALAXAM TA.REC 10MG/ 160MG  X 30</v>
          </cell>
          <cell r="G5175" t="str">
            <v>022019</v>
          </cell>
        </row>
        <row r="5176">
          <cell r="F5176" t="str">
            <v>ZERODOL TABL RECUBIE 100MG  X 10</v>
          </cell>
          <cell r="G5176" t="str">
            <v>052015</v>
          </cell>
        </row>
        <row r="5177">
          <cell r="F5177" t="str">
            <v>FRUTTI FLEX S.OR MANZANI 50% 1000 ML X 1</v>
          </cell>
          <cell r="G5177" t="str">
            <v>061999</v>
          </cell>
        </row>
        <row r="5178">
          <cell r="F5178" t="str">
            <v>CEPIRON TABL 12.5MG  X 30</v>
          </cell>
          <cell r="G5178" t="str">
            <v>022008</v>
          </cell>
        </row>
        <row r="5179">
          <cell r="F5179" t="str">
            <v>LIPIKARGEL400 GEL 4% 400 ML X 1</v>
          </cell>
          <cell r="G5179" t="str">
            <v>082013</v>
          </cell>
        </row>
        <row r="5180">
          <cell r="F5180" t="str">
            <v>QUILLACORT TABL 4MG  X 100</v>
          </cell>
          <cell r="G5180" t="str">
            <v>032016</v>
          </cell>
        </row>
        <row r="5181">
          <cell r="F5181" t="str">
            <v>EUCARBON TABL   X 30</v>
          </cell>
          <cell r="G5181" t="str">
            <v>092008</v>
          </cell>
        </row>
        <row r="5182">
          <cell r="F5182" t="str">
            <v>LAXALAN JBE 3.33G 220 ML X 1 (/5ML)</v>
          </cell>
          <cell r="G5182" t="str">
            <v>052009</v>
          </cell>
        </row>
        <row r="5183">
          <cell r="F5183" t="str">
            <v>ALLERMED JBE 2MG 120 ML X 1 (/5ML)</v>
          </cell>
          <cell r="G5183" t="str">
            <v>022015</v>
          </cell>
        </row>
        <row r="5184">
          <cell r="F5184" t="str">
            <v>VIKA TABL 1.5MG  X 10</v>
          </cell>
          <cell r="G5184" t="str">
            <v>062013</v>
          </cell>
        </row>
        <row r="5185">
          <cell r="F5185" t="str">
            <v>RAPILER GOTAS ORAL 5MG 15 ML X 1 (/ML)</v>
          </cell>
          <cell r="G5185" t="str">
            <v>062007</v>
          </cell>
        </row>
        <row r="5186">
          <cell r="F5186" t="str">
            <v>OMEGA 3-TBO CAPS BLANDA 1000MG  X 90</v>
          </cell>
          <cell r="G5186" t="str">
            <v>042009</v>
          </cell>
        </row>
        <row r="5187">
          <cell r="F5187" t="str">
            <v>PROBERTAN TABL 150MG  X 20</v>
          </cell>
          <cell r="G5187" t="str">
            <v>032008</v>
          </cell>
        </row>
        <row r="5188">
          <cell r="F5188" t="str">
            <v>ZITROMAX PO/SUSP ORAL 200MG 15 ML X 1 (/5ML)</v>
          </cell>
          <cell r="G5188" t="str">
            <v>011995</v>
          </cell>
        </row>
        <row r="5189">
          <cell r="F5189" t="str">
            <v>EAU THERMALE URIAG SPRAY  300 ML X 1</v>
          </cell>
          <cell r="G5189" t="str">
            <v>012008</v>
          </cell>
        </row>
        <row r="5190">
          <cell r="F5190" t="str">
            <v>KUARA SOLN OFT 0.2% 3 ML X 1</v>
          </cell>
          <cell r="G5190" t="str">
            <v>032020</v>
          </cell>
        </row>
        <row r="5191">
          <cell r="F5191" t="str">
            <v>LINCOMICINA-VS3 AMP. 600MG 2 ML X 10</v>
          </cell>
          <cell r="G5191" t="str">
            <v>072003</v>
          </cell>
        </row>
        <row r="5192">
          <cell r="F5192" t="str">
            <v>TERALIV TABL.RECUBIE 5MG  X 30</v>
          </cell>
          <cell r="G5192" t="str">
            <v>092011</v>
          </cell>
        </row>
        <row r="5193">
          <cell r="F5193" t="str">
            <v>ENHANCIN SUSP ORAL 457MG 70 ML X 1 (/5ML)</v>
          </cell>
          <cell r="G5193" t="str">
            <v>052013</v>
          </cell>
        </row>
        <row r="5194">
          <cell r="F5194" t="str">
            <v>RELCER TABL  MAST   X 20</v>
          </cell>
          <cell r="G5194" t="str">
            <v>072006</v>
          </cell>
        </row>
        <row r="5195">
          <cell r="F5195" t="str">
            <v>AMOXICLIN PO/SOLN ORAL 500MG 60 ML X 1 (/5ML)</v>
          </cell>
          <cell r="G5195" t="str">
            <v>062001</v>
          </cell>
        </row>
        <row r="5196">
          <cell r="F5196" t="str">
            <v>NUTRIBEN 2 PRO ALF POLVO  900 G X 1</v>
          </cell>
          <cell r="G5196" t="str">
            <v>012020</v>
          </cell>
        </row>
        <row r="5197">
          <cell r="F5197" t="str">
            <v>LAMICTAL TABL 50MG  X 30</v>
          </cell>
          <cell r="G5197" t="str">
            <v>101996</v>
          </cell>
        </row>
        <row r="5198">
          <cell r="F5198" t="str">
            <v>ZEPHYR TABL.RECUBIE 100MG  X 10</v>
          </cell>
          <cell r="G5198" t="str">
            <v>072013</v>
          </cell>
        </row>
        <row r="5199">
          <cell r="F5199" t="str">
            <v>MULTI-3 SOL.MULTPROP  120 ML X 1</v>
          </cell>
          <cell r="G5199" t="str">
            <v>111999</v>
          </cell>
        </row>
        <row r="5200">
          <cell r="F5200" t="str">
            <v>ROXTRIM SUSP.ORA FTE 480MG 60 ML X 1 (/5ML)</v>
          </cell>
          <cell r="G5200" t="str">
            <v>072000</v>
          </cell>
        </row>
        <row r="5201">
          <cell r="F5201" t="str">
            <v>CLONAZZ TABL 2MG  X 20</v>
          </cell>
          <cell r="G5201" t="str">
            <v>092014</v>
          </cell>
        </row>
        <row r="5202">
          <cell r="F5202" t="str">
            <v>FLOGOMYCIN FORTE TABL RECUBIE 250MG  X 200 (/300) /300</v>
          </cell>
          <cell r="G5202" t="str">
            <v>082014</v>
          </cell>
        </row>
        <row r="5203">
          <cell r="F5203" t="str">
            <v>DEXTROSA-MIF SOLN  INY 10% 1000 ML X 1</v>
          </cell>
          <cell r="G5203" t="str">
            <v>012008</v>
          </cell>
        </row>
        <row r="5204">
          <cell r="F5204" t="str">
            <v>CLEXANE JERING.PRELL 80MG 0.8 ML X 2</v>
          </cell>
          <cell r="G5204" t="str">
            <v>011998</v>
          </cell>
        </row>
        <row r="5205">
          <cell r="F5205" t="str">
            <v>ITRACONAZOL-IQF CAPS MCGR 100MG  X 100</v>
          </cell>
          <cell r="G5205" t="str">
            <v>012002</v>
          </cell>
        </row>
        <row r="5206">
          <cell r="F5206" t="str">
            <v>CIRUELAX MINI TABL.RECUBIE 75MG  X 20</v>
          </cell>
          <cell r="G5206" t="str">
            <v>082018</v>
          </cell>
        </row>
        <row r="5207">
          <cell r="F5207" t="str">
            <v>LIPIKAR BAUME AP  200 ML X 1</v>
          </cell>
          <cell r="G5207" t="str">
            <v>092015</v>
          </cell>
        </row>
        <row r="5208">
          <cell r="F5208" t="str">
            <v>PROGESTOGEL GEL.  TOP. 1% 80 G X 1</v>
          </cell>
          <cell r="G5208" t="str">
            <v>072006</v>
          </cell>
        </row>
        <row r="5209">
          <cell r="F5209" t="str">
            <v>FLUIDASA GRAN/SOL.SOB 100MG 1 G X 30</v>
          </cell>
          <cell r="G5209" t="str">
            <v>102009</v>
          </cell>
        </row>
        <row r="5210">
          <cell r="F5210" t="str">
            <v>NUTRIFIBER POLVO  200 G X 1</v>
          </cell>
          <cell r="G5210" t="str">
            <v>052019</v>
          </cell>
        </row>
        <row r="5211">
          <cell r="F5211" t="str">
            <v>CALCIBONE D SOYA TABL   X 30</v>
          </cell>
          <cell r="G5211" t="str">
            <v>012007</v>
          </cell>
        </row>
        <row r="5212">
          <cell r="F5212" t="str">
            <v>DENTARSOL ENJUAGUE BUC  1000 ML X 1</v>
          </cell>
          <cell r="G5212" t="str">
            <v>062006</v>
          </cell>
        </row>
        <row r="5213">
          <cell r="F5213" t="str">
            <v>AMIKACINA-MIF AMP. PEBD 500MG 2 ML X 10</v>
          </cell>
          <cell r="G5213" t="str">
            <v>062016</v>
          </cell>
        </row>
        <row r="5214">
          <cell r="F5214" t="str">
            <v>FENPIRINOX TABL.RECUBIE 100MG  X 100</v>
          </cell>
          <cell r="G5214" t="str">
            <v>102016</v>
          </cell>
        </row>
        <row r="5215">
          <cell r="F5215" t="str">
            <v>DOLOL ANTIGRIPAL TABL RECUBIE 500MG  X 100</v>
          </cell>
          <cell r="G5215" t="str">
            <v>012012</v>
          </cell>
        </row>
        <row r="5216">
          <cell r="F5216" t="str">
            <v>CLINDAMED CAPS 300MG  X 100</v>
          </cell>
          <cell r="G5216" t="str">
            <v>102015</v>
          </cell>
        </row>
        <row r="5217">
          <cell r="F5217" t="str">
            <v>METFORTABS XR TAB.RECU L.P 1000MG  X 30</v>
          </cell>
          <cell r="G5217" t="str">
            <v>112017</v>
          </cell>
        </row>
        <row r="5218">
          <cell r="F5218" t="str">
            <v>CETIRIZINA-QU4 TABL 10MG  X 100</v>
          </cell>
          <cell r="G5218" t="str">
            <v>092006</v>
          </cell>
        </row>
        <row r="5219">
          <cell r="F5219" t="str">
            <v>STARVAL HCT TA REC 12.5/ 80MG  X 30</v>
          </cell>
          <cell r="G5219" t="str">
            <v>052018</v>
          </cell>
        </row>
        <row r="5220">
          <cell r="F5220" t="str">
            <v>ARTROMEX PLUS JERING.PRELL 20MG 2 ML X 1</v>
          </cell>
          <cell r="G5220" t="str">
            <v>052016</v>
          </cell>
        </row>
        <row r="5221">
          <cell r="F5221" t="str">
            <v>VELAPRO PLUS TABL.RECUBIE 150MG  X 28 (/12.) /12.</v>
          </cell>
          <cell r="G5221" t="str">
            <v>062017</v>
          </cell>
        </row>
        <row r="5222">
          <cell r="F5222" t="str">
            <v>BETACAR TABL 12.5MG  X 30</v>
          </cell>
          <cell r="G5222" t="str">
            <v>052003</v>
          </cell>
        </row>
        <row r="5223">
          <cell r="F5223" t="str">
            <v>LANSOPRAZOL I.Q CAPS MICROGR 30MG  X 20</v>
          </cell>
          <cell r="G5223" t="str">
            <v>102002</v>
          </cell>
        </row>
        <row r="5224">
          <cell r="F5224" t="str">
            <v>PREDNISOLONA-LNR SUSP OFTAL 1% 5 ML X 1</v>
          </cell>
          <cell r="G5224" t="str">
            <v>041997</v>
          </cell>
        </row>
        <row r="5225">
          <cell r="F5225" t="str">
            <v>ASEPXIA BB PVO CO CL MA  10 G X 1</v>
          </cell>
          <cell r="G5225" t="str">
            <v>092017</v>
          </cell>
        </row>
        <row r="5226">
          <cell r="F5226" t="str">
            <v>VINIL SOLN OFTAL 0.1% 10 ML X 1</v>
          </cell>
          <cell r="G5226" t="str">
            <v>102017</v>
          </cell>
        </row>
        <row r="5227">
          <cell r="F5227" t="str">
            <v>BRONCOBUTOL PLUS JBE DIEPHAR  5 ML X 60</v>
          </cell>
          <cell r="G5227" t="str">
            <v>042009</v>
          </cell>
        </row>
        <row r="5228">
          <cell r="F5228" t="str">
            <v>HONTOCAL AMP. 60MG 2 ML X 1</v>
          </cell>
          <cell r="G5228" t="str">
            <v>032017</v>
          </cell>
        </row>
        <row r="5229">
          <cell r="F5229" t="str">
            <v>MEROPEMED VIAL POLVO 500MG  X 1</v>
          </cell>
          <cell r="G5229" t="str">
            <v>042012</v>
          </cell>
        </row>
        <row r="5230">
          <cell r="F5230" t="str">
            <v>LYONS TABL.RECUBIE 50MG  X 1</v>
          </cell>
          <cell r="G5230" t="str">
            <v>102014</v>
          </cell>
        </row>
        <row r="5231">
          <cell r="F5231" t="str">
            <v>COLON FREE DAI FIB POLVO SOBRES 3.4G 5 G X 15</v>
          </cell>
          <cell r="G5231" t="str">
            <v>012020</v>
          </cell>
        </row>
        <row r="5232">
          <cell r="F5232" t="str">
            <v>FOSLISELEN GRAN/SOL.SOB  3 G X 3</v>
          </cell>
          <cell r="G5232" t="str">
            <v>052021</v>
          </cell>
        </row>
        <row r="5233">
          <cell r="F5233" t="str">
            <v>DETRUSITOL CAPS S.R. 4MG  X 30</v>
          </cell>
          <cell r="G5233" t="str">
            <v>052009</v>
          </cell>
        </row>
        <row r="5234">
          <cell r="F5234" t="str">
            <v>PREDNISONA I.Q TABL 50MG  X 100</v>
          </cell>
          <cell r="G5234" t="str">
            <v>042009</v>
          </cell>
        </row>
        <row r="5235">
          <cell r="F5235" t="str">
            <v>FLUCONAZOL-HRS CAPS 150MG  X 2</v>
          </cell>
          <cell r="G5235" t="str">
            <v>112005</v>
          </cell>
        </row>
        <row r="5236">
          <cell r="F5236" t="str">
            <v>CARVEDITAS TABL 25MG  X 30</v>
          </cell>
          <cell r="G5236" t="str">
            <v>092006</v>
          </cell>
        </row>
        <row r="5237">
          <cell r="F5237" t="str">
            <v>TROPICACYL SOLN  OFTAL 1% 15 ML X 1</v>
          </cell>
          <cell r="G5237" t="str">
            <v>091993</v>
          </cell>
        </row>
        <row r="5238">
          <cell r="F5238" t="str">
            <v>LOBOB S/CON.DES VE  60 ML X 1</v>
          </cell>
          <cell r="G5238" t="str">
            <v>111991</v>
          </cell>
        </row>
        <row r="5239">
          <cell r="F5239" t="str">
            <v>KEVAL TABL.RECUBIE 40MG  X 2</v>
          </cell>
          <cell r="G5239" t="str">
            <v>092019</v>
          </cell>
        </row>
        <row r="5240">
          <cell r="F5240" t="str">
            <v>CROMUS UNGT 0.03% 15 G X 1</v>
          </cell>
          <cell r="G5240" t="str">
            <v>032014</v>
          </cell>
        </row>
        <row r="5241">
          <cell r="F5241" t="str">
            <v>DILATREND TABL 12.5MG  X 28</v>
          </cell>
          <cell r="G5241" t="str">
            <v>101998</v>
          </cell>
        </row>
        <row r="5242">
          <cell r="F5242" t="str">
            <v>POLIELECTROL SOLN INY  1000 ML X 1</v>
          </cell>
          <cell r="G5242" t="str">
            <v>022016</v>
          </cell>
        </row>
        <row r="5243">
          <cell r="F5243" t="str">
            <v>RILUTEK TABL F.COATE 50MG  X 56</v>
          </cell>
          <cell r="G5243" t="str">
            <v>122008</v>
          </cell>
        </row>
        <row r="5244">
          <cell r="F5244" t="str">
            <v>FINULCER-P CAPS 40MG  X 30</v>
          </cell>
          <cell r="G5244" t="str">
            <v>022020</v>
          </cell>
        </row>
        <row r="5245">
          <cell r="F5245" t="str">
            <v>MOMATE CREMA 0.1% 15 G X 1</v>
          </cell>
          <cell r="G5245" t="str">
            <v>012011</v>
          </cell>
        </row>
        <row r="5246">
          <cell r="F5246" t="str">
            <v>HIDROCORTISONA-P2G VIAL LIOF 250MG  X 1</v>
          </cell>
          <cell r="G5246" t="str">
            <v>122010</v>
          </cell>
        </row>
        <row r="5247">
          <cell r="F5247" t="str">
            <v>LECHE NIDO +1 PO LAT PR+MA  1600 G X 1</v>
          </cell>
          <cell r="G5247" t="str">
            <v>082020</v>
          </cell>
        </row>
        <row r="5248">
          <cell r="F5248" t="str">
            <v>FLEMING TABL.RECUBIE 875MG  X 14 (/125) /125</v>
          </cell>
          <cell r="G5248" t="str">
            <v>052020</v>
          </cell>
        </row>
        <row r="5249">
          <cell r="F5249" t="str">
            <v>HISBEC TABL 8MG  X 42</v>
          </cell>
          <cell r="G5249" t="str">
            <v>112017</v>
          </cell>
        </row>
        <row r="5250">
          <cell r="F5250" t="str">
            <v>IROVEL TABL 150MG  X 10</v>
          </cell>
          <cell r="G5250" t="str">
            <v>092016</v>
          </cell>
        </row>
        <row r="5251">
          <cell r="F5251" t="str">
            <v>DOLOLIVIOLEX A.IM 75MG 3 ML X 1</v>
          </cell>
          <cell r="G5251" t="str">
            <v>052003</v>
          </cell>
        </row>
        <row r="5252">
          <cell r="F5252" t="str">
            <v>DIABEMARYL TABL 4MG  X 30</v>
          </cell>
          <cell r="G5252" t="str">
            <v>042009</v>
          </cell>
        </row>
        <row r="5253">
          <cell r="F5253" t="str">
            <v>URODIF TABL.RECUBIE 582MG  X 100 (/100) /100</v>
          </cell>
          <cell r="G5253" t="str">
            <v>022005</v>
          </cell>
        </row>
        <row r="5254">
          <cell r="F5254" t="str">
            <v>CEFMARK PO/SUSP ORAL 250MG 100 ML X 1 (/5ML)</v>
          </cell>
          <cell r="G5254" t="str">
            <v>112016</v>
          </cell>
        </row>
        <row r="5255">
          <cell r="F5255" t="str">
            <v>TRAMACOR AMP. 100MG 2 ML X 1</v>
          </cell>
          <cell r="G5255" t="str">
            <v>022017</v>
          </cell>
        </row>
        <row r="5256">
          <cell r="F5256" t="str">
            <v>VARIMINE SOLN  ORAL  200 ML X 1</v>
          </cell>
          <cell r="G5256" t="str">
            <v>042009</v>
          </cell>
        </row>
        <row r="5257">
          <cell r="F5257" t="str">
            <v>BRONCOBIOTIC CL PO/SUSP 12H 600G 75 ML X 1</v>
          </cell>
          <cell r="G5257" t="str">
            <v>012016</v>
          </cell>
        </row>
        <row r="5258">
          <cell r="F5258" t="str">
            <v>SIFROL ER TABL L.P. 1.5MG  X 10</v>
          </cell>
          <cell r="G5258" t="str">
            <v>082015</v>
          </cell>
        </row>
        <row r="5259">
          <cell r="F5259" t="str">
            <v>ERGOTRATE AMP. 0.2MG 1 ML X 1</v>
          </cell>
          <cell r="G5259" t="str">
            <v>012008</v>
          </cell>
        </row>
        <row r="5260">
          <cell r="F5260" t="str">
            <v>UMBRELLA EM PS T/OF50  50 G X 1</v>
          </cell>
          <cell r="G5260" t="str">
            <v>012020</v>
          </cell>
        </row>
        <row r="5261">
          <cell r="F5261" t="str">
            <v>LEVOTIROXINA-P2G TABL 100Y  X 50</v>
          </cell>
          <cell r="G5261" t="str">
            <v>052019</v>
          </cell>
        </row>
        <row r="5262">
          <cell r="F5262" t="str">
            <v>DINIRCEF PO/SUSP ORAL 250MG 60 ML X 1 (/5ML)</v>
          </cell>
          <cell r="G5262" t="str">
            <v>012016</v>
          </cell>
        </row>
        <row r="5263">
          <cell r="F5263" t="str">
            <v>MARVIL TABL 70MG  X 4</v>
          </cell>
          <cell r="G5263" t="str">
            <v>072002</v>
          </cell>
        </row>
        <row r="5264">
          <cell r="F5264" t="str">
            <v>BECLOMETASONA-P2G AERO DOSE 50Y  X 200 (/DOS)</v>
          </cell>
          <cell r="G5264" t="str">
            <v>102012</v>
          </cell>
        </row>
        <row r="5265">
          <cell r="F5265" t="str">
            <v>ALERGILAB TABL.RECUBIE 5MG  X 10</v>
          </cell>
          <cell r="G5265" t="str">
            <v>122016</v>
          </cell>
        </row>
        <row r="5266">
          <cell r="F5266" t="str">
            <v>BATRAFEN LACA 8% 3 G X 1</v>
          </cell>
          <cell r="G5266" t="str">
            <v>081994</v>
          </cell>
        </row>
        <row r="5267">
          <cell r="F5267" t="str">
            <v>EDAGAN TABL.RECUBIE 100MG  X 30</v>
          </cell>
          <cell r="G5267" t="str">
            <v>082009</v>
          </cell>
        </row>
        <row r="5268">
          <cell r="F5268" t="str">
            <v>MENTHOL FROST UNGT  TOP.  30 G X 1</v>
          </cell>
          <cell r="G5268" t="str">
            <v>042009</v>
          </cell>
        </row>
        <row r="5269">
          <cell r="F5269" t="str">
            <v>VENUX TABL.RECUBIE 50MG  X 5</v>
          </cell>
          <cell r="G5269" t="str">
            <v>012011</v>
          </cell>
        </row>
        <row r="5270">
          <cell r="F5270" t="str">
            <v>FRUTTI PED SOL.OR MANDA  500 ML X 1</v>
          </cell>
          <cell r="G5270" t="str">
            <v>052013</v>
          </cell>
        </row>
        <row r="5271">
          <cell r="F5271" t="str">
            <v>MAFLUX BALSAMICO SUSP ORAL  100 ML X 1</v>
          </cell>
          <cell r="G5271" t="str">
            <v>122010</v>
          </cell>
        </row>
        <row r="5272">
          <cell r="F5272" t="str">
            <v>OSTEOBONE D FORTE COMP   X 30</v>
          </cell>
          <cell r="G5272" t="str">
            <v>072017</v>
          </cell>
        </row>
        <row r="5273">
          <cell r="F5273" t="str">
            <v>FLUMIKAN POLVO SOBRES 200MG 1.6 G X 20</v>
          </cell>
          <cell r="G5273" t="str">
            <v>102020</v>
          </cell>
        </row>
        <row r="5274">
          <cell r="F5274" t="str">
            <v>OZOL CAPS 20MG  X 100</v>
          </cell>
          <cell r="G5274" t="str">
            <v>052012</v>
          </cell>
        </row>
        <row r="5275">
          <cell r="F5275" t="str">
            <v>BAHIA FACES COLOR CR SAC SPF90  10 G X 20</v>
          </cell>
          <cell r="G5275" t="str">
            <v>102017</v>
          </cell>
        </row>
        <row r="5276">
          <cell r="F5276" t="str">
            <v>PROFLOX CL PO/SU 250MG/ 62.5MG 60 ML X 1</v>
          </cell>
          <cell r="G5276" t="str">
            <v>092014</v>
          </cell>
        </row>
        <row r="5277">
          <cell r="F5277" t="str">
            <v>VIAGRA TABL.RECUBIE 50MG  X 10</v>
          </cell>
          <cell r="G5277" t="str">
            <v>082002</v>
          </cell>
        </row>
        <row r="5278">
          <cell r="F5278" t="str">
            <v>REUMAFROST POMADA  60 G X 1</v>
          </cell>
          <cell r="G5278" t="str">
            <v>102006</v>
          </cell>
        </row>
        <row r="5279">
          <cell r="F5279" t="str">
            <v>CETRIXIN D JBE FCO  60 ML X 1</v>
          </cell>
          <cell r="G5279" t="str">
            <v>082004</v>
          </cell>
        </row>
        <row r="5280">
          <cell r="F5280" t="str">
            <v>GRAVEX TABL 50MG  X 50</v>
          </cell>
          <cell r="G5280" t="str">
            <v>092016</v>
          </cell>
        </row>
        <row r="5281">
          <cell r="F5281" t="str">
            <v>ARIVITAE TABL 15MG  X 28</v>
          </cell>
          <cell r="G5281" t="str">
            <v>072018</v>
          </cell>
        </row>
        <row r="5282">
          <cell r="F5282" t="str">
            <v>GESTAFOL DUO TABL   X 30</v>
          </cell>
          <cell r="G5282" t="str">
            <v>062013</v>
          </cell>
        </row>
        <row r="5283">
          <cell r="F5283" t="str">
            <v>BAHIA SUPER BLOCK CREMA SPF55  110 ML X 1</v>
          </cell>
          <cell r="G5283" t="str">
            <v>012016</v>
          </cell>
        </row>
        <row r="5284">
          <cell r="F5284" t="str">
            <v>MAFLUX PEDIATRICO SUSP ORAL  60 ML X 1</v>
          </cell>
          <cell r="G5284" t="str">
            <v>102009</v>
          </cell>
        </row>
        <row r="5285">
          <cell r="F5285" t="str">
            <v>DECORTEN ELIXIR 0.5MG 100 ML X 1 (/5ML)</v>
          </cell>
          <cell r="G5285" t="str">
            <v>012004</v>
          </cell>
        </row>
        <row r="5286">
          <cell r="F5286" t="str">
            <v>GASTROPRAZOL CAPS L.R. 20MG  X 30</v>
          </cell>
          <cell r="G5286" t="str">
            <v>042009</v>
          </cell>
        </row>
        <row r="5287">
          <cell r="F5287" t="str">
            <v>IBRANCE CAPS 100MG  X 21</v>
          </cell>
          <cell r="G5287" t="str">
            <v>032017</v>
          </cell>
        </row>
        <row r="5288">
          <cell r="F5288" t="str">
            <v>DORLAMIDA SOLN  OFTAL 2% 5 ML X 1</v>
          </cell>
          <cell r="G5288" t="str">
            <v>032008</v>
          </cell>
        </row>
        <row r="5289">
          <cell r="F5289" t="str">
            <v>DESVE TAB.RECU L.P 50MG  X 30</v>
          </cell>
          <cell r="G5289" t="str">
            <v>032021</v>
          </cell>
        </row>
        <row r="5290">
          <cell r="F5290" t="str">
            <v>DEXAOFTAL GOTAS OFTAL 1% 10 ML X 1</v>
          </cell>
          <cell r="G5290" t="str">
            <v>022013</v>
          </cell>
        </row>
        <row r="5291">
          <cell r="F5291" t="str">
            <v>COMPLEJO B-PTG JBE  180 ML X 1</v>
          </cell>
          <cell r="G5291" t="str">
            <v>042009</v>
          </cell>
        </row>
        <row r="5292">
          <cell r="F5292" t="str">
            <v>CIDOBEL CAPS 500MG  X 100</v>
          </cell>
          <cell r="G5292" t="str">
            <v>062018</v>
          </cell>
        </row>
        <row r="5293">
          <cell r="F5293" t="str">
            <v>MUXATIL PO.SOB.NARAN 200MG 3.3 G X 30</v>
          </cell>
          <cell r="G5293" t="str">
            <v>012020</v>
          </cell>
        </row>
        <row r="5294">
          <cell r="F5294" t="str">
            <v>OMEPRAZOL I.Q CAPS MICROGR 20MG  X 100</v>
          </cell>
          <cell r="G5294" t="str">
            <v>102002</v>
          </cell>
        </row>
        <row r="5295">
          <cell r="F5295" t="str">
            <v>STRATTERA CAPS 40MG  X 14</v>
          </cell>
          <cell r="G5295" t="str">
            <v>062004</v>
          </cell>
        </row>
        <row r="5296">
          <cell r="F5296" t="str">
            <v>LAXULOSA SOLN  ORAL 66.6% 120 ML X 1</v>
          </cell>
          <cell r="G5296" t="str">
            <v>062006</v>
          </cell>
        </row>
        <row r="5297">
          <cell r="F5297" t="str">
            <v>AROMASIN GRAG. 25MG  X 30</v>
          </cell>
          <cell r="G5297" t="str">
            <v>122002</v>
          </cell>
        </row>
        <row r="5298">
          <cell r="F5298" t="str">
            <v>AMOXICLIN DUO RESP TABL   X 15</v>
          </cell>
          <cell r="G5298" t="str">
            <v>022007</v>
          </cell>
        </row>
        <row r="5299">
          <cell r="F5299" t="str">
            <v>ELECTROLIGHT CERO SOLN PINA  475 ML X 1</v>
          </cell>
          <cell r="G5299" t="str">
            <v>032011</v>
          </cell>
        </row>
        <row r="5300">
          <cell r="F5300" t="str">
            <v>LAMIDIZOL CREMA 1% 15 G X 1</v>
          </cell>
          <cell r="G5300" t="str">
            <v>052014</v>
          </cell>
        </row>
        <row r="5301">
          <cell r="F5301" t="str">
            <v>CIOCAL-D CAPS 0.25Y  X 60</v>
          </cell>
          <cell r="G5301" t="str">
            <v>062019</v>
          </cell>
        </row>
        <row r="5302">
          <cell r="F5302" t="str">
            <v>MUCOTRIM GOTAS ORAL 7.5MG 20 ML X 1 (/ML)</v>
          </cell>
          <cell r="G5302" t="str">
            <v>012008</v>
          </cell>
        </row>
        <row r="5303">
          <cell r="F5303" t="str">
            <v>NIMOFAR PLUS TABL.RECUBIE 100MG  X 30 (/30) /30</v>
          </cell>
          <cell r="G5303" t="str">
            <v>072003</v>
          </cell>
        </row>
        <row r="5304">
          <cell r="F5304" t="str">
            <v>ESCITASPRAM TABL.RECUBIE 20MG  X 20</v>
          </cell>
          <cell r="G5304" t="str">
            <v>112017</v>
          </cell>
        </row>
        <row r="5305">
          <cell r="F5305" t="str">
            <v>DORMONID AMP. 50MG 10 ML X 5</v>
          </cell>
          <cell r="G5305" t="str">
            <v>061995</v>
          </cell>
        </row>
        <row r="5306">
          <cell r="F5306" t="str">
            <v>PACITRAN TABL 10MG  X 30</v>
          </cell>
          <cell r="G5306" t="str">
            <v>091995</v>
          </cell>
        </row>
        <row r="5307">
          <cell r="F5307" t="str">
            <v>ELECTROLIGHT CERO SOLN FRESA  475 ML X 1</v>
          </cell>
          <cell r="G5307" t="str">
            <v>032011</v>
          </cell>
        </row>
        <row r="5308">
          <cell r="F5308" t="str">
            <v>TYROXCAF TABL 100Y  X 50</v>
          </cell>
          <cell r="G5308" t="str">
            <v>102020</v>
          </cell>
        </row>
        <row r="5309">
          <cell r="F5309" t="str">
            <v>SELSUN AMARILLO SUSP TOP 2.5% 180 ML X 1</v>
          </cell>
          <cell r="G5309" t="str">
            <v>042009</v>
          </cell>
        </row>
        <row r="5310">
          <cell r="F5310" t="str">
            <v>UROFAST D CAPS   X 100</v>
          </cell>
          <cell r="G5310" t="str">
            <v>052013</v>
          </cell>
        </row>
        <row r="5311">
          <cell r="F5311" t="str">
            <v>ZORYL-2 TABL 2MG  X 20</v>
          </cell>
          <cell r="G5311" t="str">
            <v>052009</v>
          </cell>
        </row>
        <row r="5312">
          <cell r="F5312" t="str">
            <v>VOMIXTAL TABL 50MG  X 100</v>
          </cell>
          <cell r="G5312" t="str">
            <v>022012</v>
          </cell>
        </row>
        <row r="5313">
          <cell r="F5313" t="str">
            <v>GLUCOTRIN TABL.RECUBIE 850MG  X 30</v>
          </cell>
          <cell r="G5313" t="str">
            <v>052018</v>
          </cell>
        </row>
        <row r="5314">
          <cell r="F5314" t="str">
            <v>NARAMIG TABL.RECUBIE 2.5MG  X 7</v>
          </cell>
          <cell r="G5314" t="str">
            <v>112014</v>
          </cell>
        </row>
        <row r="5315">
          <cell r="F5315" t="str">
            <v>SOLUDEX SOLN  INY 50% 1000 ML X 1</v>
          </cell>
          <cell r="G5315" t="str">
            <v>012008</v>
          </cell>
        </row>
        <row r="5316">
          <cell r="F5316" t="str">
            <v>IBUPROFENO-GEF TABL 600MG  X 50</v>
          </cell>
          <cell r="G5316" t="str">
            <v>071995</v>
          </cell>
        </row>
        <row r="5317">
          <cell r="F5317" t="str">
            <v>NEURYL TABL 0.5MG  X 20</v>
          </cell>
          <cell r="G5317" t="str">
            <v>052002</v>
          </cell>
        </row>
        <row r="5318">
          <cell r="F5318" t="str">
            <v>ISDINCEUTICS AMP HAY BOOS  2 ML X 5</v>
          </cell>
          <cell r="G5318" t="str">
            <v>012021</v>
          </cell>
        </row>
        <row r="5319">
          <cell r="F5319" t="str">
            <v>ARCODEX TABL.RECUBIE 90MG  X 14</v>
          </cell>
          <cell r="G5319" t="str">
            <v>112019</v>
          </cell>
        </row>
        <row r="5320">
          <cell r="F5320" t="str">
            <v>NEURONTIN CAPS 400MG  X 20</v>
          </cell>
          <cell r="G5320" t="str">
            <v>101994</v>
          </cell>
        </row>
        <row r="5321">
          <cell r="F5321" t="str">
            <v>HIDROXOCOBALAM-JPS AMP. 1MG 1 ML X 100</v>
          </cell>
          <cell r="G5321" t="str">
            <v>012013</v>
          </cell>
        </row>
        <row r="5322">
          <cell r="F5322" t="str">
            <v>PALDOLOR EXT.FORTE TABL 50MG  X 30 (/500) /500</v>
          </cell>
          <cell r="G5322" t="str">
            <v>092019</v>
          </cell>
        </row>
        <row r="5323">
          <cell r="F5323" t="str">
            <v>DISTENSIL L VIAL  LIOF 500MG 8 ML X 1</v>
          </cell>
          <cell r="G5323" t="str">
            <v>051974</v>
          </cell>
        </row>
        <row r="5324">
          <cell r="F5324" t="str">
            <v>NISOPREX TABL 20MG  X 100</v>
          </cell>
          <cell r="G5324" t="str">
            <v>022015</v>
          </cell>
        </row>
        <row r="5325">
          <cell r="F5325" t="str">
            <v>KELAC TABL.RECUBIE 20MG  X 10</v>
          </cell>
          <cell r="G5325" t="str">
            <v>062020</v>
          </cell>
        </row>
        <row r="5326">
          <cell r="F5326" t="str">
            <v>AERIUS SOLN  ORAL 2.5MG 120 ML X 1 (/5ML)</v>
          </cell>
          <cell r="G5326" t="str">
            <v>102007</v>
          </cell>
        </row>
        <row r="5327">
          <cell r="F5327" t="str">
            <v>MISOPROLEN TABL 200MG  X 100</v>
          </cell>
          <cell r="G5327" t="str">
            <v>042019</v>
          </cell>
        </row>
        <row r="5328">
          <cell r="F5328" t="str">
            <v>MUCOTRIM DILAT GOTAS ORAL  15 ML X 1</v>
          </cell>
          <cell r="G5328" t="str">
            <v>042009</v>
          </cell>
        </row>
        <row r="5329">
          <cell r="F5329" t="str">
            <v>ENERGIFORTE G2 CAPS   X 30</v>
          </cell>
          <cell r="G5329" t="str">
            <v>102010</v>
          </cell>
        </row>
        <row r="5330">
          <cell r="F5330" t="str">
            <v>KETOROLACO-DY/ AMP. 60MG 2 ML X 25</v>
          </cell>
          <cell r="G5330" t="str">
            <v>032016</v>
          </cell>
        </row>
        <row r="5331">
          <cell r="F5331" t="str">
            <v>ACTILYSE VIAL C/SOLV. 50MG 50 ML X 1</v>
          </cell>
          <cell r="G5331" t="str">
            <v>061997</v>
          </cell>
        </row>
        <row r="5332">
          <cell r="F5332" t="str">
            <v>ENFAMIL PREMATURO LIQ HP 24 CA  60 ML X 6</v>
          </cell>
          <cell r="G5332" t="str">
            <v>032014</v>
          </cell>
        </row>
        <row r="5333">
          <cell r="F5333" t="str">
            <v>LINCOPLUS CAPS 500MG  X 60</v>
          </cell>
          <cell r="G5333" t="str">
            <v>032007</v>
          </cell>
        </row>
        <row r="5334">
          <cell r="F5334" t="str">
            <v>FOTOPROTECT.ISDIN EX.FU.FL50+C  50 ML X 1</v>
          </cell>
          <cell r="G5334" t="str">
            <v>012012</v>
          </cell>
        </row>
        <row r="5335">
          <cell r="F5335" t="str">
            <v>AMOXIDIN CL PO/SUSP ORAL 312MG 105 ML X 1 (/5ML)</v>
          </cell>
          <cell r="G5335" t="str">
            <v>102007</v>
          </cell>
        </row>
        <row r="5336">
          <cell r="F5336" t="str">
            <v>GLIDIABET TABL 5MG  X 30</v>
          </cell>
          <cell r="G5336" t="str">
            <v>101980</v>
          </cell>
        </row>
        <row r="5337">
          <cell r="F5337" t="str">
            <v>INFOR CAPS   X 60</v>
          </cell>
          <cell r="G5337" t="str">
            <v>102003</v>
          </cell>
        </row>
        <row r="5338">
          <cell r="F5338" t="str">
            <v>HIDROCORTISONA-P2G VIAL LIOF 250MG  X 10</v>
          </cell>
          <cell r="G5338" t="str">
            <v>042011</v>
          </cell>
        </row>
        <row r="5339">
          <cell r="F5339" t="str">
            <v>ROXTRIM BALSAMICO SUSP ORAL  60 ML X 1</v>
          </cell>
          <cell r="G5339" t="str">
            <v>042009</v>
          </cell>
        </row>
        <row r="5340">
          <cell r="F5340" t="str">
            <v>ZOLADEX IMPL. DEPOT 3.6MG  X 1</v>
          </cell>
          <cell r="G5340" t="str">
            <v>012008</v>
          </cell>
        </row>
        <row r="5341">
          <cell r="F5341" t="str">
            <v>NOXOM TABL 500MG  X 6</v>
          </cell>
          <cell r="G5341" t="str">
            <v>022004</v>
          </cell>
        </row>
        <row r="5342">
          <cell r="F5342" t="str">
            <v>EUROPRES-D T.REC 160MG/ 12.5MG  X 30</v>
          </cell>
          <cell r="G5342" t="str">
            <v>092019</v>
          </cell>
        </row>
        <row r="5343">
          <cell r="F5343" t="str">
            <v>PLIDOMYCIN CPTO TABL.RECUBIE 125MG  X 200 (/10) /10</v>
          </cell>
          <cell r="G5343" t="str">
            <v>082007</v>
          </cell>
        </row>
        <row r="5344">
          <cell r="F5344" t="str">
            <v>GEMFIBROZILO-IQF TABL 600MG  X 30</v>
          </cell>
          <cell r="G5344" t="str">
            <v>082018</v>
          </cell>
        </row>
        <row r="5345">
          <cell r="F5345" t="str">
            <v>TOLERIANE ULTRA CREMA  40 ML X 1</v>
          </cell>
          <cell r="G5345" t="str">
            <v>052017</v>
          </cell>
        </row>
        <row r="5346">
          <cell r="F5346" t="str">
            <v>HIALFREE SOLN OFTAL 0.4% 10 ML X 1</v>
          </cell>
          <cell r="G5346" t="str">
            <v>012017</v>
          </cell>
        </row>
        <row r="5347">
          <cell r="F5347" t="str">
            <v>FOTOPROTECT.ISDIN ULTRA 90 CR.  50 ML X 1</v>
          </cell>
          <cell r="G5347" t="str">
            <v>112004</v>
          </cell>
        </row>
        <row r="5348">
          <cell r="F5348" t="str">
            <v>VARIDERM GEL  40 G X 1</v>
          </cell>
          <cell r="G5348" t="str">
            <v>052018</v>
          </cell>
        </row>
        <row r="5349">
          <cell r="F5349" t="str">
            <v>FLUDYSOLVAN JBE 30MG 120 ML X 1 (/5ML)</v>
          </cell>
          <cell r="G5349" t="str">
            <v>102007</v>
          </cell>
        </row>
        <row r="5350">
          <cell r="F5350" t="str">
            <v>CEFTRIBAC VIAL LIOF 1G  X 10</v>
          </cell>
          <cell r="G5350" t="str">
            <v>052021</v>
          </cell>
        </row>
        <row r="5351">
          <cell r="F5351" t="str">
            <v>TERAZOSINA PTG TABL 5MG  X 100</v>
          </cell>
          <cell r="G5351" t="str">
            <v>062014</v>
          </cell>
        </row>
        <row r="5352">
          <cell r="F5352" t="str">
            <v>LOTRIAL TABL 20MG  X 30</v>
          </cell>
          <cell r="G5352" t="str">
            <v>122010</v>
          </cell>
        </row>
        <row r="5353">
          <cell r="F5353" t="str">
            <v>LIBERTIUM GOTAS ORAL 5MG 15 ML X 1 (/5ML)</v>
          </cell>
          <cell r="G5353" t="str">
            <v>092009</v>
          </cell>
        </row>
        <row r="5354">
          <cell r="F5354" t="str">
            <v>FOLIC ACID TABL 800Y  X 30</v>
          </cell>
          <cell r="G5354" t="str">
            <v>012016</v>
          </cell>
        </row>
        <row r="5355">
          <cell r="F5355" t="str">
            <v>CLARIVIS SOLN  OFTAL 0.025% 5 ML X 1</v>
          </cell>
          <cell r="G5355" t="str">
            <v>102010</v>
          </cell>
        </row>
        <row r="5356">
          <cell r="F5356" t="str">
            <v>VITALLERG TABL 5MG  X 10</v>
          </cell>
          <cell r="G5356" t="str">
            <v>112011</v>
          </cell>
        </row>
        <row r="5357">
          <cell r="F5357" t="str">
            <v>FLOGOFLEX RELAX TABL.RECUBIE   X 100</v>
          </cell>
          <cell r="G5357" t="str">
            <v>012017</v>
          </cell>
        </row>
        <row r="5358">
          <cell r="F5358" t="str">
            <v>PRONTOSAN GEL  30 ML X 1</v>
          </cell>
          <cell r="G5358" t="str">
            <v>052013</v>
          </cell>
        </row>
        <row r="5359">
          <cell r="F5359" t="str">
            <v>PILLNEUR CAPS 150MG  X 30</v>
          </cell>
          <cell r="G5359" t="str">
            <v>022017</v>
          </cell>
        </row>
        <row r="5360">
          <cell r="F5360" t="str">
            <v>M-VAT AMP. 500IU 1 ML X 10</v>
          </cell>
          <cell r="G5360" t="str">
            <v>092016</v>
          </cell>
        </row>
        <row r="5361">
          <cell r="F5361" t="str">
            <v>CONMEL AMP. 1G 2 ML X 10</v>
          </cell>
          <cell r="G5361" t="str">
            <v>012021</v>
          </cell>
        </row>
        <row r="5362">
          <cell r="F5362" t="str">
            <v>ALPRAZOLAM-PTG TABL 0.5MG  X 100</v>
          </cell>
          <cell r="G5362" t="str">
            <v>042009</v>
          </cell>
        </row>
        <row r="5363">
          <cell r="F5363" t="str">
            <v>DOLOL GOTAS ORAL 100MG 15 ML X 1 (/ML)</v>
          </cell>
          <cell r="G5363" t="str">
            <v>012012</v>
          </cell>
        </row>
        <row r="5364">
          <cell r="F5364" t="str">
            <v>AMOXICILINA-GEF CAPS 500MG  X 120</v>
          </cell>
          <cell r="G5364" t="str">
            <v>062021</v>
          </cell>
        </row>
        <row r="5365">
          <cell r="F5365" t="str">
            <v>GLAUCOLIP SOLN OFTAL 5MG 5 ML X 1</v>
          </cell>
          <cell r="G5365" t="str">
            <v>012018</v>
          </cell>
        </row>
        <row r="5366">
          <cell r="F5366" t="str">
            <v>MANZANILLA SOPHIA SOLN  OFTAL  15 ML X 1</v>
          </cell>
          <cell r="G5366" t="str">
            <v>062013</v>
          </cell>
        </row>
        <row r="5367">
          <cell r="F5367" t="str">
            <v>CIPROTOP GOTAS OTO. 0.3% 10 ML X 1</v>
          </cell>
          <cell r="G5367" t="str">
            <v>062009</v>
          </cell>
        </row>
        <row r="5368">
          <cell r="F5368" t="str">
            <v>AZYNOR TABL.RECUBIE 500MG  X 500</v>
          </cell>
          <cell r="G5368" t="str">
            <v>062020</v>
          </cell>
        </row>
        <row r="5369">
          <cell r="F5369" t="str">
            <v>BISACOLAX TABL.RECUBIE 5MG  X 100</v>
          </cell>
          <cell r="G5369" t="str">
            <v>112010</v>
          </cell>
        </row>
        <row r="5370">
          <cell r="F5370" t="str">
            <v>NAUX TABL 50MG  X 100</v>
          </cell>
          <cell r="G5370" t="str">
            <v>112007</v>
          </cell>
        </row>
        <row r="5371">
          <cell r="F5371" t="str">
            <v>MEDICORT ELIXIR 0.5MG 100 ML X 1 (/5ML)</v>
          </cell>
          <cell r="G5371" t="str">
            <v>052004</v>
          </cell>
        </row>
        <row r="5372">
          <cell r="F5372" t="str">
            <v>MAFIDOL JBE DOSIS 125MG 5 ML X 60</v>
          </cell>
          <cell r="G5372" t="str">
            <v>111993</v>
          </cell>
        </row>
        <row r="5373">
          <cell r="F5373" t="str">
            <v>ZITROBAC TABL 500MG  X 30</v>
          </cell>
          <cell r="G5373" t="str">
            <v>112018</v>
          </cell>
        </row>
        <row r="5374">
          <cell r="F5374" t="str">
            <v>HELDEMAX SOLN  TOP. 5% 60 ML X 1</v>
          </cell>
          <cell r="G5374" t="str">
            <v>042011</v>
          </cell>
        </row>
        <row r="5375">
          <cell r="F5375" t="str">
            <v>CB-ZADOL TABL 250/ 250MG  X 100 (/65) /65</v>
          </cell>
          <cell r="G5375" t="str">
            <v>052010</v>
          </cell>
        </row>
        <row r="5376">
          <cell r="F5376" t="str">
            <v>BRONCO-AMOXIDIN SU.OR 150MG/ 500MG 105 ML X 1 (/5ML)</v>
          </cell>
          <cell r="G5376" t="str">
            <v>062007</v>
          </cell>
        </row>
        <row r="5377">
          <cell r="F5377" t="str">
            <v>GLIZFLAN CREMA  40 ML X 1</v>
          </cell>
          <cell r="G5377" t="str">
            <v>072019</v>
          </cell>
        </row>
        <row r="5378">
          <cell r="F5378" t="str">
            <v>LEVOCTRIM TABL.RECUBIE 500MG  X 10</v>
          </cell>
          <cell r="G5378" t="str">
            <v>042011</v>
          </cell>
        </row>
        <row r="5379">
          <cell r="F5379" t="str">
            <v>CORTIMAX CREMA 0.05% 20 G X 1</v>
          </cell>
          <cell r="G5379" t="str">
            <v>121999</v>
          </cell>
        </row>
        <row r="5380">
          <cell r="F5380" t="str">
            <v>SAMAY  SLEEP GELS CAPS 50MG  X 50</v>
          </cell>
          <cell r="G5380" t="str">
            <v>032019</v>
          </cell>
        </row>
        <row r="5381">
          <cell r="F5381" t="str">
            <v>CIPROXLAB TABL 500MG  X 10</v>
          </cell>
          <cell r="G5381" t="str">
            <v>102012</v>
          </cell>
        </row>
        <row r="5382">
          <cell r="F5382" t="str">
            <v>SYSTALAN OCUVIALES  0.4 ML X 30</v>
          </cell>
          <cell r="G5382" t="str">
            <v>062014</v>
          </cell>
        </row>
        <row r="5383">
          <cell r="F5383" t="str">
            <v>ACNIBEN TEEN SK RX GEL-CR RE/HI  40 ML X 1</v>
          </cell>
          <cell r="G5383" t="str">
            <v>052017</v>
          </cell>
        </row>
        <row r="5384">
          <cell r="F5384" t="str">
            <v>APROFORTE TABL.RECUBIE 550MG  X 100</v>
          </cell>
          <cell r="G5384" t="str">
            <v>012012</v>
          </cell>
        </row>
        <row r="5385">
          <cell r="F5385" t="str">
            <v>HCQS TABL.RECUBIE 200MG  X 30</v>
          </cell>
          <cell r="G5385" t="str">
            <v>032010</v>
          </cell>
        </row>
        <row r="5386">
          <cell r="F5386" t="str">
            <v>SECNIDAZOL-FTR TABL 500MG  X 4</v>
          </cell>
          <cell r="G5386" t="str">
            <v>052006</v>
          </cell>
        </row>
        <row r="5387">
          <cell r="F5387" t="str">
            <v>DR. FLU CAPS BLANDAS   X 100</v>
          </cell>
          <cell r="G5387" t="str">
            <v>102017</v>
          </cell>
        </row>
        <row r="5388">
          <cell r="F5388" t="str">
            <v>EXEVITAE TABL.RECUBIE 25MG  X 30</v>
          </cell>
          <cell r="G5388" t="str">
            <v>072015</v>
          </cell>
        </row>
        <row r="5389">
          <cell r="F5389" t="str">
            <v>ROXTRIM TABL FORT 960MG  X 100</v>
          </cell>
          <cell r="G5389" t="str">
            <v>122008</v>
          </cell>
        </row>
        <row r="5390">
          <cell r="F5390" t="str">
            <v>DERMATO PH4.0 SULF LOCION  90 G X 1</v>
          </cell>
          <cell r="G5390" t="str">
            <v>042016</v>
          </cell>
        </row>
        <row r="5391">
          <cell r="F5391" t="str">
            <v>NOLOTEN TABL 10MG  X 10</v>
          </cell>
          <cell r="G5391" t="str">
            <v>042009</v>
          </cell>
        </row>
        <row r="5392">
          <cell r="F5392" t="str">
            <v>ACNIBEN TEEN SKIN SPRAY BODY  150 ML X 1</v>
          </cell>
          <cell r="G5392" t="str">
            <v>072017</v>
          </cell>
        </row>
        <row r="5393">
          <cell r="F5393" t="str">
            <v>ELIQUIS TABL REVEST. 5MG  X 60</v>
          </cell>
          <cell r="G5393" t="str">
            <v>032014</v>
          </cell>
        </row>
        <row r="5394">
          <cell r="F5394" t="str">
            <v>REUMAFROST POMADA  30 G X 1</v>
          </cell>
          <cell r="G5394" t="str">
            <v>102006</v>
          </cell>
        </row>
        <row r="5395">
          <cell r="F5395" t="str">
            <v>CEUMID XR TAB.RECU L.P 500MG  X 30</v>
          </cell>
          <cell r="G5395" t="str">
            <v>012020</v>
          </cell>
        </row>
        <row r="5396">
          <cell r="F5396" t="str">
            <v>IPRODIAL TABL.RECUBIE 300MG  X 30</v>
          </cell>
          <cell r="G5396" t="str">
            <v>032021</v>
          </cell>
        </row>
        <row r="5397">
          <cell r="F5397" t="str">
            <v>AMOXIDIN CL PO/SUSP ORAL 643MG 70 ML X 1 (/5ML)</v>
          </cell>
          <cell r="G5397" t="str">
            <v>092015</v>
          </cell>
        </row>
        <row r="5398">
          <cell r="F5398" t="str">
            <v>KETOTIFENO-FTR JBE 1MG 60 ML X 1 (/5ML)</v>
          </cell>
          <cell r="G5398" t="str">
            <v>071996</v>
          </cell>
        </row>
        <row r="5399">
          <cell r="F5399" t="str">
            <v>CLOBETASOL-GEF CREMA 0.05% 30 G X 1</v>
          </cell>
          <cell r="G5399" t="str">
            <v>122017</v>
          </cell>
        </row>
        <row r="5400">
          <cell r="F5400" t="str">
            <v>VENTILAIR TABL MAST 4MG  X 10</v>
          </cell>
          <cell r="G5400" t="str">
            <v>042009</v>
          </cell>
        </row>
        <row r="5401">
          <cell r="F5401" t="str">
            <v>ARGOL SUSP.ORAL  180 ML X 1</v>
          </cell>
          <cell r="G5401" t="str">
            <v>102015</v>
          </cell>
        </row>
        <row r="5402">
          <cell r="F5402" t="str">
            <v>METFORMINA-OTQ TABL 850MG  X 100</v>
          </cell>
          <cell r="G5402" t="str">
            <v>072018</v>
          </cell>
        </row>
        <row r="5403">
          <cell r="F5403" t="str">
            <v>CELEXIDOX CAPS 200MG  X 100</v>
          </cell>
          <cell r="G5403" t="str">
            <v>102007</v>
          </cell>
        </row>
        <row r="5404">
          <cell r="F5404" t="str">
            <v>PREDNISONA I.Q TABL 20MG  X 100</v>
          </cell>
          <cell r="G5404" t="str">
            <v>042009</v>
          </cell>
        </row>
        <row r="5405">
          <cell r="F5405" t="str">
            <v>AMOXIL SUSP ORAL 500MG 60 ML X 1 (/5ML)</v>
          </cell>
          <cell r="G5405" t="str">
            <v>021989</v>
          </cell>
        </row>
        <row r="5406">
          <cell r="F5406" t="str">
            <v>MOVISIL POLVO SOBRES  10 G X 30</v>
          </cell>
          <cell r="G5406" t="str">
            <v>092018</v>
          </cell>
        </row>
        <row r="5407">
          <cell r="F5407" t="str">
            <v>CADOTRIL GRA/SUS.ORAL 30MG 3 G X 18 (INF)</v>
          </cell>
          <cell r="G5407" t="str">
            <v>012008</v>
          </cell>
        </row>
        <row r="5408">
          <cell r="F5408" t="str">
            <v>DOMINIUM TABL.RECUBIE 100MG  X 10</v>
          </cell>
          <cell r="G5408" t="str">
            <v>032004</v>
          </cell>
        </row>
        <row r="5409">
          <cell r="F5409" t="str">
            <v>DEXAFLAM ELIXIR 2MG 100 ML X 1 (/5ML)</v>
          </cell>
          <cell r="G5409" t="str">
            <v>042009</v>
          </cell>
        </row>
        <row r="5410">
          <cell r="F5410" t="str">
            <v>ATOR TABL RECUBIE 10MG  X 30</v>
          </cell>
          <cell r="G5410" t="str">
            <v>012017</v>
          </cell>
        </row>
        <row r="5411">
          <cell r="F5411" t="str">
            <v>CLARITROMICINA-PTG PO/SUSP ORAL 250MG 50 ML X 1 (/5ML)</v>
          </cell>
          <cell r="G5411" t="str">
            <v>042008</v>
          </cell>
        </row>
        <row r="5412">
          <cell r="F5412" t="str">
            <v>HALOPERIDOL-EU- TABL 10MG  X 100</v>
          </cell>
          <cell r="G5412" t="str">
            <v>031998</v>
          </cell>
        </row>
        <row r="5413">
          <cell r="F5413" t="str">
            <v>CISTIMICINA TABL 500MG  X 100</v>
          </cell>
          <cell r="G5413" t="str">
            <v>072006</v>
          </cell>
        </row>
        <row r="5414">
          <cell r="F5414" t="str">
            <v>DILATOR TABL 10MG  X 40</v>
          </cell>
          <cell r="G5414" t="str">
            <v>012008</v>
          </cell>
        </row>
        <row r="5415">
          <cell r="F5415" t="str">
            <v>ONICAX TABL.RECUBIE 500MG  X 100</v>
          </cell>
          <cell r="G5415" t="str">
            <v>102019</v>
          </cell>
        </row>
        <row r="5416">
          <cell r="F5416" t="str">
            <v>ZIPRAL CAPS 200MG  X 30</v>
          </cell>
          <cell r="G5416" t="str">
            <v>032019</v>
          </cell>
        </row>
        <row r="5417">
          <cell r="F5417" t="str">
            <v>BACCIDAL TABL RECUBIE 500MG  X 100</v>
          </cell>
          <cell r="G5417" t="str">
            <v>062012</v>
          </cell>
        </row>
        <row r="5418">
          <cell r="F5418" t="str">
            <v>DENZPIL GEL  20 G X 1</v>
          </cell>
          <cell r="G5418" t="str">
            <v>072020</v>
          </cell>
        </row>
        <row r="5419">
          <cell r="F5419" t="str">
            <v>LINOVERA EMULSION  30 ML X 1</v>
          </cell>
          <cell r="G5419" t="str">
            <v>022013</v>
          </cell>
        </row>
        <row r="5420">
          <cell r="F5420" t="str">
            <v>AZIBRAND TABL.RECUBIE 500MG  X 50</v>
          </cell>
          <cell r="G5420" t="str">
            <v>052015</v>
          </cell>
        </row>
        <row r="5421">
          <cell r="F5421" t="str">
            <v>EMOLAN JABON LIQD.  250 ML X 1</v>
          </cell>
          <cell r="G5421" t="str">
            <v>102002</v>
          </cell>
        </row>
        <row r="5422">
          <cell r="F5422" t="str">
            <v>ESPIRONOLACTON-GEF TABL 25MG  X 20</v>
          </cell>
          <cell r="G5422" t="str">
            <v>102018</v>
          </cell>
        </row>
        <row r="5423">
          <cell r="F5423" t="str">
            <v>MEPRECORT SUSP 5MG 120 ML X 1 (/5ML)</v>
          </cell>
          <cell r="G5423" t="str">
            <v>042010</v>
          </cell>
        </row>
        <row r="5424">
          <cell r="F5424" t="str">
            <v>CODEINA FOSFAT-LUS AMP. 60MG 2 ML X 25</v>
          </cell>
          <cell r="G5424" t="str">
            <v>112017</v>
          </cell>
        </row>
        <row r="5425">
          <cell r="F5425" t="str">
            <v>DIVINA 28 TAB RE 10X28 0.03MG  X 280 (/.15) /.15</v>
          </cell>
          <cell r="G5425" t="str">
            <v>042020</v>
          </cell>
        </row>
        <row r="5426">
          <cell r="F5426" t="str">
            <v>MOMATE NS SPR.NAS.DOSE 50Y 15 ML X 60 (/DOS)</v>
          </cell>
          <cell r="G5426" t="str">
            <v>022020</v>
          </cell>
        </row>
        <row r="5427">
          <cell r="F5427" t="str">
            <v>PLANTABEN PO EFERV SOB 3.5G 5 G X 30</v>
          </cell>
          <cell r="G5427" t="str">
            <v>091998</v>
          </cell>
        </row>
        <row r="5428">
          <cell r="F5428" t="str">
            <v>SILENTUSS JBE 30MG 120 ML X 1 (/5ML)</v>
          </cell>
          <cell r="G5428" t="str">
            <v>122018</v>
          </cell>
        </row>
        <row r="5429">
          <cell r="F5429" t="str">
            <v>CADOTRIL GRA/SUS.ORAL 10MG 1 G X 18 (LACT)</v>
          </cell>
          <cell r="G5429" t="str">
            <v>012008</v>
          </cell>
        </row>
        <row r="5430">
          <cell r="F5430" t="str">
            <v>DOLODIC RETARD TABL LIB.MOD 100MG  X 100</v>
          </cell>
          <cell r="G5430" t="str">
            <v>082010</v>
          </cell>
        </row>
        <row r="5431">
          <cell r="F5431" t="str">
            <v>VENTILAIR TABL MAST 5MG  X 10</v>
          </cell>
          <cell r="G5431" t="str">
            <v>102011</v>
          </cell>
        </row>
        <row r="5432">
          <cell r="F5432" t="str">
            <v>CLAVUTRIM CL TABL.RECUBIE 500MG  X 10</v>
          </cell>
          <cell r="G5432" t="str">
            <v>092015</v>
          </cell>
        </row>
        <row r="5433">
          <cell r="F5433" t="str">
            <v>NOXOM SUSP ORAL 100MG 60 ML X 1 (/5ML)</v>
          </cell>
          <cell r="G5433" t="str">
            <v>042003</v>
          </cell>
        </row>
        <row r="5434">
          <cell r="F5434" t="str">
            <v>MERIFAR A.IM 10MG 2 ML X 5</v>
          </cell>
          <cell r="G5434" t="str">
            <v>102015</v>
          </cell>
        </row>
        <row r="5435">
          <cell r="F5435" t="str">
            <v>XILOCAINA GEL 2% 30 G X 1</v>
          </cell>
          <cell r="G5435" t="str">
            <v>052020</v>
          </cell>
        </row>
        <row r="5436">
          <cell r="F5436" t="str">
            <v>TOPIVITAE TABL.RECUBIE 100MG  X 30</v>
          </cell>
          <cell r="G5436" t="str">
            <v>032019</v>
          </cell>
        </row>
        <row r="5437">
          <cell r="F5437" t="str">
            <v>EUCERIN DA CONTROL CREMA D/S  40 ML X 1</v>
          </cell>
          <cell r="G5437" t="str">
            <v>062014</v>
          </cell>
        </row>
        <row r="5438">
          <cell r="F5438" t="str">
            <v>LAMOTRINE TABL 50MG  X 30</v>
          </cell>
          <cell r="G5438" t="str">
            <v>052012</v>
          </cell>
        </row>
        <row r="5439">
          <cell r="F5439" t="str">
            <v>PRECORTEN TABL 5MG  X 50</v>
          </cell>
          <cell r="G5439" t="str">
            <v>042019</v>
          </cell>
        </row>
        <row r="5440">
          <cell r="F5440" t="str">
            <v>GENTAMICINA-VS3 AMP. 160MG 2 ML X 10</v>
          </cell>
          <cell r="G5440" t="str">
            <v>112006</v>
          </cell>
        </row>
        <row r="5441">
          <cell r="F5441" t="str">
            <v>TELMINOR TABL 80MG  X 30</v>
          </cell>
          <cell r="G5441" t="str">
            <v>022010</v>
          </cell>
        </row>
        <row r="5442">
          <cell r="F5442" t="str">
            <v>APETICOMPLEX JBE  345 ML X 1</v>
          </cell>
          <cell r="G5442" t="str">
            <v>042009</v>
          </cell>
        </row>
        <row r="5443">
          <cell r="F5443" t="str">
            <v>ENOXA JERING.PRELL 60MG 0.6 ML X 2</v>
          </cell>
          <cell r="G5443" t="str">
            <v>092020</v>
          </cell>
        </row>
        <row r="5444">
          <cell r="F5444" t="str">
            <v>FOTOPROTECT.ISDIN PO CO AR F50  10 G X 1</v>
          </cell>
          <cell r="G5444" t="str">
            <v>082017</v>
          </cell>
        </row>
        <row r="5445">
          <cell r="F5445" t="str">
            <v>MYLANTA II LIQD MENTA  240 ML X 24</v>
          </cell>
          <cell r="G5445" t="str">
            <v>082017</v>
          </cell>
        </row>
        <row r="5446">
          <cell r="F5446" t="str">
            <v>NORFLOXACINO-GEF TABL REVEST. 400MG  X 14</v>
          </cell>
          <cell r="G5446" t="str">
            <v>011994</v>
          </cell>
        </row>
        <row r="5447">
          <cell r="F5447" t="str">
            <v>ERGOCAF-MRC TABL 100MG  X 100 (/1) /1</v>
          </cell>
          <cell r="G5447" t="str">
            <v>052012</v>
          </cell>
        </row>
        <row r="5448">
          <cell r="F5448" t="str">
            <v>REUMOL AMP 3MG 3 ML X 1</v>
          </cell>
          <cell r="G5448" t="str">
            <v>012017</v>
          </cell>
        </row>
        <row r="5449">
          <cell r="F5449" t="str">
            <v>AEROX GOT.ORA FRES 80MG 15 ML X 1 (/ML)</v>
          </cell>
          <cell r="G5449" t="str">
            <v>082004</v>
          </cell>
        </row>
        <row r="5450">
          <cell r="F5450" t="str">
            <v>GESLUTIN CAPS BLANDA 100MG  X 20</v>
          </cell>
          <cell r="G5450" t="str">
            <v>012001</v>
          </cell>
        </row>
        <row r="5451">
          <cell r="F5451" t="str">
            <v>TRIMETOP/SULFA-GEF SUSP ORAL 240MG 60 ML X 1 (/5ML)</v>
          </cell>
          <cell r="G5451" t="str">
            <v>011994</v>
          </cell>
        </row>
        <row r="5452">
          <cell r="F5452" t="str">
            <v>PRONTOSAN SOLN  TOP.  350 ML X 1</v>
          </cell>
          <cell r="G5452" t="str">
            <v>062015</v>
          </cell>
        </row>
        <row r="5453">
          <cell r="F5453" t="str">
            <v>LAXOVEN PEDIATRICO ENEMA  65 ML X 1</v>
          </cell>
          <cell r="G5453" t="str">
            <v>082019</v>
          </cell>
        </row>
        <row r="5454">
          <cell r="F5454" t="str">
            <v>IVERMECTINA-RXF GOTAS ORAL 6MG 10 ML X 1 (/ML)</v>
          </cell>
          <cell r="G5454" t="str">
            <v>012021</v>
          </cell>
        </row>
        <row r="5455">
          <cell r="F5455" t="str">
            <v>SIMVALIP TABL.RECUBIE 20MG  X 20</v>
          </cell>
          <cell r="G5455" t="str">
            <v>082009</v>
          </cell>
        </row>
        <row r="5456">
          <cell r="F5456" t="str">
            <v>COQUES CAPS 200MG  X 30</v>
          </cell>
          <cell r="G5456" t="str">
            <v>112020</v>
          </cell>
        </row>
        <row r="5457">
          <cell r="F5457" t="str">
            <v>CIPROMYCIN FORTE TABL RECUBIE 500MG  X 200</v>
          </cell>
          <cell r="G5457" t="str">
            <v>082014</v>
          </cell>
        </row>
        <row r="5458">
          <cell r="F5458" t="str">
            <v>PH5 EUCERIN CREMA  100 G X 1</v>
          </cell>
          <cell r="G5458" t="str">
            <v>021999</v>
          </cell>
        </row>
        <row r="5459">
          <cell r="F5459" t="str">
            <v>DINEURIN CAPS 300MG  X 30</v>
          </cell>
          <cell r="G5459" t="str">
            <v>022003</v>
          </cell>
        </row>
        <row r="5460">
          <cell r="F5460" t="str">
            <v>PENTASURE DM PVO.LA.CHOCO  1000 G X 1</v>
          </cell>
          <cell r="G5460" t="str">
            <v>032016</v>
          </cell>
        </row>
        <row r="5461">
          <cell r="F5461" t="str">
            <v>COLISTIPHARM VIAL  LIOF 150MG  X 10</v>
          </cell>
          <cell r="G5461" t="str">
            <v>052021</v>
          </cell>
        </row>
        <row r="5462">
          <cell r="F5462" t="str">
            <v>LORELINA DEPOT VIAL C/SOLV. 7.5MG 2 ML X 1</v>
          </cell>
          <cell r="G5462" t="str">
            <v>012016</v>
          </cell>
        </row>
        <row r="5463">
          <cell r="F5463" t="str">
            <v>DOLOMAX TABL 400MG  X 120</v>
          </cell>
          <cell r="G5463" t="str">
            <v>012003</v>
          </cell>
        </row>
        <row r="5464">
          <cell r="F5464" t="str">
            <v>XANAX TABL 0.25MG  X 20</v>
          </cell>
          <cell r="G5464" t="str">
            <v>091982</v>
          </cell>
        </row>
        <row r="5465">
          <cell r="F5465" t="str">
            <v>DOPROX TABL.RECUBIE 550MG  X 100</v>
          </cell>
          <cell r="G5465" t="str">
            <v>042002</v>
          </cell>
        </row>
        <row r="5466">
          <cell r="F5466" t="str">
            <v>GRIPAMYCIN COMPT TABL.RECUBIE   X 200</v>
          </cell>
          <cell r="G5466" t="str">
            <v>082006</v>
          </cell>
        </row>
        <row r="5467">
          <cell r="F5467" t="str">
            <v>CUBRIS GOTAS 0.5% 5 ML X 1</v>
          </cell>
          <cell r="G5467" t="str">
            <v>082014</v>
          </cell>
        </row>
        <row r="5468">
          <cell r="F5468" t="str">
            <v>BESCAMIN TABL 100MG  X 100</v>
          </cell>
          <cell r="G5468" t="str">
            <v>032012</v>
          </cell>
        </row>
        <row r="5469">
          <cell r="F5469" t="str">
            <v>ZITROTRIM TABL.RECUBIE 500MG  X 3</v>
          </cell>
          <cell r="G5469" t="str">
            <v>042016</v>
          </cell>
        </row>
        <row r="5470">
          <cell r="F5470" t="str">
            <v>VITAMINA C -ZINC GUMMY KIDS   X 60</v>
          </cell>
          <cell r="G5470" t="str">
            <v>042018</v>
          </cell>
        </row>
        <row r="5471">
          <cell r="F5471" t="str">
            <v>MICROASS TAB.REC.ENTE 100MG  X 30</v>
          </cell>
          <cell r="G5471" t="str">
            <v>092016</v>
          </cell>
        </row>
        <row r="5472">
          <cell r="F5472" t="str">
            <v>GABAPIN 300 CAPS 300MG  X 30</v>
          </cell>
          <cell r="G5472" t="str">
            <v>052010</v>
          </cell>
        </row>
        <row r="5473">
          <cell r="F5473" t="str">
            <v>ASEPXIA MAQUILLAJE POLVO BEIGE  10 G X 1</v>
          </cell>
          <cell r="G5473" t="str">
            <v>102009</v>
          </cell>
        </row>
        <row r="5474">
          <cell r="F5474" t="str">
            <v>LORATADINA-GEF JBE 5MG 100 ML X 1 (/5ML)</v>
          </cell>
          <cell r="G5474" t="str">
            <v>111995</v>
          </cell>
        </row>
        <row r="5475">
          <cell r="F5475" t="str">
            <v>MAXGALIN CAPS 150MG  X 30</v>
          </cell>
          <cell r="G5475" t="str">
            <v>052018</v>
          </cell>
        </row>
        <row r="5476">
          <cell r="F5476" t="str">
            <v>NAZIL OFTENO SOLN  OFTAL 0.1% 15 ML X 1</v>
          </cell>
          <cell r="G5476" t="str">
            <v>062019</v>
          </cell>
        </row>
        <row r="5477">
          <cell r="F5477" t="str">
            <v>COVERSYL TABL.RECUBIE 10MG  X 30</v>
          </cell>
          <cell r="G5477" t="str">
            <v>092015</v>
          </cell>
        </row>
        <row r="5478">
          <cell r="F5478" t="str">
            <v>REUMODOL FORTE UNGT  30 G X 1</v>
          </cell>
          <cell r="G5478" t="str">
            <v>042018</v>
          </cell>
        </row>
        <row r="5479">
          <cell r="F5479" t="str">
            <v>ANALGYN AMP. 1G 2 ML X 25</v>
          </cell>
          <cell r="G5479" t="str">
            <v>022021</v>
          </cell>
        </row>
        <row r="5480">
          <cell r="F5480" t="str">
            <v>VITATHON CAPS BLANDA   X 35</v>
          </cell>
          <cell r="G5480" t="str">
            <v>092007</v>
          </cell>
        </row>
        <row r="5481">
          <cell r="F5481" t="str">
            <v>CEFRASPOR PO/SUSP ORAL 250MG 100 ML X 1 (/5ML)</v>
          </cell>
          <cell r="G5481" t="str">
            <v>022015</v>
          </cell>
        </row>
        <row r="5482">
          <cell r="F5482" t="str">
            <v>IPICLOR TABL 12.5MG  X 30</v>
          </cell>
          <cell r="G5482" t="str">
            <v>062019</v>
          </cell>
        </row>
        <row r="5483">
          <cell r="F5483" t="str">
            <v>CALM PLUS CAPS 400MG  X 100</v>
          </cell>
          <cell r="G5483" t="str">
            <v>102017</v>
          </cell>
        </row>
        <row r="5484">
          <cell r="F5484" t="str">
            <v>COLADOS AGU PERA  113 G X 1</v>
          </cell>
          <cell r="G5484" t="str">
            <v>042012</v>
          </cell>
        </row>
        <row r="5485">
          <cell r="F5485" t="str">
            <v>FLIXOTIDE INHAL.N/CFC 50Y  X 120 (/DOS)</v>
          </cell>
          <cell r="G5485" t="str">
            <v>031996</v>
          </cell>
        </row>
        <row r="5486">
          <cell r="F5486" t="str">
            <v>LAMOTRIGINA-MRC TABL 50MG  X 50</v>
          </cell>
          <cell r="G5486" t="str">
            <v>042015</v>
          </cell>
        </row>
        <row r="5487">
          <cell r="F5487" t="str">
            <v>ACNIBEN TEEN SK RX EMUL.LIMPIAD  180 ML X 1</v>
          </cell>
          <cell r="G5487" t="str">
            <v>012017</v>
          </cell>
        </row>
        <row r="5488">
          <cell r="F5488" t="str">
            <v>ARTROGLUCOMIN POLVO SOBRES  8 G X 30</v>
          </cell>
          <cell r="G5488" t="str">
            <v>012021</v>
          </cell>
        </row>
        <row r="5489">
          <cell r="F5489" t="str">
            <v>NOPRAMAX TABL REC . 550MG  X 100</v>
          </cell>
          <cell r="G5489" t="str">
            <v>022012</v>
          </cell>
        </row>
        <row r="5490">
          <cell r="F5490" t="str">
            <v>EZETORIN TABL RECUBIE 10MG  X 30 (/10) /10</v>
          </cell>
          <cell r="G5490" t="str">
            <v>042014</v>
          </cell>
        </row>
        <row r="5491">
          <cell r="F5491" t="str">
            <v>BIOTEARS G GEL OFTAL 0.03% 12 G X 1</v>
          </cell>
          <cell r="G5491" t="str">
            <v>112011</v>
          </cell>
        </row>
        <row r="5492">
          <cell r="F5492" t="str">
            <v>PREVENIL TABL.RECUBIE 10MG  X 10</v>
          </cell>
          <cell r="G5492" t="str">
            <v>052015</v>
          </cell>
        </row>
        <row r="5493">
          <cell r="F5493" t="str">
            <v>IRRICOLINA PLUS TABL   X 30</v>
          </cell>
          <cell r="G5493" t="str">
            <v>042009</v>
          </cell>
        </row>
        <row r="5494">
          <cell r="F5494" t="str">
            <v>NUTRIBEN 2 PRO ALF POLVO  400 G X 1</v>
          </cell>
          <cell r="G5494" t="str">
            <v>012020</v>
          </cell>
        </row>
        <row r="5495">
          <cell r="F5495" t="str">
            <v>FLUBLOCK INHAL NASAL 50Y 15 ML X 120 (/DOS)</v>
          </cell>
          <cell r="G5495" t="str">
            <v>102019</v>
          </cell>
        </row>
        <row r="5496">
          <cell r="F5496" t="str">
            <v>EUCERIN SUN CC CR FPS50+  50 ML X 1</v>
          </cell>
          <cell r="G5496" t="str">
            <v>092016</v>
          </cell>
        </row>
        <row r="5497">
          <cell r="F5497" t="str">
            <v>EUROPRES TABL.RECUBIE 160MG  X 30</v>
          </cell>
          <cell r="G5497" t="str">
            <v>092019</v>
          </cell>
        </row>
        <row r="5498">
          <cell r="F5498" t="str">
            <v>MUCOBRONCOL CPTO JBE FCO  100 ML X 1</v>
          </cell>
          <cell r="G5498" t="str">
            <v>102003</v>
          </cell>
        </row>
        <row r="5499">
          <cell r="F5499" t="str">
            <v>EUTIROX TABL 137Y  X 50</v>
          </cell>
          <cell r="G5499" t="str">
            <v>022018</v>
          </cell>
        </row>
        <row r="5500">
          <cell r="F5500" t="str">
            <v>FLUMIVIT SOBRES 200MG 5 G X 30</v>
          </cell>
          <cell r="G5500" t="str">
            <v>032011</v>
          </cell>
        </row>
        <row r="5501">
          <cell r="F5501" t="str">
            <v>ISODINE OVULOS 200MG  X 3</v>
          </cell>
          <cell r="G5501" t="str">
            <v>092006</v>
          </cell>
        </row>
        <row r="5502">
          <cell r="F5502" t="str">
            <v>DOLOTREN SUP. 100MG  X 12</v>
          </cell>
          <cell r="G5502" t="str">
            <v>052001</v>
          </cell>
        </row>
        <row r="5503">
          <cell r="F5503" t="str">
            <v>XOLSTAT 10 TABL.RECUBIE 10MG  X 30</v>
          </cell>
          <cell r="G5503" t="str">
            <v>102017</v>
          </cell>
        </row>
        <row r="5504">
          <cell r="F5504" t="str">
            <v>DEXCORTIL AMP. 4MG 2 ML X 1</v>
          </cell>
          <cell r="G5504" t="str">
            <v>122019</v>
          </cell>
        </row>
        <row r="5505">
          <cell r="F5505" t="str">
            <v>BIOXDRIN CAPS 500MG  X 100</v>
          </cell>
          <cell r="G5505" t="str">
            <v>082019</v>
          </cell>
        </row>
        <row r="5506">
          <cell r="F5506" t="str">
            <v>OME -FRENACID CAPS L.R. 20MG  X 100</v>
          </cell>
          <cell r="G5506" t="str">
            <v>092016</v>
          </cell>
        </row>
        <row r="5507">
          <cell r="F5507" t="str">
            <v>FLORIL OCUVIAL OCUVIALES 0.03% 0.5 ML X 60</v>
          </cell>
          <cell r="G5507" t="str">
            <v>112017</v>
          </cell>
        </row>
        <row r="5508">
          <cell r="F5508" t="str">
            <v>RESSFRIL FORTE TABL.RECUBIE   X 200</v>
          </cell>
          <cell r="G5508" t="str">
            <v>012014</v>
          </cell>
        </row>
        <row r="5509">
          <cell r="F5509" t="str">
            <v>FLEXI PLUS POLVO SOBRES  4.5 G X 30</v>
          </cell>
          <cell r="G5509" t="str">
            <v>012016</v>
          </cell>
        </row>
        <row r="5510">
          <cell r="F5510" t="str">
            <v>CEFTRIAXONA-JPS VIAL LIOF 1G  X 10</v>
          </cell>
          <cell r="G5510" t="str">
            <v>112020</v>
          </cell>
        </row>
        <row r="5511">
          <cell r="F5511" t="str">
            <v>MILFLOX SOLN OFTAL 0.5% 5 ML X 1</v>
          </cell>
          <cell r="G5511" t="str">
            <v>092020</v>
          </cell>
        </row>
        <row r="5512">
          <cell r="F5512" t="str">
            <v>HALPRELIN CAPS L.P. 150MG  X 20</v>
          </cell>
          <cell r="G5512" t="str">
            <v>022017</v>
          </cell>
        </row>
        <row r="5513">
          <cell r="F5513" t="str">
            <v>MUXATIL AMP. 300MG 3 ML X 5</v>
          </cell>
          <cell r="G5513" t="str">
            <v>032020</v>
          </cell>
        </row>
        <row r="5514">
          <cell r="F5514" t="str">
            <v>ALERFIX TABL.RECUBIE 5MG  X 30</v>
          </cell>
          <cell r="G5514" t="str">
            <v>052012</v>
          </cell>
        </row>
        <row r="5515">
          <cell r="F5515" t="str">
            <v>SUPRACYCLIN TABL 200MG  X 10 (FORT)</v>
          </cell>
          <cell r="G5515" t="str">
            <v>021993</v>
          </cell>
        </row>
        <row r="5516">
          <cell r="F5516" t="str">
            <v>LUBRICAN SOLN OFTAL 0.5% 15 ML X 1</v>
          </cell>
          <cell r="G5516" t="str">
            <v>092019</v>
          </cell>
        </row>
        <row r="5517">
          <cell r="F5517" t="str">
            <v>AERO-OM TAB.MAS VAIN 40MG  X 100</v>
          </cell>
          <cell r="G5517" t="str">
            <v>072004</v>
          </cell>
        </row>
        <row r="5518">
          <cell r="F5518" t="str">
            <v>ROXTIL B CREMA  10 G X 1</v>
          </cell>
          <cell r="G5518" t="str">
            <v>102017</v>
          </cell>
        </row>
        <row r="5519">
          <cell r="F5519" t="str">
            <v>FEVRALGINE VIAL 1G 2 ML X 10</v>
          </cell>
          <cell r="G5519" t="str">
            <v>062014</v>
          </cell>
        </row>
        <row r="5520">
          <cell r="F5520" t="str">
            <v>ATORVFAR TABL 20MG  X 30</v>
          </cell>
          <cell r="G5520" t="str">
            <v>092016</v>
          </cell>
        </row>
        <row r="5521">
          <cell r="F5521" t="str">
            <v>PERJETA VIAL CON PER 420MG 14 ML X 1</v>
          </cell>
          <cell r="G5521" t="str">
            <v>072016</v>
          </cell>
        </row>
        <row r="5522">
          <cell r="F5522" t="str">
            <v>FARMACORTIX TABL 6MG  X 6</v>
          </cell>
          <cell r="G5522" t="str">
            <v>052004</v>
          </cell>
        </row>
        <row r="5523">
          <cell r="F5523" t="str">
            <v>CALCI -MAG-ZI-VI D TABL   X 60</v>
          </cell>
          <cell r="G5523" t="str">
            <v>012017</v>
          </cell>
        </row>
        <row r="5524">
          <cell r="F5524" t="str">
            <v>CURIOSIN GEL  30 G X 1</v>
          </cell>
          <cell r="G5524" t="str">
            <v>022018</v>
          </cell>
        </row>
        <row r="5525">
          <cell r="F5525" t="str">
            <v>STROCT AMP. 500MG 2 ML X 5</v>
          </cell>
          <cell r="G5525" t="str">
            <v>052018</v>
          </cell>
        </row>
        <row r="5526">
          <cell r="F5526" t="str">
            <v>SOROJCHI PILLS CAPS 20MG/ 500MG  X 20</v>
          </cell>
          <cell r="G5526" t="str">
            <v>042008</v>
          </cell>
        </row>
        <row r="5527">
          <cell r="F5527" t="str">
            <v>ZOVIRAX CREMA 5% 2 G X 1</v>
          </cell>
          <cell r="G5527" t="str">
            <v>011987</v>
          </cell>
        </row>
        <row r="5528">
          <cell r="F5528" t="str">
            <v>ULCEALIV CAPS 20MG  X 28</v>
          </cell>
          <cell r="G5528" t="str">
            <v>122018</v>
          </cell>
        </row>
        <row r="5529">
          <cell r="F5529" t="str">
            <v>SOLUBAG VIAL LIOF 500MG 8 ML X 10</v>
          </cell>
          <cell r="G5529" t="str">
            <v>092020</v>
          </cell>
        </row>
        <row r="5530">
          <cell r="F5530" t="str">
            <v>KETOCONAZOL-PTG TABL 200MG  X 100</v>
          </cell>
          <cell r="G5530" t="str">
            <v>042009</v>
          </cell>
        </row>
        <row r="5531">
          <cell r="F5531" t="str">
            <v>ANTHELIOS DERM-PED F50  100 ML X 1</v>
          </cell>
          <cell r="G5531" t="str">
            <v>042015</v>
          </cell>
        </row>
        <row r="5532">
          <cell r="F5532" t="str">
            <v>SINCOL COMPLEX TABL 10MG/ 125MG  X 100</v>
          </cell>
          <cell r="G5532" t="str">
            <v>092009</v>
          </cell>
        </row>
        <row r="5533">
          <cell r="F5533" t="str">
            <v>QUILNAX DUO TABL.RECUBIE   X 100</v>
          </cell>
          <cell r="G5533" t="str">
            <v>042009</v>
          </cell>
        </row>
        <row r="5534">
          <cell r="F5534" t="str">
            <v>DOLOMYCIN TABL.RECUBIE 500MG  X 200 (/50) /50</v>
          </cell>
          <cell r="G5534" t="str">
            <v>082006</v>
          </cell>
        </row>
        <row r="5535">
          <cell r="F5535" t="str">
            <v>OLUMIANT TABL.RECUBIE 2MG  X 28</v>
          </cell>
          <cell r="G5535" t="str">
            <v>062019</v>
          </cell>
        </row>
        <row r="5536">
          <cell r="F5536" t="str">
            <v>GENTAMICINA-GEF AMP. 80MG 2 ML X 6</v>
          </cell>
          <cell r="G5536" t="str">
            <v>011994</v>
          </cell>
        </row>
        <row r="5537">
          <cell r="F5537" t="str">
            <v>TELMINOR PLUS TABL 12.5MG/ 40MG  X 30</v>
          </cell>
          <cell r="G5537" t="str">
            <v>012017</v>
          </cell>
        </row>
        <row r="5538">
          <cell r="F5538" t="str">
            <v>HALITA COLUTORIO  500 ML X 1</v>
          </cell>
          <cell r="G5538" t="str">
            <v>122012</v>
          </cell>
        </row>
        <row r="5539">
          <cell r="F5539" t="str">
            <v>VACIDOX CREMA VAG. 0.1% 20 G X 1</v>
          </cell>
          <cell r="G5539" t="str">
            <v>042019</v>
          </cell>
        </row>
        <row r="5540">
          <cell r="F5540" t="str">
            <v>CLARIMED PO/SUSP ORAL 125MG 100 ML X 1 (/5ML)</v>
          </cell>
          <cell r="G5540" t="str">
            <v>052007</v>
          </cell>
        </row>
        <row r="5541">
          <cell r="F5541" t="str">
            <v>IRBELAB TABL 150MG  X 14</v>
          </cell>
          <cell r="G5541" t="str">
            <v>022015</v>
          </cell>
        </row>
        <row r="5542">
          <cell r="F5542" t="str">
            <v>ATOPILAC JAB.LIQ INTI  200 ML X 1</v>
          </cell>
          <cell r="G5542" t="str">
            <v>052015</v>
          </cell>
        </row>
        <row r="5543">
          <cell r="F5543" t="str">
            <v>NOVOLIN N V.SC 100IU 10 ML X 1 (/ML)</v>
          </cell>
          <cell r="G5543" t="str">
            <v>042000</v>
          </cell>
        </row>
        <row r="5544">
          <cell r="F5544" t="str">
            <v>BUTOCORT AER.INH.DOSE   X 250</v>
          </cell>
          <cell r="G5544" t="str">
            <v>012007</v>
          </cell>
        </row>
        <row r="5545">
          <cell r="F5545" t="str">
            <v>AMOXICILINA-P2G CAPS 500MG  X 100</v>
          </cell>
          <cell r="G5545" t="str">
            <v>122015</v>
          </cell>
        </row>
        <row r="5546">
          <cell r="F5546" t="str">
            <v>MOVIGOR FLEX PO.SOB NARAN  4.5 G X 30</v>
          </cell>
          <cell r="G5546" t="str">
            <v>012010</v>
          </cell>
        </row>
        <row r="5547">
          <cell r="F5547" t="str">
            <v>XENILER GOTAS ORAL 10MG 15 ML X 1 (/ML)</v>
          </cell>
          <cell r="G5547" t="str">
            <v>102007</v>
          </cell>
        </row>
        <row r="5548">
          <cell r="F5548" t="str">
            <v>CANDESARTAN-GEF TABL 16MG  X 14</v>
          </cell>
          <cell r="G5548" t="str">
            <v>112004</v>
          </cell>
        </row>
        <row r="5549">
          <cell r="F5549" t="str">
            <v>POSTINOR 2 TABL 0.75MG  X 20</v>
          </cell>
          <cell r="G5549" t="str">
            <v>042009</v>
          </cell>
        </row>
        <row r="5550">
          <cell r="F5550" t="str">
            <v>EUCERIN SUN KID SP FPS50  200 ML X 1</v>
          </cell>
          <cell r="G5550" t="str">
            <v>112011</v>
          </cell>
        </row>
        <row r="5551">
          <cell r="F5551" t="str">
            <v>CIALGOLD TABL.RECUBIE 20MG  X 1</v>
          </cell>
          <cell r="G5551" t="str">
            <v>082017</v>
          </cell>
        </row>
        <row r="5552">
          <cell r="F5552" t="str">
            <v>CIRIAX VIAL INFUS. 200MG 100 ML X 1</v>
          </cell>
          <cell r="G5552" t="str">
            <v>071993</v>
          </cell>
        </row>
        <row r="5553">
          <cell r="F5553" t="str">
            <v>CLAVUNIL TABL 500MG  X 10 (/125) /125</v>
          </cell>
          <cell r="G5553" t="str">
            <v>012010</v>
          </cell>
        </row>
        <row r="5554">
          <cell r="F5554" t="str">
            <v>CARDIODIL TABL 25MG  X 30</v>
          </cell>
          <cell r="G5554" t="str">
            <v>022015</v>
          </cell>
        </row>
        <row r="5555">
          <cell r="F5555" t="str">
            <v>ZURCAL GRAG. 20MG  X 7</v>
          </cell>
          <cell r="G5555" t="str">
            <v>121998</v>
          </cell>
        </row>
        <row r="5556">
          <cell r="F5556" t="str">
            <v>FURITEX TABL RECUBIE 100MG  X 100</v>
          </cell>
          <cell r="G5556" t="str">
            <v>092012</v>
          </cell>
        </row>
        <row r="5557">
          <cell r="F5557" t="str">
            <v>MULTIFROST POMADA  60 G X 1</v>
          </cell>
          <cell r="G5557" t="str">
            <v>092006</v>
          </cell>
        </row>
        <row r="5558">
          <cell r="F5558" t="str">
            <v>LEXIN PO/SUSP ORAL 250MG 60 ML X 1 (/5ML)</v>
          </cell>
          <cell r="G5558" t="str">
            <v>082004</v>
          </cell>
        </row>
        <row r="5559">
          <cell r="F5559" t="str">
            <v>COXMARK TABL.RECUBIE 90MG  X 14</v>
          </cell>
          <cell r="G5559" t="str">
            <v>022019</v>
          </cell>
        </row>
        <row r="5560">
          <cell r="F5560" t="str">
            <v>SPORIDEX PO/SUSP ORAL 250MG 60 ML X 1 (/5ML)</v>
          </cell>
          <cell r="G5560" t="str">
            <v>122001</v>
          </cell>
        </row>
        <row r="5561">
          <cell r="F5561" t="str">
            <v>IBONIX TABL 150MG  X 1</v>
          </cell>
          <cell r="G5561" t="str">
            <v>042016</v>
          </cell>
        </row>
        <row r="5562">
          <cell r="F5562" t="str">
            <v>EUKENE H TABL.RECUBIE 20MG  X 30 (/12.) /12.</v>
          </cell>
          <cell r="G5562" t="str">
            <v>052017</v>
          </cell>
        </row>
        <row r="5563">
          <cell r="F5563" t="str">
            <v>HEPAMYCIN FORTE CAPS 150MG  X 200</v>
          </cell>
          <cell r="G5563" t="str">
            <v>082014</v>
          </cell>
        </row>
        <row r="5564">
          <cell r="F5564" t="str">
            <v>GLYPRIDE TABL 4MG  X 30</v>
          </cell>
          <cell r="G5564" t="str">
            <v>012021</v>
          </cell>
        </row>
        <row r="5565">
          <cell r="F5565" t="str">
            <v>LISTERINE CITRUS ENJUAGUE BUC  180 ML X 1</v>
          </cell>
          <cell r="G5565" t="str">
            <v>052006</v>
          </cell>
        </row>
        <row r="5566">
          <cell r="F5566" t="str">
            <v>LISTERINE CITRUS ENJUAGUE BUC  500 ML X 1</v>
          </cell>
          <cell r="G5566" t="str">
            <v>052006</v>
          </cell>
        </row>
        <row r="5567">
          <cell r="F5567" t="str">
            <v>VITALIS TABL.RECUBIE 5MG  X 30</v>
          </cell>
          <cell r="G5567" t="str">
            <v>102019</v>
          </cell>
        </row>
        <row r="5568">
          <cell r="F5568" t="str">
            <v>APIRON SOLN  ORAL 500MG 10 ML X 1 (/ML)</v>
          </cell>
          <cell r="G5568" t="str">
            <v>082012</v>
          </cell>
        </row>
        <row r="5569">
          <cell r="F5569" t="str">
            <v>TAFIROL GOTAS 100MG 15 ML X 1</v>
          </cell>
          <cell r="G5569" t="str">
            <v>022011</v>
          </cell>
        </row>
        <row r="5570">
          <cell r="F5570" t="str">
            <v>PREDNIBRAND TABL 20MG  X 100</v>
          </cell>
          <cell r="G5570" t="str">
            <v>082020</v>
          </cell>
        </row>
        <row r="5571">
          <cell r="F5571" t="str">
            <v>LIDOCAINA-JPS GEL 2% 30 G X 1</v>
          </cell>
          <cell r="G5571" t="str">
            <v>012020</v>
          </cell>
        </row>
        <row r="5572">
          <cell r="F5572" t="str">
            <v>ZELDOX CAPS 80MG  X 30</v>
          </cell>
          <cell r="G5572" t="str">
            <v>032010</v>
          </cell>
        </row>
        <row r="5573">
          <cell r="F5573" t="str">
            <v>SEROQUEL XR TABL L.P. 50MG  X 30</v>
          </cell>
          <cell r="G5573" t="str">
            <v>022009</v>
          </cell>
        </row>
        <row r="5574">
          <cell r="F5574" t="str">
            <v>CORIFAN TABL RECUBIE 4MG  X 50</v>
          </cell>
          <cell r="G5574" t="str">
            <v>052014</v>
          </cell>
        </row>
        <row r="5575">
          <cell r="F5575" t="str">
            <v>GIOTRIF TABL.RECUBIE 30MG  X 28</v>
          </cell>
          <cell r="G5575" t="str">
            <v>122014</v>
          </cell>
        </row>
        <row r="5576">
          <cell r="F5576" t="str">
            <v>PROPOLEO-D CAR PRO/MIEL   X 12</v>
          </cell>
          <cell r="G5576" t="str">
            <v>062020</v>
          </cell>
        </row>
        <row r="5577">
          <cell r="F5577" t="str">
            <v>KEFLEX TABL.RECUBIE 1G  X 10</v>
          </cell>
          <cell r="G5577" t="str">
            <v>032021</v>
          </cell>
        </row>
        <row r="5578">
          <cell r="F5578" t="str">
            <v>CEBRUM AMP. 500MG 4 ML X 2</v>
          </cell>
          <cell r="G5578" t="str">
            <v>082007</v>
          </cell>
        </row>
        <row r="5579">
          <cell r="F5579" t="str">
            <v>HEPABIOX CAPS BLANDA   X 100</v>
          </cell>
          <cell r="G5579" t="str">
            <v>102020</v>
          </cell>
        </row>
        <row r="5580">
          <cell r="F5580" t="str">
            <v>ALERGIZINA D CAPS 120MG  X 100</v>
          </cell>
          <cell r="G5580" t="str">
            <v>062014</v>
          </cell>
        </row>
        <row r="5581">
          <cell r="F5581" t="str">
            <v>ZAMOCLAV TABL.RECUBIE 500MG  X 10 (/125) /125</v>
          </cell>
          <cell r="G5581" t="str">
            <v>042009</v>
          </cell>
        </row>
        <row r="5582">
          <cell r="F5582" t="str">
            <v>UMBRELLA S E MAX F100  100 G X 1</v>
          </cell>
          <cell r="G5582" t="str">
            <v>112015</v>
          </cell>
        </row>
        <row r="5583">
          <cell r="F5583" t="str">
            <v>TOPAMAC TABL 50MG  X 28</v>
          </cell>
          <cell r="G5583" t="str">
            <v>042001</v>
          </cell>
        </row>
        <row r="5584">
          <cell r="F5584" t="str">
            <v>NEURUM CAPS 150MG  X 30</v>
          </cell>
          <cell r="G5584" t="str">
            <v>052008</v>
          </cell>
        </row>
        <row r="5585">
          <cell r="F5585" t="str">
            <v>DIMEFOR TABL 1000MG  X 30</v>
          </cell>
          <cell r="G5585" t="str">
            <v>012005</v>
          </cell>
        </row>
        <row r="5586">
          <cell r="F5586" t="str">
            <v>ORFENADRINA-DY/ AMP. 60MG 2 ML X 1</v>
          </cell>
          <cell r="G5586" t="str">
            <v>012016</v>
          </cell>
        </row>
        <row r="5587">
          <cell r="F5587" t="str">
            <v>LIDOCAINA-OTQ VIAL 2% 20 ML X 20</v>
          </cell>
          <cell r="G5587" t="str">
            <v>082012</v>
          </cell>
        </row>
        <row r="5588">
          <cell r="F5588" t="str">
            <v>METFORTABS XR TAB.RECU L.P 750MG  X 30</v>
          </cell>
          <cell r="G5588" t="str">
            <v>112017</v>
          </cell>
        </row>
        <row r="5589">
          <cell r="F5589" t="str">
            <v>PREDNISONA-QU4 TABL 5MG  X 100</v>
          </cell>
          <cell r="G5589" t="str">
            <v>082003</v>
          </cell>
        </row>
        <row r="5590">
          <cell r="F5590" t="str">
            <v>SUPOSIT-GLICERINA SUP AD   X 100</v>
          </cell>
          <cell r="G5590" t="str">
            <v>052007</v>
          </cell>
        </row>
        <row r="5591">
          <cell r="F5591" t="str">
            <v>CICAPLAST GEL B5  40 ML X 1</v>
          </cell>
          <cell r="G5591" t="str">
            <v>072017</v>
          </cell>
        </row>
        <row r="5592">
          <cell r="F5592" t="str">
            <v>ULCIMET SUSP 87.3MG 150 ML X 1</v>
          </cell>
          <cell r="G5592" t="str">
            <v>122018</v>
          </cell>
        </row>
        <row r="5593">
          <cell r="F5593" t="str">
            <v>SALBUMAX JBE  120 ML X 1</v>
          </cell>
          <cell r="G5593" t="str">
            <v>052005</v>
          </cell>
        </row>
        <row r="5594">
          <cell r="F5594" t="str">
            <v>CEFABRONCOL-S CAPS 500MG  X 80</v>
          </cell>
          <cell r="G5594" t="str">
            <v>092018</v>
          </cell>
        </row>
        <row r="5595">
          <cell r="F5595" t="str">
            <v>TOBRACOMP SOLN  OFTAL  5 ML X 1</v>
          </cell>
          <cell r="G5595" t="str">
            <v>012005</v>
          </cell>
        </row>
        <row r="5596">
          <cell r="F5596" t="str">
            <v>CLORFENAMINA-FVT SUS.OR MONOD 2MG 5 ML X 60</v>
          </cell>
          <cell r="G5596" t="str">
            <v>062008</v>
          </cell>
        </row>
        <row r="5597">
          <cell r="F5597" t="str">
            <v>ALBUMIN SOLN  INY 20% 50 ML X 1</v>
          </cell>
          <cell r="G5597" t="str">
            <v>012016</v>
          </cell>
        </row>
        <row r="5598">
          <cell r="F5598" t="str">
            <v>ANGIDEX CAPS L.P. 30MG  X 30</v>
          </cell>
          <cell r="G5598" t="str">
            <v>012013</v>
          </cell>
        </row>
        <row r="5599">
          <cell r="F5599" t="str">
            <v>BRONCOXAN DILAT GOTAS ORAL  15 ML X 1</v>
          </cell>
          <cell r="G5599" t="str">
            <v>042003</v>
          </cell>
        </row>
        <row r="5600">
          <cell r="F5600" t="str">
            <v>KETOROLACO-DY/ AMP. 60MG 2 ML X 1</v>
          </cell>
          <cell r="G5600" t="str">
            <v>012016</v>
          </cell>
        </row>
        <row r="5601">
          <cell r="F5601" t="str">
            <v>ETRIFIN AMP. 10MG 1 ML X 10</v>
          </cell>
          <cell r="G5601" t="str">
            <v>032009</v>
          </cell>
        </row>
        <row r="5602">
          <cell r="F5602" t="str">
            <v>SIMILAC 1 EYE Q PL POLVO 4 BOLS  1.4 KG X 1</v>
          </cell>
          <cell r="G5602" t="str">
            <v>042017</v>
          </cell>
        </row>
        <row r="5603">
          <cell r="F5603" t="str">
            <v>LEXFLONOR TABL 500MG  X 10</v>
          </cell>
          <cell r="G5603" t="str">
            <v>022010</v>
          </cell>
        </row>
        <row r="5604">
          <cell r="F5604" t="str">
            <v>ALBOTHYL GEL.  VAG. 18MG 50 G X 1 (/G)</v>
          </cell>
          <cell r="G5604" t="str">
            <v>041989</v>
          </cell>
        </row>
        <row r="5605">
          <cell r="F5605" t="str">
            <v>3-A OFTENO SOLN  OFTAL 0.1% 5 ML X 1</v>
          </cell>
          <cell r="G5605" t="str">
            <v>072007</v>
          </cell>
        </row>
        <row r="5606">
          <cell r="F5606" t="str">
            <v>ERACEPLUS CAPS L.P. 100MG  X 20</v>
          </cell>
          <cell r="G5606" t="str">
            <v>112019</v>
          </cell>
        </row>
        <row r="5607">
          <cell r="F5607" t="str">
            <v>MIALGIN AMP+JERINGA 60MG 2 ML X 1</v>
          </cell>
          <cell r="G5607" t="str">
            <v>012002</v>
          </cell>
        </row>
        <row r="5608">
          <cell r="F5608" t="str">
            <v>DICORATE LR TABL.RECUBIE 250MG  X 30</v>
          </cell>
          <cell r="G5608" t="str">
            <v>092020</v>
          </cell>
        </row>
        <row r="5609">
          <cell r="F5609" t="str">
            <v>VALMETAF GOTAS 100MG 20 ML X 1 (/ML)</v>
          </cell>
          <cell r="G5609" t="str">
            <v>112014</v>
          </cell>
        </row>
        <row r="5610">
          <cell r="F5610" t="str">
            <v>EUCERIN SUN LO KI MI F30  150 ML X 1</v>
          </cell>
          <cell r="G5610" t="str">
            <v>102016</v>
          </cell>
        </row>
        <row r="5611">
          <cell r="F5611" t="str">
            <v>COMPLEXAN B JBE  200 ML X 1</v>
          </cell>
          <cell r="G5611" t="str">
            <v>102004</v>
          </cell>
        </row>
        <row r="5612">
          <cell r="F5612" t="str">
            <v>HIPERFLEX TU POLVO SOBRES  4.7 G X 30</v>
          </cell>
          <cell r="G5612" t="str">
            <v>122004</v>
          </cell>
        </row>
        <row r="5613">
          <cell r="F5613" t="str">
            <v>BRIDION SOLN  INY 200MG 2 ML X 10</v>
          </cell>
          <cell r="G5613" t="str">
            <v>032010</v>
          </cell>
        </row>
        <row r="5614">
          <cell r="F5614" t="str">
            <v>TRAMEDIF AMP. 100MG 2 ML X 1</v>
          </cell>
          <cell r="G5614" t="str">
            <v>022007</v>
          </cell>
        </row>
        <row r="5615">
          <cell r="F5615" t="str">
            <v>HISALER GOTAS ORAL 10MG 15 ML X 1 (/ML)</v>
          </cell>
          <cell r="G5615" t="str">
            <v>121998</v>
          </cell>
        </row>
        <row r="5616">
          <cell r="F5616" t="str">
            <v>VICKZZZ TABL.RECUBIE 50MG  X 40</v>
          </cell>
          <cell r="G5616" t="str">
            <v>082016</v>
          </cell>
        </row>
        <row r="5617">
          <cell r="F5617" t="str">
            <v>GABAPENTINA-MRC CAPS 300MG  X 100</v>
          </cell>
          <cell r="G5617" t="str">
            <v>092012</v>
          </cell>
        </row>
        <row r="5618">
          <cell r="F5618" t="str">
            <v>LACTUFAR SOLN 3.3G 180 ML X 1 (/5ML)</v>
          </cell>
          <cell r="G5618" t="str">
            <v>092016</v>
          </cell>
        </row>
        <row r="5619">
          <cell r="F5619" t="str">
            <v>NENEGLOSS ADVANCED POMADA  40 G X 1</v>
          </cell>
          <cell r="G5619" t="str">
            <v>112013</v>
          </cell>
        </row>
        <row r="5620">
          <cell r="F5620" t="str">
            <v>LACTATO RINGER-BBM SOLN INY  1000 ML X 1</v>
          </cell>
          <cell r="G5620" t="str">
            <v>032015</v>
          </cell>
        </row>
        <row r="5621">
          <cell r="F5621" t="str">
            <v>DOLOTREN GEL. 1% 60 G X 1</v>
          </cell>
          <cell r="G5621" t="str">
            <v>052001</v>
          </cell>
        </row>
        <row r="5622">
          <cell r="F5622" t="str">
            <v>DEXAFLAM ELIXIR 0.5MG 100 ML X 1 (/5ML)</v>
          </cell>
          <cell r="G5622" t="str">
            <v>042009</v>
          </cell>
        </row>
        <row r="5623">
          <cell r="F5623" t="str">
            <v>CELECOXIB-MRC CAPS 200MG  X 100</v>
          </cell>
          <cell r="G5623" t="str">
            <v>092012</v>
          </cell>
        </row>
        <row r="5624">
          <cell r="F5624" t="str">
            <v>LIDOCAINA-DY/ AMP C/PRESV 2% 20 ML X 25</v>
          </cell>
          <cell r="G5624" t="str">
            <v>032014</v>
          </cell>
        </row>
        <row r="5625">
          <cell r="F5625" t="str">
            <v>LETROVITAE TABL.RECUBIE 2.5MG  X 30</v>
          </cell>
          <cell r="G5625" t="str">
            <v>072015</v>
          </cell>
        </row>
        <row r="5626">
          <cell r="F5626" t="str">
            <v>LIDOCAINA-JPS AMP. 2% 20 ML X 10</v>
          </cell>
          <cell r="G5626" t="str">
            <v>072014</v>
          </cell>
        </row>
        <row r="5627">
          <cell r="F5627" t="str">
            <v>PARATEX POLVO SOBRES 1G 4 G X 20</v>
          </cell>
          <cell r="G5627" t="str">
            <v>092018</v>
          </cell>
        </row>
        <row r="5628">
          <cell r="F5628" t="str">
            <v>RAMCOR CAPS 5MG  X 28</v>
          </cell>
          <cell r="G5628" t="str">
            <v>082012</v>
          </cell>
        </row>
        <row r="5629">
          <cell r="F5629" t="str">
            <v>CANCIDAS V.INFUS.LIOF 50MG  X 1</v>
          </cell>
          <cell r="G5629" t="str">
            <v>012008</v>
          </cell>
        </row>
        <row r="5630">
          <cell r="F5630" t="str">
            <v>AEROLISIN SUSP ORAL 80MG 15 ML X 1 (/ML)</v>
          </cell>
          <cell r="G5630" t="str">
            <v>042009</v>
          </cell>
        </row>
        <row r="5631">
          <cell r="F5631" t="str">
            <v>CLONIXIDOL COMPOSI TABL 125MG  X 100 (/10) /10</v>
          </cell>
          <cell r="G5631" t="str">
            <v>032011</v>
          </cell>
        </row>
        <row r="5632">
          <cell r="F5632" t="str">
            <v>AMOXICI+BROMHE-PTG T.REC 8MG/ 500MG  X 100</v>
          </cell>
          <cell r="G5632" t="str">
            <v>112014</v>
          </cell>
        </row>
        <row r="5633">
          <cell r="F5633" t="str">
            <v>NAN 2 BEBES LECHE EVAPOR  410 ML X 1</v>
          </cell>
          <cell r="G5633" t="str">
            <v>092012</v>
          </cell>
        </row>
        <row r="5634">
          <cell r="F5634" t="str">
            <v>MUCOXIDINA ENJUAGUE BUC  150 ML X 1</v>
          </cell>
          <cell r="G5634" t="str">
            <v>072018</v>
          </cell>
        </row>
        <row r="5635">
          <cell r="F5635" t="str">
            <v>DERMAGEN CREMA  20 G X 1</v>
          </cell>
          <cell r="G5635" t="str">
            <v>032019</v>
          </cell>
        </row>
        <row r="5636">
          <cell r="F5636" t="str">
            <v>BENCI PEN.BENZ-VS3 VIAL SECO 1.2M  X 10</v>
          </cell>
          <cell r="G5636" t="str">
            <v>072002</v>
          </cell>
        </row>
        <row r="5637">
          <cell r="F5637" t="str">
            <v>AERO-SIM GOT.ORA FRES 80MG 15 ML X 1 (/ML)</v>
          </cell>
          <cell r="G5637" t="str">
            <v>022008</v>
          </cell>
        </row>
        <row r="5638">
          <cell r="F5638" t="str">
            <v>BRONCOBIOTIC CL P P/SUS 400/ 57MG 5 ML X 70</v>
          </cell>
          <cell r="G5638" t="str">
            <v>042016</v>
          </cell>
        </row>
        <row r="5639">
          <cell r="F5639" t="str">
            <v>NEUTROSEC TABL   X 30</v>
          </cell>
          <cell r="G5639" t="str">
            <v>122017</v>
          </cell>
        </row>
        <row r="5640">
          <cell r="F5640" t="str">
            <v>DOLOTREN TABL E.C 50MG  X 100</v>
          </cell>
          <cell r="G5640" t="str">
            <v>022002</v>
          </cell>
        </row>
        <row r="5641">
          <cell r="F5641" t="str">
            <v>VENCLEXTA TABL.RECUBIE 100MG  X 120</v>
          </cell>
          <cell r="G5641" t="str">
            <v>062020</v>
          </cell>
        </row>
        <row r="5642">
          <cell r="F5642" t="str">
            <v>TALIDEX TABL.RECUBIE 20MG  X 4</v>
          </cell>
          <cell r="G5642" t="str">
            <v>112020</v>
          </cell>
        </row>
        <row r="5643">
          <cell r="F5643" t="str">
            <v>BRONCHO VAXOM CAPS   X 10 (INF)</v>
          </cell>
          <cell r="G5643" t="str">
            <v>061983</v>
          </cell>
        </row>
        <row r="5644">
          <cell r="F5644" t="str">
            <v>CLOTRIMAZOL-C8S CR.VAG+6APL 1% 40 G X 1</v>
          </cell>
          <cell r="G5644" t="str">
            <v>022018</v>
          </cell>
        </row>
        <row r="5645">
          <cell r="F5645" t="str">
            <v>GINSENG KOREAN MSN CAPS 518MG  X 100</v>
          </cell>
          <cell r="G5645" t="str">
            <v>122000</v>
          </cell>
        </row>
        <row r="5646">
          <cell r="F5646" t="str">
            <v>CIPROLIP TABL.RECUBIE 500MG  X 100</v>
          </cell>
          <cell r="G5646" t="str">
            <v>012017</v>
          </cell>
        </row>
        <row r="5647">
          <cell r="F5647" t="str">
            <v>EFER-C POLVO SOBRES 1G 5 G X 12</v>
          </cell>
          <cell r="G5647" t="str">
            <v>042004</v>
          </cell>
        </row>
        <row r="5648">
          <cell r="F5648" t="str">
            <v>HYALU B5 CREMA  40 ML X 1</v>
          </cell>
          <cell r="G5648" t="str">
            <v>032018</v>
          </cell>
        </row>
        <row r="5649">
          <cell r="F5649" t="str">
            <v>BUCOXIDINA SOL 0.05% 150 ML X 1</v>
          </cell>
          <cell r="G5649" t="str">
            <v>072018</v>
          </cell>
        </row>
        <row r="5650">
          <cell r="F5650" t="str">
            <v>LAVIDIC LONG TABL L.P 100MG  X 50</v>
          </cell>
          <cell r="G5650" t="str">
            <v>082019</v>
          </cell>
        </row>
        <row r="5651">
          <cell r="F5651" t="str">
            <v>METILPREDNISOL-AC&amp; AMP LIOF 500MG  X 1</v>
          </cell>
          <cell r="G5651" t="str">
            <v>052011</v>
          </cell>
        </row>
        <row r="5652">
          <cell r="F5652" t="str">
            <v>UREADIN C HID.PIEL S  50 ML X 1</v>
          </cell>
          <cell r="G5652" t="str">
            <v>112010</v>
          </cell>
        </row>
        <row r="5653">
          <cell r="F5653" t="str">
            <v>BRONQUIOFLEMITOSS CAPS BLANDAS 70MG  X 16</v>
          </cell>
          <cell r="G5653" t="str">
            <v>012018</v>
          </cell>
        </row>
        <row r="5654">
          <cell r="F5654" t="str">
            <v>ENFAGROW PREMIUM PO BIT  850 G X 1</v>
          </cell>
          <cell r="G5654" t="str">
            <v>062015</v>
          </cell>
        </row>
        <row r="5655">
          <cell r="F5655" t="str">
            <v>NIMO SOMAZINA TA.REC 30MG/ 500MG  X 10</v>
          </cell>
          <cell r="G5655" t="str">
            <v>072007</v>
          </cell>
        </row>
        <row r="5656">
          <cell r="F5656" t="str">
            <v>CALCIUM D TABLETAS 1500MG  X 30</v>
          </cell>
          <cell r="G5656" t="str">
            <v>122017</v>
          </cell>
        </row>
        <row r="5657">
          <cell r="F5657" t="str">
            <v>DOLFENEX GEL 1% 30 G X 1</v>
          </cell>
          <cell r="G5657" t="str">
            <v>012012</v>
          </cell>
        </row>
        <row r="5658">
          <cell r="F5658" t="str">
            <v>NEKO JABON FRESH  125 G X 1</v>
          </cell>
          <cell r="G5658" t="str">
            <v>012014</v>
          </cell>
        </row>
        <row r="5659">
          <cell r="F5659" t="str">
            <v>GASEOVET TABL 40MG  X 40</v>
          </cell>
          <cell r="G5659" t="str">
            <v>091995</v>
          </cell>
        </row>
        <row r="5660">
          <cell r="F5660" t="str">
            <v>ACICLOVIR-GEF TABL 200MG  X 25</v>
          </cell>
          <cell r="G5660" t="str">
            <v>011994</v>
          </cell>
        </row>
        <row r="5661">
          <cell r="F5661" t="str">
            <v>NEPALACT SOLN OFTAL 0.1% 5 ML X 1</v>
          </cell>
          <cell r="G5661" t="str">
            <v>012021</v>
          </cell>
        </row>
        <row r="5662">
          <cell r="F5662" t="str">
            <v>SELSUN AMARILLO SUSP SOBRES 2.5% 12 ML X 40</v>
          </cell>
          <cell r="G5662" t="str">
            <v>042009</v>
          </cell>
        </row>
        <row r="5663">
          <cell r="F5663" t="str">
            <v>LISTERINE WHIT.EXT ENJUAGUE BUC  473 ML X 1</v>
          </cell>
          <cell r="G5663" t="str">
            <v>082015</v>
          </cell>
        </row>
        <row r="5664">
          <cell r="F5664" t="str">
            <v>DOLOACETAFLAM TAB EXT FORT 50MG  X 200 (/500) /500</v>
          </cell>
          <cell r="G5664" t="str">
            <v>052020</v>
          </cell>
        </row>
        <row r="5665">
          <cell r="F5665" t="str">
            <v>NOVOCORTIL VIAL C/SOLV. 250MG 2 ML X 1</v>
          </cell>
          <cell r="G5665" t="str">
            <v>112000</v>
          </cell>
        </row>
        <row r="5666">
          <cell r="F5666" t="str">
            <v>GYNOMAX OVULOS 100MG  X 10 (/150) /150</v>
          </cell>
          <cell r="G5666" t="str">
            <v>042009</v>
          </cell>
        </row>
        <row r="5667">
          <cell r="F5667" t="str">
            <v>MIOPRESS FORTE TABL RECUBIE   X 10</v>
          </cell>
          <cell r="G5667" t="str">
            <v>022019</v>
          </cell>
        </row>
        <row r="5668">
          <cell r="F5668" t="str">
            <v>REDERMIC HYALU PNM CREMA  40 ML X 1</v>
          </cell>
          <cell r="G5668" t="str">
            <v>062013</v>
          </cell>
        </row>
        <row r="5669">
          <cell r="F5669" t="str">
            <v>APROXX-BRAND TABL.RECUBIE 550MG  X 100</v>
          </cell>
          <cell r="G5669" t="str">
            <v>112013</v>
          </cell>
        </row>
        <row r="5670">
          <cell r="F5670" t="str">
            <v>CINAVERT TABL.RECUBIE 6MG  X 20</v>
          </cell>
          <cell r="G5670" t="str">
            <v>012021</v>
          </cell>
        </row>
        <row r="5671">
          <cell r="F5671" t="str">
            <v>SIMIBE TABL.RECUBIE 40MG  X 30 (/10) /10</v>
          </cell>
          <cell r="G5671" t="str">
            <v>012006</v>
          </cell>
        </row>
        <row r="5672">
          <cell r="F5672" t="str">
            <v>BAHIA FACES CREMA SPF90  120 ML X 1</v>
          </cell>
          <cell r="G5672" t="str">
            <v>092015</v>
          </cell>
        </row>
        <row r="5673">
          <cell r="F5673" t="str">
            <v>RENU PLUS SO.MLT N/RUB  60 ML X 1</v>
          </cell>
          <cell r="G5673" t="str">
            <v>042009</v>
          </cell>
        </row>
        <row r="5674">
          <cell r="F5674" t="str">
            <v>PRAXBIND V.IV 2.5G 50 ML X 1</v>
          </cell>
          <cell r="G5674" t="str">
            <v>062018</v>
          </cell>
        </row>
        <row r="5675">
          <cell r="F5675" t="str">
            <v>MOXITAR TABL 15MG  X 30</v>
          </cell>
          <cell r="G5675" t="str">
            <v>042006</v>
          </cell>
        </row>
        <row r="5676">
          <cell r="F5676" t="str">
            <v>ELECTROLIGHT CERO SOL.GRANADIL  472 ML X 1</v>
          </cell>
          <cell r="G5676" t="str">
            <v>032011</v>
          </cell>
        </row>
        <row r="5677">
          <cell r="F5677" t="str">
            <v>AGUA PARA IRRI-MIF SOLN INY  3000 ML X 1</v>
          </cell>
          <cell r="G5677" t="str">
            <v>042009</v>
          </cell>
        </row>
        <row r="5678">
          <cell r="F5678" t="str">
            <v>NOVOLIN R V.SC 100IU 10 ML X 1 (/ML)</v>
          </cell>
          <cell r="G5678" t="str">
            <v>042000</v>
          </cell>
        </row>
        <row r="5679">
          <cell r="F5679" t="str">
            <v>CETIRIZINA-SF&amp; TABL RECUBIE 10MG  X 100</v>
          </cell>
          <cell r="G5679" t="str">
            <v>052019</v>
          </cell>
        </row>
        <row r="5680">
          <cell r="F5680" t="str">
            <v>MULTI-3 PLUS SOL.MPRO C/E  90 ML X 1</v>
          </cell>
          <cell r="G5680" t="str">
            <v>022013</v>
          </cell>
        </row>
        <row r="5681">
          <cell r="F5681" t="str">
            <v>LEVADURA CERVE-SF&amp; TABL 500MG  X 100</v>
          </cell>
          <cell r="G5681" t="str">
            <v>062019</v>
          </cell>
        </row>
        <row r="5682">
          <cell r="F5682" t="str">
            <v>MIODEL RELAX TABL.RECUBIE   X 100</v>
          </cell>
          <cell r="G5682" t="str">
            <v>092009</v>
          </cell>
        </row>
        <row r="5683">
          <cell r="F5683" t="str">
            <v>BETAMARK TABL 16MG  X 20</v>
          </cell>
          <cell r="G5683" t="str">
            <v>032018</v>
          </cell>
        </row>
        <row r="5684">
          <cell r="F5684" t="str">
            <v>P.V.M JUNIOR PLUS POLVO CHOCO  360 G X 1</v>
          </cell>
          <cell r="G5684" t="str">
            <v>022021</v>
          </cell>
        </row>
        <row r="5685">
          <cell r="F5685" t="str">
            <v>DONAFAN F TABL   X 100</v>
          </cell>
          <cell r="G5685" t="str">
            <v>111990</v>
          </cell>
        </row>
        <row r="5686">
          <cell r="F5686" t="str">
            <v>TONICO INTI JBE C/CAFE  200 ML X 1</v>
          </cell>
          <cell r="G5686" t="str">
            <v>012001</v>
          </cell>
        </row>
        <row r="5687">
          <cell r="F5687" t="str">
            <v>VIDA MAX POLVO CH HMB  400 G X 1</v>
          </cell>
          <cell r="G5687" t="str">
            <v>052017</v>
          </cell>
        </row>
        <row r="5688">
          <cell r="F5688" t="str">
            <v>REPELENTE PREMIER AEROSOL KIDS  120 ML X 1</v>
          </cell>
          <cell r="G5688" t="str">
            <v>042016</v>
          </cell>
        </row>
        <row r="5689">
          <cell r="F5689" t="str">
            <v>VAZIMASS TABL RECUBIE 500MG  X 100</v>
          </cell>
          <cell r="G5689" t="str">
            <v>092020</v>
          </cell>
        </row>
        <row r="5690">
          <cell r="F5690" t="str">
            <v>BRINTELLIX TABL.RECUBIE 20MG  X 14</v>
          </cell>
          <cell r="G5690" t="str">
            <v>012020</v>
          </cell>
        </row>
        <row r="5691">
          <cell r="F5691" t="str">
            <v>ROSADOL TABL 500MG  X 50</v>
          </cell>
          <cell r="G5691" t="str">
            <v>112018</v>
          </cell>
        </row>
        <row r="5692">
          <cell r="F5692" t="str">
            <v>FLUDYCISTEINA POLVO SOBRES 600MG 5 G X 30</v>
          </cell>
          <cell r="G5692" t="str">
            <v>022021</v>
          </cell>
        </row>
        <row r="5693">
          <cell r="F5693" t="str">
            <v>DIMENHIDRINATO-P2G AMP. 50MG 5 ML X 50</v>
          </cell>
          <cell r="G5693" t="str">
            <v>122015</v>
          </cell>
        </row>
        <row r="5694">
          <cell r="F5694" t="str">
            <v>ORFENADRINA-DY/ AMP. 60MG 2 ML X 25</v>
          </cell>
          <cell r="G5694" t="str">
            <v>022012</v>
          </cell>
        </row>
        <row r="5695">
          <cell r="F5695" t="str">
            <v>AC.ALENDRONICO-QU4 TABL 70MG  X 4</v>
          </cell>
          <cell r="G5695" t="str">
            <v>092006</v>
          </cell>
        </row>
        <row r="5696">
          <cell r="F5696" t="str">
            <v>PALATOX JBE  120 ML X 1</v>
          </cell>
          <cell r="G5696" t="str">
            <v>032020</v>
          </cell>
        </row>
        <row r="5697">
          <cell r="F5697" t="str">
            <v>PACITRAN AMP. 10MG 2 ML X 5</v>
          </cell>
          <cell r="G5697" t="str">
            <v>091995</v>
          </cell>
        </row>
        <row r="5698">
          <cell r="F5698" t="str">
            <v>LORATADINA-QU4 TABL 10MG  X 100</v>
          </cell>
          <cell r="G5698" t="str">
            <v>092006</v>
          </cell>
        </row>
        <row r="5699">
          <cell r="F5699" t="str">
            <v>WARFARINA-LUS TABL 5MG  X 100</v>
          </cell>
          <cell r="G5699" t="str">
            <v>121986</v>
          </cell>
        </row>
        <row r="5700">
          <cell r="F5700" t="str">
            <v>SALBUTRAL AER.INH.DOSE 100Y  X 250 (/DOS)</v>
          </cell>
          <cell r="G5700" t="str">
            <v>012007</v>
          </cell>
        </row>
        <row r="5701">
          <cell r="F5701" t="str">
            <v>SURMENALIT GRAG. 200MG  X 30</v>
          </cell>
          <cell r="G5701" t="str">
            <v>102009</v>
          </cell>
        </row>
        <row r="5702">
          <cell r="F5702" t="str">
            <v>BRONCOBIOTIC TABL.RECUBIE 500MG  X 100</v>
          </cell>
          <cell r="G5702" t="str">
            <v>032021</v>
          </cell>
        </row>
        <row r="5703">
          <cell r="F5703" t="str">
            <v>FORTASURE ADVANCE POLVO  900 G X 1</v>
          </cell>
          <cell r="G5703" t="str">
            <v>012017</v>
          </cell>
        </row>
        <row r="5704">
          <cell r="F5704" t="str">
            <v>FEVENY TABL.RECUBIE 0.625MG  X 28</v>
          </cell>
          <cell r="G5704" t="str">
            <v>072015</v>
          </cell>
        </row>
        <row r="5705">
          <cell r="F5705" t="str">
            <v>MEDRODOL TAB EXT FORT 500MG  X 100 (/50) /50</v>
          </cell>
          <cell r="G5705" t="str">
            <v>062014</v>
          </cell>
        </row>
        <row r="5706">
          <cell r="F5706" t="str">
            <v>DERMASIDE UNGT  15 G X 1</v>
          </cell>
          <cell r="G5706" t="str">
            <v>012010</v>
          </cell>
        </row>
        <row r="5707">
          <cell r="F5707" t="str">
            <v>CEFRABIOTIC CAPS 500MG  X 60</v>
          </cell>
          <cell r="G5707" t="str">
            <v>042021</v>
          </cell>
        </row>
        <row r="5708">
          <cell r="F5708" t="str">
            <v>FOSFOKALIUM A.IV 1.34% 20 ML X 1</v>
          </cell>
          <cell r="G5708" t="str">
            <v>072008</v>
          </cell>
        </row>
        <row r="5709">
          <cell r="F5709" t="str">
            <v>GASTRIFLAM TABL.RECUBIE 300MG  X 100</v>
          </cell>
          <cell r="G5709" t="str">
            <v>102007</v>
          </cell>
        </row>
        <row r="5710">
          <cell r="F5710" t="str">
            <v>SANDIMMUN NEORAL CAPS 50MG  X 50</v>
          </cell>
          <cell r="G5710" t="str">
            <v>022008</v>
          </cell>
        </row>
        <row r="5711">
          <cell r="F5711" t="str">
            <v>GLUCINEX DUO TABL.RECUBIE 500MG  X 30 (/5) /5</v>
          </cell>
          <cell r="G5711" t="str">
            <v>112016</v>
          </cell>
        </row>
        <row r="5712">
          <cell r="F5712" t="str">
            <v>LAMIDIZOL TABL 250MG  X 30</v>
          </cell>
          <cell r="G5712" t="str">
            <v>062015</v>
          </cell>
        </row>
        <row r="5713">
          <cell r="F5713" t="str">
            <v>IRBEVITAE PLUS TABL.RECUBIE 300MG  X 28 (/12.) /12.</v>
          </cell>
          <cell r="G5713" t="str">
            <v>022017</v>
          </cell>
        </row>
        <row r="5714">
          <cell r="F5714" t="str">
            <v>LAMEZ TABL 100MG  X 30</v>
          </cell>
          <cell r="G5714" t="str">
            <v>022018</v>
          </cell>
        </row>
        <row r="5715">
          <cell r="F5715" t="str">
            <v>ETOSHINE TABL.RECUBIE 90MG  X 14</v>
          </cell>
          <cell r="G5715" t="str">
            <v>102018</v>
          </cell>
        </row>
        <row r="5716">
          <cell r="F5716" t="str">
            <v>SUAVICEL CR.PROTECTOR  120 G X 1</v>
          </cell>
          <cell r="G5716" t="str">
            <v>082019</v>
          </cell>
        </row>
        <row r="5717">
          <cell r="F5717" t="str">
            <v>CIPROLAK SOLN  OFTAL 0.3% 2.5 ML X 1</v>
          </cell>
          <cell r="G5717" t="str">
            <v>062002</v>
          </cell>
        </row>
        <row r="5718">
          <cell r="F5718" t="str">
            <v>CETIRPLUS TABL.RECUBIE 10MG  X 100</v>
          </cell>
          <cell r="G5718" t="str">
            <v>012014</v>
          </cell>
        </row>
        <row r="5719">
          <cell r="F5719" t="str">
            <v>OPDIVO SOLN INY I.V 40MG 4 ML X 1</v>
          </cell>
          <cell r="G5719" t="str">
            <v>022016</v>
          </cell>
        </row>
        <row r="5720">
          <cell r="F5720" t="str">
            <v>EDUAL TABL.RECUBIE 2MG  X 30</v>
          </cell>
          <cell r="G5720" t="str">
            <v>022016</v>
          </cell>
        </row>
        <row r="5721">
          <cell r="F5721" t="str">
            <v>ELECTROLIGHT SOLN MORA  800 ML X 1</v>
          </cell>
          <cell r="G5721" t="str">
            <v>092019</v>
          </cell>
        </row>
        <row r="5722">
          <cell r="F5722" t="str">
            <v>DOLO INDUFLAM FORT TABL RECUBIE 500MG  X 200 (/50) /50</v>
          </cell>
          <cell r="G5722" t="str">
            <v>092015</v>
          </cell>
        </row>
        <row r="5723">
          <cell r="F5723" t="str">
            <v>FENITOINA-P2G AMP. 100MG 2 ML X 100</v>
          </cell>
          <cell r="G5723" t="str">
            <v>092019</v>
          </cell>
        </row>
        <row r="5724">
          <cell r="F5724" t="str">
            <v>TERBINAFINA I.Q TABL 250MG  X 30</v>
          </cell>
          <cell r="G5724" t="str">
            <v>082008</v>
          </cell>
        </row>
        <row r="5725">
          <cell r="F5725" t="str">
            <v>GELOFUSINE VIAL INFUS. 4% 500 ML X 1</v>
          </cell>
          <cell r="G5725" t="str">
            <v>012008</v>
          </cell>
        </row>
        <row r="5726">
          <cell r="F5726" t="str">
            <v>LOC REPE D.ZAIDMAN LOCION FCO  55 ML X 1</v>
          </cell>
          <cell r="G5726" t="str">
            <v>042009</v>
          </cell>
        </row>
        <row r="5727">
          <cell r="F5727" t="str">
            <v>LISTERINE LIQD  180 ML X 1</v>
          </cell>
          <cell r="G5727" t="str">
            <v>042009</v>
          </cell>
        </row>
        <row r="5728">
          <cell r="F5728" t="str">
            <v>CLORIN UNGT  OFTAL 1% 3.5 G X 1</v>
          </cell>
          <cell r="G5728" t="str">
            <v>112007</v>
          </cell>
        </row>
        <row r="5729">
          <cell r="F5729" t="str">
            <v>DOLNIX TABL 10MG  X 10</v>
          </cell>
          <cell r="G5729" t="str">
            <v>021993</v>
          </cell>
        </row>
        <row r="5730">
          <cell r="F5730" t="str">
            <v>CLARIXLAB SUSP ORAL 250MG 50 ML X 1 (/5ML)</v>
          </cell>
          <cell r="G5730" t="str">
            <v>052015</v>
          </cell>
        </row>
        <row r="5731">
          <cell r="F5731" t="str">
            <v>ATOR TABL RECUBIE 40MG  X 30</v>
          </cell>
          <cell r="G5731" t="str">
            <v>022017</v>
          </cell>
        </row>
        <row r="5732">
          <cell r="F5732" t="str">
            <v>AMOXIORAL CAPS 500MG  X 100</v>
          </cell>
          <cell r="G5732" t="str">
            <v>082016</v>
          </cell>
        </row>
        <row r="5733">
          <cell r="F5733" t="str">
            <v>CEFABRONCOL CAPS   X 12</v>
          </cell>
          <cell r="G5733" t="str">
            <v>092000</v>
          </cell>
        </row>
        <row r="5734">
          <cell r="F5734" t="str">
            <v>RESVERAX CR FAC A/AGE  30 G X 1</v>
          </cell>
          <cell r="G5734" t="str">
            <v>092016</v>
          </cell>
        </row>
        <row r="5735">
          <cell r="F5735" t="str">
            <v>DIMENHIDRINATO-DY/ AMP. 50MG 5 ML X 25</v>
          </cell>
          <cell r="G5735" t="str">
            <v>072011</v>
          </cell>
        </row>
        <row r="5736">
          <cell r="F5736" t="str">
            <v>ONCOTICE VIAL 50MG 2 ML X 1</v>
          </cell>
          <cell r="G5736" t="str">
            <v>062007</v>
          </cell>
        </row>
        <row r="5737">
          <cell r="F5737" t="str">
            <v>DICLOMAX SUSP ORAL 250MG 60 ML X 1 (/5ML)</v>
          </cell>
          <cell r="G5737" t="str">
            <v>122007</v>
          </cell>
        </row>
        <row r="5738">
          <cell r="F5738" t="str">
            <v>BETAFLEXIL DEPOT AMP.  1 ML X 1</v>
          </cell>
          <cell r="G5738" t="str">
            <v>092017</v>
          </cell>
        </row>
        <row r="5739">
          <cell r="F5739" t="str">
            <v>SINCOL GOTAS ORAL 5MG 15 ML X 1 (/ML)</v>
          </cell>
          <cell r="G5739" t="str">
            <v>092009</v>
          </cell>
        </row>
        <row r="5740">
          <cell r="F5740" t="str">
            <v>FLUCISTEIN SOLN  ORAL 100MG 75 ML X 1 (/5ML)</v>
          </cell>
          <cell r="G5740" t="str">
            <v>062009</v>
          </cell>
        </row>
        <row r="5741">
          <cell r="F5741" t="str">
            <v>AQUANAX GOTAS NASAL 0.9% 15 ML X 1</v>
          </cell>
          <cell r="G5741" t="str">
            <v>042007</v>
          </cell>
        </row>
        <row r="5742">
          <cell r="F5742" t="str">
            <v>CARVEDITAS TABL 6.25MG  X 30</v>
          </cell>
          <cell r="G5742" t="str">
            <v>032011</v>
          </cell>
        </row>
        <row r="5743">
          <cell r="F5743" t="str">
            <v>CLORFENAMINA-LB9 AMP. 10MG 1 ML X 100</v>
          </cell>
          <cell r="G5743" t="str">
            <v>052013</v>
          </cell>
        </row>
        <row r="5744">
          <cell r="F5744" t="str">
            <v>METAMIZOL-LUS AMP. 1G 2 ML X 1</v>
          </cell>
          <cell r="G5744" t="str">
            <v>082020</v>
          </cell>
        </row>
        <row r="5745">
          <cell r="F5745" t="str">
            <v>DINAXIL GRAN P/SUSP 250MG 60 ML X 1 (/5ML)</v>
          </cell>
          <cell r="G5745" t="str">
            <v>072014</v>
          </cell>
        </row>
        <row r="5746">
          <cell r="F5746" t="str">
            <v>ACNOMEL GRAN.LIMPIAD  100 ML X 1</v>
          </cell>
          <cell r="G5746" t="str">
            <v>042009</v>
          </cell>
        </row>
        <row r="5747">
          <cell r="F5747" t="str">
            <v>ESOMEPRAZOL-IQF TAB.REC.ENTE 20MG  X 10</v>
          </cell>
          <cell r="G5747" t="str">
            <v>032019</v>
          </cell>
        </row>
        <row r="5748">
          <cell r="F5748" t="str">
            <v>CELEPOXX CAPSULAS 200MG  X 100</v>
          </cell>
          <cell r="G5748" t="str">
            <v>062014</v>
          </cell>
        </row>
        <row r="5749">
          <cell r="F5749" t="str">
            <v>CLARITROX SUSP 250MG 50 ML X 1 (/5ML)</v>
          </cell>
          <cell r="G5749" t="str">
            <v>052012</v>
          </cell>
        </row>
        <row r="5750">
          <cell r="F5750" t="str">
            <v>CICALFATE CRE REPA MAN  100 ML X 1</v>
          </cell>
          <cell r="G5750" t="str">
            <v>122020</v>
          </cell>
        </row>
        <row r="5751">
          <cell r="F5751" t="str">
            <v>MICRODACYN SPRAY  120 ML X 1</v>
          </cell>
          <cell r="G5751" t="str">
            <v>102020</v>
          </cell>
        </row>
        <row r="5752">
          <cell r="F5752" t="str">
            <v>DOLALIVIO FAST GEL 2% 50 G X 1</v>
          </cell>
          <cell r="G5752" t="str">
            <v>032019</v>
          </cell>
        </row>
        <row r="5753">
          <cell r="F5753" t="str">
            <v>EMNORM TABL.RECUBIE 850MG  X 100</v>
          </cell>
          <cell r="G5753" t="str">
            <v>032013</v>
          </cell>
        </row>
        <row r="5754">
          <cell r="F5754" t="str">
            <v>MADDRE CREM CREMA TUBO  100 G X 1</v>
          </cell>
          <cell r="G5754" t="str">
            <v>072017</v>
          </cell>
        </row>
        <row r="5755">
          <cell r="F5755" t="str">
            <v>BUKAL SPRAY GREEN  4 ML X 1</v>
          </cell>
          <cell r="G5755" t="str">
            <v>082009</v>
          </cell>
        </row>
        <row r="5756">
          <cell r="F5756" t="str">
            <v>SULFACREM UNGT  20 G X 1</v>
          </cell>
          <cell r="G5756" t="str">
            <v>042009</v>
          </cell>
        </row>
        <row r="5757">
          <cell r="F5757" t="str">
            <v>TAFIROL JBE 120MG 60 ML X 1</v>
          </cell>
          <cell r="G5757" t="str">
            <v>022011</v>
          </cell>
        </row>
        <row r="5758">
          <cell r="F5758" t="str">
            <v>BAHIA TOTAL SUNBLO SACHE SPF100  10 G X 20</v>
          </cell>
          <cell r="G5758" t="str">
            <v>112017</v>
          </cell>
        </row>
        <row r="5759">
          <cell r="F5759" t="str">
            <v>TALIDEX TABL.RECUBIE 5MG  X 30</v>
          </cell>
          <cell r="G5759" t="str">
            <v>112020</v>
          </cell>
        </row>
        <row r="5760">
          <cell r="F5760" t="str">
            <v>CLAVUTRIM CL P P/SUS 400/ 57MG 60 ML X 1</v>
          </cell>
          <cell r="G5760" t="str">
            <v>072017</v>
          </cell>
        </row>
        <row r="5761">
          <cell r="F5761" t="str">
            <v>HIRU-HEMAFLAM GEL FORTE 0.44% 20 G X 1</v>
          </cell>
          <cell r="G5761" t="str">
            <v>082009</v>
          </cell>
        </row>
        <row r="5762">
          <cell r="F5762" t="str">
            <v>URONIXX FORTE CAPS   X 100</v>
          </cell>
          <cell r="G5762" t="str">
            <v>062016</v>
          </cell>
        </row>
        <row r="5763">
          <cell r="F5763" t="str">
            <v>DOXIAC CAPS 100MG  X 10</v>
          </cell>
          <cell r="G5763" t="str">
            <v>102016</v>
          </cell>
        </row>
        <row r="5764">
          <cell r="F5764" t="str">
            <v>PARAMIDOL JBE 120MG 90 ML X 1 (/5ML)</v>
          </cell>
          <cell r="G5764" t="str">
            <v>022014</v>
          </cell>
        </row>
        <row r="5765">
          <cell r="F5765" t="str">
            <v>FLUCOFARMA CAPS 150MG  X 2</v>
          </cell>
          <cell r="G5765" t="str">
            <v>012007</v>
          </cell>
        </row>
        <row r="5766">
          <cell r="F5766" t="str">
            <v>CURAM PO/SU.OR FTE 312MG 100 ML X 1 (/5ML)</v>
          </cell>
          <cell r="G5766" t="str">
            <v>052020</v>
          </cell>
        </row>
        <row r="5767">
          <cell r="F5767" t="str">
            <v>DOLORELIEF CAPS 75MG  X 30</v>
          </cell>
          <cell r="G5767" t="str">
            <v>012017</v>
          </cell>
        </row>
        <row r="5768">
          <cell r="F5768" t="str">
            <v>ANTHELIOS PIGMENTA CR COL SPF50  50 ML X 1</v>
          </cell>
          <cell r="G5768" t="str">
            <v>062018</v>
          </cell>
        </row>
        <row r="5769">
          <cell r="F5769" t="str">
            <v>PULMICORT SUS P/NEBUL 0.5MG 2 ML X 5 (/ML)</v>
          </cell>
          <cell r="G5769" t="str">
            <v>022020</v>
          </cell>
        </row>
        <row r="5770">
          <cell r="F5770" t="str">
            <v>P.V.M PLUS HMB POLVO CHOCO  400 G X 1</v>
          </cell>
          <cell r="G5770" t="str">
            <v>022021</v>
          </cell>
        </row>
        <row r="5771">
          <cell r="F5771" t="str">
            <v>DENTODEX COLUTORIO 0.12% 250 ML X 1</v>
          </cell>
          <cell r="G5771" t="str">
            <v>022018</v>
          </cell>
        </row>
        <row r="5772">
          <cell r="F5772" t="str">
            <v>DIORFLAN TABL.RECUBIE   X 100</v>
          </cell>
          <cell r="G5772" t="str">
            <v>112012</v>
          </cell>
        </row>
        <row r="5773">
          <cell r="F5773" t="str">
            <v>NIVEA PIERNAS CR R/PIE A/A  400 ML X 1</v>
          </cell>
          <cell r="G5773" t="str">
            <v>072016</v>
          </cell>
        </row>
        <row r="5774">
          <cell r="F5774" t="str">
            <v>FRAMYCORT MEDIFARM SOLN OFTAL  2.5 ML X 1</v>
          </cell>
          <cell r="G5774" t="str">
            <v>012021</v>
          </cell>
        </row>
        <row r="5775">
          <cell r="F5775" t="str">
            <v>EDAGAN XR TAB.RECU L.P 200MG  X 30</v>
          </cell>
          <cell r="G5775" t="str">
            <v>032018</v>
          </cell>
        </row>
        <row r="5776">
          <cell r="F5776" t="str">
            <v>MEJORAL FLEX TABL   X 100</v>
          </cell>
          <cell r="G5776" t="str">
            <v>082018</v>
          </cell>
        </row>
        <row r="5777">
          <cell r="F5777" t="str">
            <v>EUCERIN DERMO PURE AGUA MICELAR  200 ML X 1</v>
          </cell>
          <cell r="G5777" t="str">
            <v>122017</v>
          </cell>
        </row>
        <row r="5778">
          <cell r="F5778" t="str">
            <v>ELECTROLIGHT SOLN MANZANA  800 ML X 1</v>
          </cell>
          <cell r="G5778" t="str">
            <v>092019</v>
          </cell>
        </row>
        <row r="5779">
          <cell r="F5779" t="str">
            <v>MEGATHON CAPS BLANDA   X 30</v>
          </cell>
          <cell r="G5779" t="str">
            <v>032021</v>
          </cell>
        </row>
        <row r="5780">
          <cell r="F5780" t="str">
            <v>COXMARK TABL.RECUBIE 120MG  X 7</v>
          </cell>
          <cell r="G5780" t="str">
            <v>022019</v>
          </cell>
        </row>
        <row r="5781">
          <cell r="F5781" t="str">
            <v>MUCOCETIL JARABE 100MG 120 ML X 1 (/5ML)</v>
          </cell>
          <cell r="G5781" t="str">
            <v>032011</v>
          </cell>
        </row>
        <row r="5782">
          <cell r="F5782" t="str">
            <v>ESCOPOLAMINA-DY/ AMP. 20MG 1 ML X 25</v>
          </cell>
          <cell r="G5782" t="str">
            <v>032016</v>
          </cell>
        </row>
        <row r="5783">
          <cell r="F5783" t="str">
            <v>LYONS TABL.RECUBIE 100MG  X 2</v>
          </cell>
          <cell r="G5783" t="str">
            <v>042021</v>
          </cell>
        </row>
        <row r="5784">
          <cell r="F5784" t="str">
            <v>CIRUELAX MERMELADA  600 G X 1</v>
          </cell>
          <cell r="G5784" t="str">
            <v>121997</v>
          </cell>
        </row>
        <row r="5785">
          <cell r="F5785" t="str">
            <v>VALSARTAN-GEF TABL.RECUBIE 160MG  X 14</v>
          </cell>
          <cell r="G5785" t="str">
            <v>062007</v>
          </cell>
        </row>
        <row r="5786">
          <cell r="F5786" t="str">
            <v>UREADIN FUS MELT CR  50 ML X 1</v>
          </cell>
          <cell r="G5786" t="str">
            <v>092015</v>
          </cell>
        </row>
        <row r="5787">
          <cell r="F5787" t="str">
            <v>SIFROL ER TABL L.P. 0.75MG  X 10</v>
          </cell>
          <cell r="G5787" t="str">
            <v>082015</v>
          </cell>
        </row>
        <row r="5788">
          <cell r="F5788" t="str">
            <v>AMOXICILINA-GEF SUSP ORAL 250MG 50 ML X 1 (/5ML)</v>
          </cell>
          <cell r="G5788" t="str">
            <v>022021</v>
          </cell>
        </row>
        <row r="5789">
          <cell r="F5789" t="str">
            <v>AVENA ISDIN LOC HIDRATAN  400 ML X 1</v>
          </cell>
          <cell r="G5789" t="str">
            <v>072019</v>
          </cell>
        </row>
        <row r="5790">
          <cell r="F5790" t="str">
            <v>DEXPHARM AMP. 8MG 2 ML X 1</v>
          </cell>
          <cell r="G5790" t="str">
            <v>092016</v>
          </cell>
        </row>
        <row r="5791">
          <cell r="F5791" t="str">
            <v>KALFREX SUSP ORAL 1G 180 ML X 1 (/5ML)</v>
          </cell>
          <cell r="G5791" t="str">
            <v>112019</v>
          </cell>
        </row>
        <row r="5792">
          <cell r="F5792" t="str">
            <v>CONAZOL CAPS 150MG  X 2</v>
          </cell>
          <cell r="G5792" t="str">
            <v>022015</v>
          </cell>
        </row>
        <row r="5793">
          <cell r="F5793" t="str">
            <v>SILDEXCEL TABL RECUBIE 100MG  X 1</v>
          </cell>
          <cell r="G5793" t="str">
            <v>042015</v>
          </cell>
        </row>
        <row r="5794">
          <cell r="F5794" t="str">
            <v>ZOLIDONE SUSP.ORA FTE 50MG 120 ML X 1 (/5ML)</v>
          </cell>
          <cell r="G5794" t="str">
            <v>082017</v>
          </cell>
        </row>
        <row r="5795">
          <cell r="F5795" t="str">
            <v>PLASYODINE ENJ BUCAL 10% 120 ML X 1</v>
          </cell>
          <cell r="G5795" t="str">
            <v>012021</v>
          </cell>
        </row>
        <row r="5796">
          <cell r="F5796" t="str">
            <v>EAU THERMALE URIAG SPRAY  150 ML X 1</v>
          </cell>
          <cell r="G5796" t="str">
            <v>012008</v>
          </cell>
        </row>
        <row r="5797">
          <cell r="F5797" t="str">
            <v>SINCOL COMPLEX AMP.I+II  2 ML X 1</v>
          </cell>
          <cell r="G5797" t="str">
            <v>092009</v>
          </cell>
        </row>
        <row r="5798">
          <cell r="F5798" t="str">
            <v>LUMED B FL CLA F50  40 G X 1</v>
          </cell>
          <cell r="G5798" t="str">
            <v>012017</v>
          </cell>
        </row>
        <row r="5799">
          <cell r="F5799" t="str">
            <v>HEDERANATUR JBE 39.5MG 100 ML X 1 (/5ML)</v>
          </cell>
          <cell r="G5799" t="str">
            <v>092016</v>
          </cell>
        </row>
        <row r="5800">
          <cell r="F5800" t="str">
            <v>MONELLE REPITEL CREMA  50 ML X 1</v>
          </cell>
          <cell r="G5800" t="str">
            <v>122020</v>
          </cell>
        </row>
        <row r="5801">
          <cell r="F5801" t="str">
            <v>CETIRIZINA I.Q TABL 10MG  X 100</v>
          </cell>
          <cell r="G5801" t="str">
            <v>042009</v>
          </cell>
        </row>
        <row r="5802">
          <cell r="F5802" t="str">
            <v>METFORTABS XR TAB.RECU L.P 500MG  X 30</v>
          </cell>
          <cell r="G5802" t="str">
            <v>112017</v>
          </cell>
        </row>
        <row r="5803">
          <cell r="F5803" t="str">
            <v>VARPEM TABL.RECUBIE 500MG  X 10</v>
          </cell>
          <cell r="G5803" t="str">
            <v>052021</v>
          </cell>
        </row>
        <row r="5804">
          <cell r="F5804" t="str">
            <v>AKINETON TABL 2MG  X 100</v>
          </cell>
          <cell r="G5804" t="str">
            <v>012008</v>
          </cell>
        </row>
        <row r="5805">
          <cell r="F5805" t="str">
            <v>CLOTRIMAZOL I.Q TABL  VAG. 500MG  X 50</v>
          </cell>
          <cell r="G5805" t="str">
            <v>022013</v>
          </cell>
        </row>
        <row r="5806">
          <cell r="F5806" t="str">
            <v>GUTONG TIEGAO PARCHES   X 5</v>
          </cell>
          <cell r="G5806" t="str">
            <v>042009</v>
          </cell>
        </row>
        <row r="5807">
          <cell r="F5807" t="str">
            <v>ACNIBEN RX REP.LABIAL  10 ML X 1</v>
          </cell>
          <cell r="G5807" t="str">
            <v>082010</v>
          </cell>
        </row>
        <row r="5808">
          <cell r="F5808" t="str">
            <v>CLORFENA.MALEA I.Q TABL 4MG  X 100</v>
          </cell>
          <cell r="G5808" t="str">
            <v>012001</v>
          </cell>
        </row>
        <row r="5809">
          <cell r="F5809" t="str">
            <v>FLAGYL VIAL INFUS. 0.5% 100 ML X 1</v>
          </cell>
          <cell r="G5809" t="str">
            <v>012008</v>
          </cell>
        </row>
        <row r="5810">
          <cell r="F5810" t="str">
            <v>LACTUCLEAN SOLN  ORAL 3.3G 240 ML X 1 (/5ML)</v>
          </cell>
          <cell r="G5810" t="str">
            <v>032019</v>
          </cell>
        </row>
        <row r="5811">
          <cell r="F5811" t="str">
            <v>LEVEVITAE TABL.RECUBIE 1000MG  X 30</v>
          </cell>
          <cell r="G5811" t="str">
            <v>082020</v>
          </cell>
        </row>
        <row r="5812">
          <cell r="F5812" t="str">
            <v>XEROS COLUTORIO  500 ML X 1</v>
          </cell>
          <cell r="G5812" t="str">
            <v>082012</v>
          </cell>
        </row>
        <row r="5813">
          <cell r="F5813" t="str">
            <v>ATORVASTATINA-MRC TABL RECUBIE 20MG  X 100</v>
          </cell>
          <cell r="G5813" t="str">
            <v>092012</v>
          </cell>
        </row>
        <row r="5814">
          <cell r="F5814" t="str">
            <v>PANKREOFLAT N TABL F.COATE 170MG  X 60 (/80) /80</v>
          </cell>
          <cell r="G5814" t="str">
            <v>022009</v>
          </cell>
        </row>
        <row r="5815">
          <cell r="F5815" t="str">
            <v>UREN TABL 100MG  X 100</v>
          </cell>
          <cell r="G5815" t="str">
            <v>072019</v>
          </cell>
        </row>
        <row r="5816">
          <cell r="F5816" t="str">
            <v>TANDERIL TABL. L.R. 50MG  X 100</v>
          </cell>
          <cell r="G5816" t="str">
            <v>022014</v>
          </cell>
        </row>
        <row r="5817">
          <cell r="F5817" t="str">
            <v>TYPHIM VI JER.PREL.DOS 25Y 0.5 ML X 1</v>
          </cell>
          <cell r="G5817" t="str">
            <v>032012</v>
          </cell>
        </row>
        <row r="5818">
          <cell r="F5818" t="str">
            <v>AREUMA TABL 15MG  X 100</v>
          </cell>
          <cell r="G5818" t="str">
            <v>102016</v>
          </cell>
        </row>
        <row r="5819">
          <cell r="F5819" t="str">
            <v>CEFF FORTE CAPS 500MG  X 100</v>
          </cell>
          <cell r="G5819" t="str">
            <v>022016</v>
          </cell>
        </row>
        <row r="5820">
          <cell r="F5820" t="str">
            <v>FLUIBRONCOL GRAN/SOL.SOB 100MG 1 G X 30 (INF)</v>
          </cell>
          <cell r="G5820" t="str">
            <v>052009</v>
          </cell>
        </row>
        <row r="5821">
          <cell r="F5821" t="str">
            <v>FIGOMS CAPS 0.5MG  X 28</v>
          </cell>
          <cell r="G5821" t="str">
            <v>042019</v>
          </cell>
        </row>
        <row r="5822">
          <cell r="F5822" t="str">
            <v>NEUTROMAX VIAL 300Y 1 ML X 1</v>
          </cell>
          <cell r="G5822" t="str">
            <v>112017</v>
          </cell>
        </row>
        <row r="5823">
          <cell r="F5823" t="str">
            <v>NISACORTEC SUSP ORAL 5MG 100 ML X 1 (/5ML)</v>
          </cell>
          <cell r="G5823" t="str">
            <v>102014</v>
          </cell>
        </row>
        <row r="5824">
          <cell r="F5824" t="str">
            <v>FEBRIFLAM TABL   X 100</v>
          </cell>
          <cell r="G5824" t="str">
            <v>072014</v>
          </cell>
        </row>
        <row r="5825">
          <cell r="F5825" t="str">
            <v>DORMONID AMP. 15MG 3 ML X 5</v>
          </cell>
          <cell r="G5825" t="str">
            <v>061995</v>
          </cell>
        </row>
        <row r="5826">
          <cell r="F5826" t="str">
            <v>HELIOCARE GEL F50 360  50 ML X 1</v>
          </cell>
          <cell r="G5826" t="str">
            <v>042015</v>
          </cell>
        </row>
        <row r="5827">
          <cell r="F5827" t="str">
            <v>AMOXICLIN PO/SOLN ORAL 125MG 60 ML X 1 (/5ML)</v>
          </cell>
          <cell r="G5827" t="str">
            <v>101996</v>
          </cell>
        </row>
        <row r="5828">
          <cell r="F5828" t="str">
            <v>VITAMINA C-TBO TABL.RECUBIE 500MG  X 100</v>
          </cell>
          <cell r="G5828" t="str">
            <v>042009</v>
          </cell>
        </row>
        <row r="5829">
          <cell r="F5829" t="str">
            <v>MELONEX TABL 15MG  X 30</v>
          </cell>
          <cell r="G5829" t="str">
            <v>072007</v>
          </cell>
        </row>
        <row r="5830">
          <cell r="F5830" t="str">
            <v>CEFRASPOR TABL 500MG  X 12</v>
          </cell>
          <cell r="G5830" t="str">
            <v>042006</v>
          </cell>
        </row>
        <row r="5831">
          <cell r="F5831" t="str">
            <v>CUTENOX JER.PREL SC 40MG 0.4 ML X 10</v>
          </cell>
          <cell r="G5831" t="str">
            <v>082020</v>
          </cell>
        </row>
        <row r="5832">
          <cell r="F5832" t="str">
            <v>MIGRAPAC TABL   X 30</v>
          </cell>
          <cell r="G5832" t="str">
            <v>122012</v>
          </cell>
        </row>
        <row r="5833">
          <cell r="F5833" t="str">
            <v>MIRACRYL SOLN  OFTAL 0.05% 10 ML X 1</v>
          </cell>
          <cell r="G5833" t="str">
            <v>121992</v>
          </cell>
        </row>
        <row r="5834">
          <cell r="F5834" t="str">
            <v>CEFTRIAXONA-LB9 VIAL  LIOF 1G  X 10</v>
          </cell>
          <cell r="G5834" t="str">
            <v>112006</v>
          </cell>
        </row>
        <row r="5835">
          <cell r="F5835" t="str">
            <v>VENTILAIR TABL 5MG  X 10</v>
          </cell>
          <cell r="G5835" t="str">
            <v>022012</v>
          </cell>
        </row>
        <row r="5836">
          <cell r="F5836" t="str">
            <v>CLINDAPHARM CAPS 300MG  X 100</v>
          </cell>
          <cell r="G5836" t="str">
            <v>122017</v>
          </cell>
        </row>
        <row r="5837">
          <cell r="F5837" t="str">
            <v>LIMPIAVEN SYNDET LIQD.  240 ML X 1</v>
          </cell>
          <cell r="G5837" t="str">
            <v>052018</v>
          </cell>
        </row>
        <row r="5838">
          <cell r="F5838" t="str">
            <v>MICOFINAL TABL 250MG  X 30</v>
          </cell>
          <cell r="G5838" t="str">
            <v>112015</v>
          </cell>
        </row>
        <row r="5839">
          <cell r="F5839" t="str">
            <v>NISOLAN SOLN  ORAL 5MG 120 ML X 1 (/5ML)</v>
          </cell>
          <cell r="G5839" t="str">
            <v>062009</v>
          </cell>
        </row>
        <row r="5840">
          <cell r="F5840" t="str">
            <v>AZOQUIN CAPS   X 100</v>
          </cell>
          <cell r="G5840" t="str">
            <v>012010</v>
          </cell>
        </row>
        <row r="5841">
          <cell r="F5841" t="str">
            <v>REXALER JBE DIEPHAR 2.5MG 5 ML X 60</v>
          </cell>
          <cell r="G5841" t="str">
            <v>052007</v>
          </cell>
        </row>
        <row r="5842">
          <cell r="F5842" t="str">
            <v>AERO-SIM GOT.ORA ANIS 80MG 15 ML X 1 (/ML)</v>
          </cell>
          <cell r="G5842" t="str">
            <v>022008</v>
          </cell>
        </row>
        <row r="5843">
          <cell r="F5843" t="str">
            <v>IRRICOLINA TABL RECUBIE 30MG  X 30</v>
          </cell>
          <cell r="G5843" t="str">
            <v>052019</v>
          </cell>
        </row>
        <row r="5844">
          <cell r="F5844" t="str">
            <v>CARBIDOP/LEVOD-IQF TABL 25MG  X 100 (/250) /250</v>
          </cell>
          <cell r="G5844" t="str">
            <v>042021</v>
          </cell>
        </row>
        <row r="5845">
          <cell r="F5845" t="str">
            <v>CENTAL SUSP 100MG 20 ML X 2 (/5ML)</v>
          </cell>
          <cell r="G5845" t="str">
            <v>122014</v>
          </cell>
        </row>
        <row r="5846">
          <cell r="F5846" t="str">
            <v>VANCOMICINA-JPS VIAL  LIOF 500MG  X 50</v>
          </cell>
          <cell r="G5846" t="str">
            <v>082020</v>
          </cell>
        </row>
        <row r="5847">
          <cell r="F5847" t="str">
            <v>PERATIL TABL 100MG  X 10</v>
          </cell>
          <cell r="G5847" t="str">
            <v>062018</v>
          </cell>
        </row>
        <row r="5848">
          <cell r="F5848" t="str">
            <v>EMOLAN CONTIN FAMI SPRAY FPS50  170 ML X 1</v>
          </cell>
          <cell r="G5848" t="str">
            <v>122018</v>
          </cell>
        </row>
        <row r="5849">
          <cell r="F5849" t="str">
            <v>ZITROLAB TABL 500MG  X 3</v>
          </cell>
          <cell r="G5849" t="str">
            <v>072005</v>
          </cell>
        </row>
        <row r="5850">
          <cell r="F5850" t="str">
            <v>CRECICALCIO KIDS SUSP  180 ML X 1</v>
          </cell>
          <cell r="G5850" t="str">
            <v>042009</v>
          </cell>
        </row>
        <row r="5851">
          <cell r="F5851" t="str">
            <v>DIMENHIDRINATO-DY/ AMP. 50MG 5 ML X 1</v>
          </cell>
          <cell r="G5851" t="str">
            <v>012016</v>
          </cell>
        </row>
        <row r="5852">
          <cell r="F5852" t="str">
            <v>CIFLIX SOLN  INY 200MG 100 ML X 1</v>
          </cell>
          <cell r="G5852" t="str">
            <v>082015</v>
          </cell>
        </row>
        <row r="5853">
          <cell r="F5853" t="str">
            <v>CORTAFAN TABL.RECUBIE   X 100</v>
          </cell>
          <cell r="G5853" t="str">
            <v>032007</v>
          </cell>
        </row>
        <row r="5854">
          <cell r="F5854" t="str">
            <v>NORFLEX AMP C/CAJA 60MG 2 ML X 1</v>
          </cell>
          <cell r="G5854" t="str">
            <v>012008</v>
          </cell>
        </row>
        <row r="5855">
          <cell r="F5855" t="str">
            <v>AMOX TABL.RECUBIE 1G  X 20</v>
          </cell>
          <cell r="G5855" t="str">
            <v>052014</v>
          </cell>
        </row>
        <row r="5856">
          <cell r="F5856" t="str">
            <v>CEFTRIAXONA-P2G VIAL  LIOF 1G  X 1</v>
          </cell>
          <cell r="G5856" t="str">
            <v>042009</v>
          </cell>
        </row>
        <row r="5857">
          <cell r="F5857" t="str">
            <v>SILOTRIF CAPS DURAS 8MG  X 30</v>
          </cell>
          <cell r="G5857" t="str">
            <v>102020</v>
          </cell>
        </row>
        <row r="5858">
          <cell r="F5858" t="str">
            <v>VITAMINA C-DPR TABL MAST 500MG  X 60</v>
          </cell>
          <cell r="G5858" t="str">
            <v>042018</v>
          </cell>
        </row>
        <row r="5859">
          <cell r="F5859" t="str">
            <v>ALERFIX SOLN  ORAL 2.5MG 60 ML X 1 (/5ML)</v>
          </cell>
          <cell r="G5859" t="str">
            <v>122014</v>
          </cell>
        </row>
        <row r="5860">
          <cell r="F5860" t="str">
            <v>HIRUFLAM FORTE CREMA 0.445% 20 G X 1</v>
          </cell>
          <cell r="G5860" t="str">
            <v>042017</v>
          </cell>
        </row>
        <row r="5861">
          <cell r="F5861" t="str">
            <v>CLORFENA.MALEA-LUS AMP. 10MG 1 ML X 25</v>
          </cell>
          <cell r="G5861" t="str">
            <v>111997</v>
          </cell>
        </row>
        <row r="5862">
          <cell r="F5862" t="str">
            <v>BRONCOPULMOXIL PO/SUSP ORAL  60 ML X 1</v>
          </cell>
          <cell r="G5862" t="str">
            <v>072013</v>
          </cell>
        </row>
        <row r="5863">
          <cell r="F5863" t="str">
            <v>VALPROMED SOLN  ORAL 250MG 120 ML X 1 (/5ML)</v>
          </cell>
          <cell r="G5863" t="str">
            <v>062016</v>
          </cell>
        </row>
        <row r="5864">
          <cell r="F5864" t="str">
            <v>ZELCOM SOLN  ORAL 3.3G 90 ML X 1 (/5ML)</v>
          </cell>
          <cell r="G5864" t="str">
            <v>082006</v>
          </cell>
        </row>
        <row r="5865">
          <cell r="F5865" t="str">
            <v>EFFACLAR GEL PU MI EX  400 ML X 1</v>
          </cell>
          <cell r="G5865" t="str">
            <v>082020</v>
          </cell>
        </row>
        <row r="5866">
          <cell r="F5866" t="str">
            <v>BRONPAMOX CAPS 500MG  X 50 (/30) /30</v>
          </cell>
          <cell r="G5866" t="str">
            <v>032006</v>
          </cell>
        </row>
        <row r="5867">
          <cell r="F5867" t="str">
            <v>AGRAFIL TABL.RECUBIE 100MG  X 2</v>
          </cell>
          <cell r="G5867" t="str">
            <v>022016</v>
          </cell>
        </row>
        <row r="5868">
          <cell r="F5868" t="str">
            <v>EXUNA A.IM  1 ML X 1</v>
          </cell>
          <cell r="G5868" t="str">
            <v>051994</v>
          </cell>
        </row>
        <row r="5869">
          <cell r="F5869" t="str">
            <v>KETOCONAZOL I.Q TABL 200MG  X 100</v>
          </cell>
          <cell r="G5869" t="str">
            <v>072000</v>
          </cell>
        </row>
        <row r="5870">
          <cell r="F5870" t="str">
            <v>CETAPHIL DAYLONG GEL LIG F50  100 ML X 1</v>
          </cell>
          <cell r="G5870" t="str">
            <v>022016</v>
          </cell>
        </row>
        <row r="5871">
          <cell r="F5871" t="str">
            <v>CLODERM CREMA  20 G X 1</v>
          </cell>
          <cell r="G5871" t="str">
            <v>052019</v>
          </cell>
        </row>
        <row r="5872">
          <cell r="F5872" t="str">
            <v>SIMILAC 2 EYE Q PL POLVO 4 BOLS  1.4 KG X 1</v>
          </cell>
          <cell r="G5872" t="str">
            <v>042017</v>
          </cell>
        </row>
        <row r="5873">
          <cell r="F5873" t="str">
            <v>JELONET CARTON SOBR.   X 10</v>
          </cell>
          <cell r="G5873" t="str">
            <v>111983</v>
          </cell>
        </row>
        <row r="5874">
          <cell r="F5874" t="str">
            <v>NIFLORAL TABL.RECUBIE   X 100</v>
          </cell>
          <cell r="G5874" t="str">
            <v>042009</v>
          </cell>
        </row>
        <row r="5875">
          <cell r="F5875" t="str">
            <v>ACNOIC GEL  30 G X 1</v>
          </cell>
          <cell r="G5875" t="str">
            <v>022019</v>
          </cell>
        </row>
        <row r="5876">
          <cell r="F5876" t="str">
            <v>MICODERMASAN CREMA 1% 20 G X 1</v>
          </cell>
          <cell r="G5876" t="str">
            <v>062013</v>
          </cell>
        </row>
        <row r="5877">
          <cell r="F5877" t="str">
            <v>AZMASOL AER INHALACI 100Y  X 200 (/DOS)</v>
          </cell>
          <cell r="G5877" t="str">
            <v>012017</v>
          </cell>
        </row>
        <row r="5878">
          <cell r="F5878" t="str">
            <v>VITAMINA A-TBO CAPS BLANDA 1000IU  X 100</v>
          </cell>
          <cell r="G5878" t="str">
            <v>042009</v>
          </cell>
        </row>
        <row r="5879">
          <cell r="F5879" t="str">
            <v>BRONCOMYCIN BALSAM T.REC 160MG/ 800MG  X 200 (/200) /200</v>
          </cell>
          <cell r="G5879" t="str">
            <v>082014</v>
          </cell>
        </row>
        <row r="5880">
          <cell r="F5880" t="str">
            <v>DERMATOPIC PH 4.0 BARRA  90 G X 1</v>
          </cell>
          <cell r="G5880" t="str">
            <v>042016</v>
          </cell>
        </row>
        <row r="5881">
          <cell r="F5881" t="str">
            <v>TRACUTIL AMP.INFUS  10 ML X 1</v>
          </cell>
          <cell r="G5881" t="str">
            <v>042008</v>
          </cell>
        </row>
        <row r="5882">
          <cell r="F5882" t="str">
            <v>DEXAMETASONA-FTR TABL 0.5MG  X 30</v>
          </cell>
          <cell r="G5882" t="str">
            <v>012003</v>
          </cell>
        </row>
        <row r="5883">
          <cell r="F5883" t="str">
            <v>ONICAX TABL.RECUBIE 750MG  X 30</v>
          </cell>
          <cell r="G5883" t="str">
            <v>112014</v>
          </cell>
        </row>
        <row r="5884">
          <cell r="F5884" t="str">
            <v>I.V. GLOBULIN VIAL IV 50MG 100 ML X 1 (/ML)</v>
          </cell>
          <cell r="G5884" t="str">
            <v>082014</v>
          </cell>
        </row>
        <row r="5885">
          <cell r="F5885" t="str">
            <v>BABYTOPIC SH PEDIA HAI  250 ML X 1</v>
          </cell>
          <cell r="G5885" t="str">
            <v>042016</v>
          </cell>
        </row>
        <row r="5886">
          <cell r="F5886" t="str">
            <v>APROXEN TABL.RECUBIE 550MG  X 120</v>
          </cell>
          <cell r="G5886" t="str">
            <v>012013</v>
          </cell>
        </row>
        <row r="5887">
          <cell r="F5887" t="str">
            <v>BIFILAC SOB.GRANULOS  0.5 G X 15</v>
          </cell>
          <cell r="G5887" t="str">
            <v>082018</v>
          </cell>
        </row>
        <row r="5888">
          <cell r="F5888" t="str">
            <v>ONTRONA TABL 8MG  X 10</v>
          </cell>
          <cell r="G5888" t="str">
            <v>072017</v>
          </cell>
        </row>
        <row r="5889">
          <cell r="F5889" t="str">
            <v>NUTRIBEN CONFORT POLVO  400 G X 1</v>
          </cell>
          <cell r="G5889" t="str">
            <v>052019</v>
          </cell>
        </row>
        <row r="5890">
          <cell r="F5890" t="str">
            <v>DIABEMARYL TABL 2MG  X 30</v>
          </cell>
          <cell r="G5890" t="str">
            <v>032017</v>
          </cell>
        </row>
        <row r="5891">
          <cell r="F5891" t="str">
            <v>TRANEXPALM A.IV 1G 10 ML X 5</v>
          </cell>
          <cell r="G5891" t="str">
            <v>062017</v>
          </cell>
        </row>
        <row r="5892">
          <cell r="F5892" t="str">
            <v>LINCOMICINA-MIF AMP. 600MG 2 ML X 10</v>
          </cell>
          <cell r="G5892" t="str">
            <v>092020</v>
          </cell>
        </row>
        <row r="5893">
          <cell r="F5893" t="str">
            <v>CETAPHIL DAYLONG LOC KIDS F50  150 ML X 1</v>
          </cell>
          <cell r="G5893" t="str">
            <v>062017</v>
          </cell>
        </row>
        <row r="5894">
          <cell r="F5894" t="str">
            <v>NITOXADIN POLVO P/SUSP 100MG 60 ML X 1 (/5ML)</v>
          </cell>
          <cell r="G5894" t="str">
            <v>072017</v>
          </cell>
        </row>
        <row r="5895">
          <cell r="F5895" t="str">
            <v>LOSARTAN-MRC TABL RECUBIE 100MG  X 100</v>
          </cell>
          <cell r="G5895" t="str">
            <v>092012</v>
          </cell>
        </row>
        <row r="5896">
          <cell r="F5896" t="str">
            <v>BRONCOFLAM BALSAM SUSP ORAL  60 ML X 1</v>
          </cell>
          <cell r="G5896" t="str">
            <v>082002</v>
          </cell>
        </row>
        <row r="5897">
          <cell r="F5897" t="str">
            <v>ITRAMICOL CAPS 100MG  X 16</v>
          </cell>
          <cell r="G5897" t="str">
            <v>042017</v>
          </cell>
        </row>
        <row r="5898">
          <cell r="F5898" t="str">
            <v>PREVICIL CAPS 200MG  X 80</v>
          </cell>
          <cell r="G5898" t="str">
            <v>012016</v>
          </cell>
        </row>
        <row r="5899">
          <cell r="F5899" t="str">
            <v>CEFADROXILO-DC6 PO/SUSP ORAL 250MG 100 ML X 1 (/5ML)</v>
          </cell>
          <cell r="G5899" t="str">
            <v>072003</v>
          </cell>
        </row>
        <row r="5900">
          <cell r="F5900" t="str">
            <v>CLAVOXILIN PLUS SUS OR 43MG/ 600MG 75 ML X 1</v>
          </cell>
          <cell r="G5900" t="str">
            <v>022019</v>
          </cell>
        </row>
        <row r="5901">
          <cell r="F5901" t="str">
            <v>ADAX SUSP PED 100MG 120 ML X 1 (/5ML)</v>
          </cell>
          <cell r="G5901" t="str">
            <v>021994</v>
          </cell>
        </row>
        <row r="5902">
          <cell r="F5902" t="str">
            <v>ROLOVEX SOLN  ORAL 6MG 10 ML X 1 (/ML)</v>
          </cell>
          <cell r="G5902" t="str">
            <v>052021</v>
          </cell>
        </row>
        <row r="5903">
          <cell r="F5903" t="str">
            <v>CIPROFLOXACINO GP/ SOLN  INY 200MG 100 ML X 1</v>
          </cell>
          <cell r="G5903" t="str">
            <v>072017</v>
          </cell>
        </row>
        <row r="5904">
          <cell r="F5904" t="str">
            <v>CEFABRONCOL-S JBE 250MG 60 ML X 1 (/5ML)</v>
          </cell>
          <cell r="G5904" t="str">
            <v>082018</v>
          </cell>
        </row>
        <row r="5905">
          <cell r="F5905" t="str">
            <v>EUCERIN DERMATOCL. LOC MICELAR  200 ML X 1</v>
          </cell>
          <cell r="G5905" t="str">
            <v>082014</v>
          </cell>
        </row>
        <row r="5906">
          <cell r="F5906" t="str">
            <v>SOLIVITAE TABL.RECUBIE 5MG  X 15</v>
          </cell>
          <cell r="G5906" t="str">
            <v>082020</v>
          </cell>
        </row>
        <row r="5907">
          <cell r="F5907" t="str">
            <v>FINORINEX SPRAY NASAL 50Y 14.5 ML X 200 (/DOS)</v>
          </cell>
          <cell r="G5907" t="str">
            <v>082018</v>
          </cell>
        </row>
        <row r="5908">
          <cell r="F5908" t="str">
            <v>VODRAVOL TABL 50MG  X 100</v>
          </cell>
          <cell r="G5908" t="str">
            <v>072013</v>
          </cell>
        </row>
        <row r="5909">
          <cell r="F5909" t="str">
            <v>ZARIDON TABL.RECUBIE 1G  X 1</v>
          </cell>
          <cell r="G5909" t="str">
            <v>092020</v>
          </cell>
        </row>
        <row r="5910">
          <cell r="F5910" t="str">
            <v>IBUPROFENO-IQF SUSP 100MG 120 ML X 1 (/5ML)</v>
          </cell>
          <cell r="G5910" t="str">
            <v>012019</v>
          </cell>
        </row>
        <row r="5911">
          <cell r="F5911" t="str">
            <v>CLORPH ALLERGY AMP. 10MG 1 ML X 10</v>
          </cell>
          <cell r="G5911" t="str">
            <v>012014</v>
          </cell>
        </row>
        <row r="5912">
          <cell r="F5912" t="str">
            <v>SIMILAC TOTAL CONF POLVO  360 G X 1</v>
          </cell>
          <cell r="G5912" t="str">
            <v>072011</v>
          </cell>
        </row>
        <row r="5913">
          <cell r="F5913" t="str">
            <v>LEOVAL TABL 1000MG  X 30</v>
          </cell>
          <cell r="G5913" t="str">
            <v>072020</v>
          </cell>
        </row>
        <row r="5914">
          <cell r="F5914" t="str">
            <v>PRIPAX CAPS 75MG  X 10</v>
          </cell>
          <cell r="G5914" t="str">
            <v>062018</v>
          </cell>
        </row>
        <row r="5915">
          <cell r="F5915" t="str">
            <v>KETOZOL TABL 10MG  X 50</v>
          </cell>
          <cell r="G5915" t="str">
            <v>072019</v>
          </cell>
        </row>
        <row r="5916">
          <cell r="F5916" t="str">
            <v>DIPHACORTEN SOLN ORAL 15MG 120 ML X 1 (/5ML)</v>
          </cell>
          <cell r="G5916" t="str">
            <v>112020</v>
          </cell>
        </row>
        <row r="5917">
          <cell r="F5917" t="str">
            <v>DALCYNVAX AMP 600MG 4 ML X 25</v>
          </cell>
          <cell r="G5917" t="str">
            <v>062016</v>
          </cell>
        </row>
        <row r="5918">
          <cell r="F5918" t="str">
            <v>LEVOZALICER TABL.RECUBIE 5MG  X 100</v>
          </cell>
          <cell r="G5918" t="str">
            <v>112012</v>
          </cell>
        </row>
        <row r="5919">
          <cell r="F5919" t="str">
            <v>METFORMINA-SF&amp; TABL 500MG  X 100</v>
          </cell>
          <cell r="G5919" t="str">
            <v>092019</v>
          </cell>
        </row>
        <row r="5920">
          <cell r="F5920" t="str">
            <v>ACNIBEN TEEN SKIN GEL-CR C/BRI  40 ML X 1</v>
          </cell>
          <cell r="G5920" t="str">
            <v>062017</v>
          </cell>
        </row>
        <row r="5921">
          <cell r="F5921" t="str">
            <v>AMOXIBIOTECH CL DU TABL.RECUBIE 875MG  X 12 (/125) /125</v>
          </cell>
          <cell r="G5921" t="str">
            <v>112015</v>
          </cell>
        </row>
        <row r="5922">
          <cell r="F5922" t="str">
            <v>EMOLAN CONTIN KIDS SPRAY FPS50  170 ML X 1</v>
          </cell>
          <cell r="G5922" t="str">
            <v>122018</v>
          </cell>
        </row>
        <row r="5923">
          <cell r="F5923" t="str">
            <v>CLORFENAMINA-FK2 AMP. 10MG 1 ML X 1</v>
          </cell>
          <cell r="G5923" t="str">
            <v>102016</v>
          </cell>
        </row>
        <row r="5924">
          <cell r="F5924" t="str">
            <v>TOPAZ TABL 100MG  X 30</v>
          </cell>
          <cell r="G5924" t="str">
            <v>122017</v>
          </cell>
        </row>
        <row r="5925">
          <cell r="F5925" t="str">
            <v>COLADOS AGU MELOCOTON  113 G X 1</v>
          </cell>
          <cell r="G5925" t="str">
            <v>042012</v>
          </cell>
        </row>
        <row r="5926">
          <cell r="F5926" t="str">
            <v>MASSCAL D TABL   X 30</v>
          </cell>
          <cell r="G5926" t="str">
            <v>092014</v>
          </cell>
        </row>
        <row r="5927">
          <cell r="F5927" t="str">
            <v>TERBIMASS CREMA 1% 20 G X 1</v>
          </cell>
          <cell r="G5927" t="str">
            <v>072015</v>
          </cell>
        </row>
        <row r="5928">
          <cell r="F5928" t="str">
            <v>HIOSCINA B.BRO I.Q TABL 10MG  X 100</v>
          </cell>
          <cell r="G5928" t="str">
            <v>042009</v>
          </cell>
        </row>
        <row r="5929">
          <cell r="F5929" t="str">
            <v>IDON CAPS 10MG  X 60</v>
          </cell>
          <cell r="G5929" t="str">
            <v>012008</v>
          </cell>
        </row>
        <row r="5930">
          <cell r="F5930" t="str">
            <v>ALENDROPOROSIS TABL 70MG  X 4</v>
          </cell>
          <cell r="G5930" t="str">
            <v>082016</v>
          </cell>
        </row>
        <row r="5931">
          <cell r="F5931" t="str">
            <v>OXES RAPID CAPS BLANDAS 100MG  X 2</v>
          </cell>
          <cell r="G5931" t="str">
            <v>092011</v>
          </cell>
        </row>
        <row r="5932">
          <cell r="F5932" t="str">
            <v>SANDIMMUN NEORAL SOLN  ORAL 100MG 50 ML X 1 (/ML)</v>
          </cell>
          <cell r="G5932" t="str">
            <v>042009</v>
          </cell>
        </row>
        <row r="5933">
          <cell r="F5933" t="str">
            <v>MOVICART POLVO P/ SUS  300 G X 3</v>
          </cell>
          <cell r="G5933" t="str">
            <v>122019</v>
          </cell>
        </row>
        <row r="5934">
          <cell r="F5934" t="str">
            <v>FOTOPR.ISDIN PEDIA SP T W/S F50  250 ML X 1</v>
          </cell>
          <cell r="G5934" t="str">
            <v>112018</v>
          </cell>
        </row>
        <row r="5935">
          <cell r="F5935" t="str">
            <v>MASSULF TABL 800MG  X 100 (/160) /160</v>
          </cell>
          <cell r="G5935" t="str">
            <v>082015</v>
          </cell>
        </row>
        <row r="5936">
          <cell r="F5936" t="str">
            <v>CETIRPLUS SOLN ORAL 5MG 60 ML X 1</v>
          </cell>
          <cell r="G5936" t="str">
            <v>062020</v>
          </cell>
        </row>
        <row r="5937">
          <cell r="F5937" t="str">
            <v>VAPOREX HELIX JBE  120 ML X 1</v>
          </cell>
          <cell r="G5937" t="str">
            <v>012021</v>
          </cell>
        </row>
        <row r="5938">
          <cell r="F5938" t="str">
            <v>SOLU CORTEF MIX O VIAL 100MG 2 ML X 1</v>
          </cell>
          <cell r="G5938" t="str">
            <v>012008</v>
          </cell>
        </row>
        <row r="5939">
          <cell r="F5939" t="str">
            <v>PROCORALAN TABL.RECUBIE 7.5MG  X 28</v>
          </cell>
          <cell r="G5939" t="str">
            <v>022018</v>
          </cell>
        </row>
        <row r="5940">
          <cell r="F5940" t="str">
            <v>NEKO FRESH JABON  75 G X 1</v>
          </cell>
          <cell r="G5940" t="str">
            <v>012014</v>
          </cell>
        </row>
        <row r="5941">
          <cell r="F5941" t="str">
            <v>DEXAVET ELIX.DIEPHAR 2MG 5 ML X 60</v>
          </cell>
          <cell r="G5941" t="str">
            <v>052008</v>
          </cell>
        </row>
        <row r="5942">
          <cell r="F5942" t="str">
            <v>GARDASIL JERING.PRELL  0.5 ML X 1</v>
          </cell>
          <cell r="G5942" t="str">
            <v>122008</v>
          </cell>
        </row>
        <row r="5943">
          <cell r="F5943" t="str">
            <v>TREXOL VIAL 50MG 2 ML X 1</v>
          </cell>
          <cell r="G5943" t="str">
            <v>012019</v>
          </cell>
        </row>
        <row r="5944">
          <cell r="F5944" t="str">
            <v>PREDNISONA-CF2 TABL 20MG  X 100</v>
          </cell>
          <cell r="G5944" t="str">
            <v>042021</v>
          </cell>
        </row>
        <row r="5945">
          <cell r="F5945" t="str">
            <v>DOLALIVIO TABL 300MG  X 100</v>
          </cell>
          <cell r="G5945" t="str">
            <v>032008</v>
          </cell>
        </row>
        <row r="5946">
          <cell r="F5946" t="str">
            <v>LOPERAMIDA-PTG TABL 2MG  X 100</v>
          </cell>
          <cell r="G5946" t="str">
            <v>062013</v>
          </cell>
        </row>
        <row r="5947">
          <cell r="F5947" t="str">
            <v>TAMIDA COMP 50MG  X 30</v>
          </cell>
          <cell r="G5947" t="str">
            <v>012019</v>
          </cell>
        </row>
        <row r="5948">
          <cell r="F5948" t="str">
            <v>BRILINTA TABL RECUBIE 60MG  X 30</v>
          </cell>
          <cell r="G5948" t="str">
            <v>052020</v>
          </cell>
        </row>
        <row r="5949">
          <cell r="F5949" t="str">
            <v>VITAMINA E-P2G CAPS BLANDA 400IU  X 30</v>
          </cell>
          <cell r="G5949" t="str">
            <v>052019</v>
          </cell>
        </row>
        <row r="5950">
          <cell r="F5950" t="str">
            <v>TERBOFIT POLVO  1000 G X 1</v>
          </cell>
          <cell r="G5950" t="str">
            <v>102016</v>
          </cell>
        </row>
        <row r="5951">
          <cell r="F5951" t="str">
            <v>ANTIF TABL 2.5MG  X 100</v>
          </cell>
          <cell r="G5951" t="str">
            <v>082013</v>
          </cell>
        </row>
        <row r="5952">
          <cell r="F5952" t="str">
            <v>LOPERAMIDA I.Q TABL 2MG  X 100</v>
          </cell>
          <cell r="G5952" t="str">
            <v>092006</v>
          </cell>
        </row>
        <row r="5953">
          <cell r="F5953" t="str">
            <v>TRAMEDIF AMP. 50MG 1 ML X 1</v>
          </cell>
          <cell r="G5953" t="str">
            <v>042010</v>
          </cell>
        </row>
        <row r="5954">
          <cell r="F5954" t="str">
            <v>UROFLAM TABL.RECUBIE 200MG  X 100 (FORT)</v>
          </cell>
          <cell r="G5954" t="str">
            <v>062013</v>
          </cell>
        </row>
        <row r="5955">
          <cell r="F5955" t="str">
            <v>ESPASMOKOLIC TABL RECUBIE   X 100</v>
          </cell>
          <cell r="G5955" t="str">
            <v>062013</v>
          </cell>
        </row>
        <row r="5956">
          <cell r="F5956" t="str">
            <v>TRAVOF SP SOLN OFTAL 0.004% 2.5 ML X 1</v>
          </cell>
          <cell r="G5956" t="str">
            <v>102020</v>
          </cell>
        </row>
        <row r="5957">
          <cell r="F5957" t="str">
            <v>MUCOMASS PO/SUSP ORAL  60 ML X 1</v>
          </cell>
          <cell r="G5957" t="str">
            <v>072014</v>
          </cell>
        </row>
        <row r="5958">
          <cell r="F5958" t="str">
            <v>LEVOPROXOL VIAL INFUS. 500MG 20 ML X 1</v>
          </cell>
          <cell r="G5958" t="str">
            <v>052008</v>
          </cell>
        </row>
        <row r="5959">
          <cell r="F5959" t="str">
            <v>CELLCEPT CAPS 250MG  X 100</v>
          </cell>
          <cell r="G5959" t="str">
            <v>012008</v>
          </cell>
        </row>
        <row r="5960">
          <cell r="F5960" t="str">
            <v>MODULCASS CREMA 5% 10 G X 1</v>
          </cell>
          <cell r="G5960" t="str">
            <v>062019</v>
          </cell>
        </row>
        <row r="5961">
          <cell r="F5961" t="str">
            <v>EFFACLAR BARRA  70 G X 1</v>
          </cell>
          <cell r="G5961" t="str">
            <v>022018</v>
          </cell>
        </row>
        <row r="5962">
          <cell r="F5962" t="str">
            <v>AERIUS JBE 2.5MG 60 ML X 1 (/5ML)</v>
          </cell>
          <cell r="G5962" t="str">
            <v>012003</v>
          </cell>
        </row>
        <row r="5963">
          <cell r="F5963" t="str">
            <v>FLAVO-C MELATONIN AMP FACIAL  2 ML X 10</v>
          </cell>
          <cell r="G5963" t="str">
            <v>102018</v>
          </cell>
        </row>
        <row r="5964">
          <cell r="F5964" t="str">
            <v>AKAMYCINA VIAL 500MG 2 ML X 10</v>
          </cell>
          <cell r="G5964" t="str">
            <v>032019</v>
          </cell>
        </row>
        <row r="5965">
          <cell r="F5965" t="str">
            <v>SABRIL TABL.RECUBIE 500MG  X 60</v>
          </cell>
          <cell r="G5965" t="str">
            <v>032021</v>
          </cell>
        </row>
        <row r="5966">
          <cell r="F5966" t="str">
            <v>BENCI PEN.BENZ-VS3 VIAL SECO 2.4M  X 10</v>
          </cell>
          <cell r="G5966" t="str">
            <v>082002</v>
          </cell>
        </row>
        <row r="5967">
          <cell r="F5967" t="str">
            <v>ECALTA AMP LIOF 100MG 30 ML X 1</v>
          </cell>
          <cell r="G5967" t="str">
            <v>042011</v>
          </cell>
        </row>
        <row r="5968">
          <cell r="F5968" t="str">
            <v>GRIPALERT PLUS NF TABL   X 100</v>
          </cell>
          <cell r="G5968" t="str">
            <v>062011</v>
          </cell>
        </row>
        <row r="5969">
          <cell r="F5969" t="str">
            <v>ACICLOVIR-MRC TABL 200MG  X 100</v>
          </cell>
          <cell r="G5969" t="str">
            <v>092012</v>
          </cell>
        </row>
        <row r="5970">
          <cell r="F5970" t="str">
            <v>MICOMISIL CREMA 1% 15 G X 1</v>
          </cell>
          <cell r="G5970" t="str">
            <v>042009</v>
          </cell>
        </row>
        <row r="5971">
          <cell r="F5971" t="str">
            <v>CIPROXAN TABL 500MG  X 100</v>
          </cell>
          <cell r="G5971" t="str">
            <v>082002</v>
          </cell>
        </row>
        <row r="5972">
          <cell r="F5972" t="str">
            <v>MIODISTEN RELAX TABL.RECUBIE 250MG  X 100 (/300) /300</v>
          </cell>
          <cell r="G5972" t="str">
            <v>042009</v>
          </cell>
        </row>
        <row r="5973">
          <cell r="F5973" t="str">
            <v>SALBUTAMOL-PTG JBE 2MG 120 ML X 1 (/5ML)</v>
          </cell>
          <cell r="G5973" t="str">
            <v>042009</v>
          </cell>
        </row>
        <row r="5974">
          <cell r="F5974" t="str">
            <v>REUMOFLEX NF UNGT  45 G X 1</v>
          </cell>
          <cell r="G5974" t="str">
            <v>042018</v>
          </cell>
        </row>
        <row r="5975">
          <cell r="F5975" t="str">
            <v>DICLOFENACO-VS3 A.IM 75MG 3 ML X 10</v>
          </cell>
          <cell r="G5975" t="str">
            <v>122008</v>
          </cell>
        </row>
        <row r="5976">
          <cell r="F5976" t="str">
            <v>CORTIDIEPHAR SUSP 5MG 5 ML X 60</v>
          </cell>
          <cell r="G5976" t="str">
            <v>012009</v>
          </cell>
        </row>
        <row r="5977">
          <cell r="F5977" t="str">
            <v>BISMOSAN SUSP ORAL 87.3MG 150 ML X 1 (/5ML)</v>
          </cell>
          <cell r="G5977" t="str">
            <v>022007</v>
          </cell>
        </row>
        <row r="5978">
          <cell r="F5978" t="str">
            <v>AQUALEN PLUS LOCION  240 G X 1</v>
          </cell>
          <cell r="G5978" t="str">
            <v>012019</v>
          </cell>
        </row>
        <row r="5979">
          <cell r="F5979" t="str">
            <v>COLMAR FORTE TABL.RECUBIE 50MG  X 100 (/500) /500</v>
          </cell>
          <cell r="G5979" t="str">
            <v>102020</v>
          </cell>
        </row>
        <row r="5980">
          <cell r="F5980" t="str">
            <v>PROMIZEM TABL 550MG  X 200</v>
          </cell>
          <cell r="G5980" t="str">
            <v>062016</v>
          </cell>
        </row>
        <row r="5981">
          <cell r="F5981" t="str">
            <v>CLINDAMICINA-DY/ AMP. 600MG 4 ML X 25</v>
          </cell>
          <cell r="G5981" t="str">
            <v>052012</v>
          </cell>
        </row>
        <row r="5982">
          <cell r="F5982" t="str">
            <v>OXIDO DE ZINC-PTG POLVO  50 G X 1</v>
          </cell>
          <cell r="G5982" t="str">
            <v>062015</v>
          </cell>
        </row>
        <row r="5983">
          <cell r="F5983" t="str">
            <v>ALIGEST POLVO  400 G X 1</v>
          </cell>
          <cell r="G5983" t="str">
            <v>092019</v>
          </cell>
        </row>
        <row r="5984">
          <cell r="F5984" t="str">
            <v>VIMAX TABL  MAST 50MG  X 6</v>
          </cell>
          <cell r="G5984" t="str">
            <v>052007</v>
          </cell>
        </row>
        <row r="5985">
          <cell r="F5985" t="str">
            <v>CERADERM CO&amp;H CREMA  60 ML X 1</v>
          </cell>
          <cell r="G5985" t="str">
            <v>042016</v>
          </cell>
        </row>
        <row r="5986">
          <cell r="F5986" t="str">
            <v>IBUPIROL SUS.OR MONOD 100MG 5 ML X 60 (/5ML)</v>
          </cell>
          <cell r="G5986" t="str">
            <v>092006</v>
          </cell>
        </row>
        <row r="5987">
          <cell r="F5987" t="str">
            <v>AFINITOR TABL 10MG  X 30</v>
          </cell>
          <cell r="G5987" t="str">
            <v>072014</v>
          </cell>
        </row>
        <row r="5988">
          <cell r="F5988" t="str">
            <v>REDERMIC CR.CTO/OJOS  15 ML X 1</v>
          </cell>
          <cell r="G5988" t="str">
            <v>062009</v>
          </cell>
        </row>
        <row r="5989">
          <cell r="F5989" t="str">
            <v>MUXOL JBE INF. 15MG 100 ML X 1 (/5ML)</v>
          </cell>
          <cell r="G5989" t="str">
            <v>101995</v>
          </cell>
        </row>
        <row r="5990">
          <cell r="F5990" t="str">
            <v>UROFENAL CAPS BLANDA 250MG  X 60</v>
          </cell>
          <cell r="G5990" t="str">
            <v>062013</v>
          </cell>
        </row>
        <row r="5991">
          <cell r="F5991" t="str">
            <v>NUTRIBEN HIDROLIZA POLVO  400 G X 1</v>
          </cell>
          <cell r="G5991" t="str">
            <v>012017</v>
          </cell>
        </row>
        <row r="5992">
          <cell r="F5992" t="str">
            <v>BELSUC TABL.RECUBIE 500MG  X 30</v>
          </cell>
          <cell r="G5992" t="str">
            <v>092017</v>
          </cell>
        </row>
        <row r="5993">
          <cell r="F5993" t="str">
            <v>TREX TABL 500MG  X 3</v>
          </cell>
          <cell r="G5993" t="str">
            <v>101999</v>
          </cell>
        </row>
        <row r="5994">
          <cell r="F5994" t="str">
            <v>ENOXA JERING.PRELL 40MG 0.4 ML X 2</v>
          </cell>
          <cell r="G5994" t="str">
            <v>092020</v>
          </cell>
        </row>
        <row r="5995">
          <cell r="F5995" t="str">
            <v>JAPICOL TABL 20MG  X 1</v>
          </cell>
          <cell r="G5995" t="str">
            <v>052020</v>
          </cell>
        </row>
        <row r="5996">
          <cell r="F5996" t="str">
            <v>COR-ASA TABL 100MG  X 100</v>
          </cell>
          <cell r="G5996" t="str">
            <v>122006</v>
          </cell>
        </row>
        <row r="5997">
          <cell r="F5997" t="str">
            <v>HIGARIL CAPS   X 100</v>
          </cell>
          <cell r="G5997" t="str">
            <v>022010</v>
          </cell>
        </row>
        <row r="5998">
          <cell r="F5998" t="str">
            <v>FLEMING PO/SU 250MG/ 62.5MG 60 ML X 1 (/5ML)</v>
          </cell>
          <cell r="G5998" t="str">
            <v>092019</v>
          </cell>
        </row>
        <row r="5999">
          <cell r="F5999" t="str">
            <v>DERMATOPIC PH 4.0 LOCION  250 ML X 1</v>
          </cell>
          <cell r="G5999" t="str">
            <v>042016</v>
          </cell>
        </row>
        <row r="6000">
          <cell r="F6000" t="str">
            <v>ULTRA SHEER SPRAY FP100  88 ML X 1</v>
          </cell>
          <cell r="G6000" t="str">
            <v>012016</v>
          </cell>
        </row>
        <row r="6001">
          <cell r="F6001" t="str">
            <v>MULTIGESICO CAPS 400MG  X 60</v>
          </cell>
          <cell r="G6001" t="str">
            <v>092016</v>
          </cell>
        </row>
        <row r="6002">
          <cell r="F6002" t="str">
            <v>TORALAC A.IM 60MG 2 ML X 1</v>
          </cell>
          <cell r="G6002" t="str">
            <v>072018</v>
          </cell>
        </row>
        <row r="6003">
          <cell r="F6003" t="str">
            <v>PREGALEX TABL 75MG  X 30</v>
          </cell>
          <cell r="G6003" t="str">
            <v>092011</v>
          </cell>
        </row>
        <row r="6004">
          <cell r="F6004" t="str">
            <v>CEFITRIX VIAL LIOF 1G  X 1</v>
          </cell>
          <cell r="G6004" t="str">
            <v>102020</v>
          </cell>
        </row>
        <row r="6005">
          <cell r="F6005" t="str">
            <v>MIDAZOLAM-DC6 SOLN  INY 5MG 5 ML X 10 (/5ML)</v>
          </cell>
          <cell r="G6005" t="str">
            <v>022011</v>
          </cell>
        </row>
        <row r="6006">
          <cell r="F6006" t="str">
            <v>AMOXICLIN DUO PO/SUSP 750MG 70 ML X 1 (/5ML)</v>
          </cell>
          <cell r="G6006" t="str">
            <v>082006</v>
          </cell>
        </row>
        <row r="6007">
          <cell r="F6007" t="str">
            <v>SALBUTAMOL I.Q TABL 4MG  X 100</v>
          </cell>
          <cell r="G6007" t="str">
            <v>122000</v>
          </cell>
        </row>
        <row r="6008">
          <cell r="F6008" t="str">
            <v>MIRACRYL-A SOLN  OFTAL  10 ML X 1</v>
          </cell>
          <cell r="G6008" t="str">
            <v>042009</v>
          </cell>
        </row>
        <row r="6009">
          <cell r="F6009" t="str">
            <v>BACIMICINA PLUS UNGT  15 G X 1</v>
          </cell>
          <cell r="G6009" t="str">
            <v>022019</v>
          </cell>
        </row>
        <row r="6010">
          <cell r="F6010" t="str">
            <v>FUNCADEN SOLN  TOP. 1% 20 ML X 1</v>
          </cell>
          <cell r="G6010" t="str">
            <v>052013</v>
          </cell>
        </row>
        <row r="6011">
          <cell r="F6011" t="str">
            <v>MARIMER BABY SPRAY ISOTON  100 ML X 1</v>
          </cell>
          <cell r="G6011" t="str">
            <v>082018</v>
          </cell>
        </row>
        <row r="6012">
          <cell r="F6012" t="str">
            <v>AMOXICILINA-GEF SUSP ORAL 250MG 100 ML X 1 (/5ML)</v>
          </cell>
          <cell r="G6012" t="str">
            <v>011994</v>
          </cell>
        </row>
        <row r="6013">
          <cell r="F6013" t="str">
            <v>NOXAFIL TABL GASTROR 100MG  X 24</v>
          </cell>
          <cell r="G6013" t="str">
            <v>092016</v>
          </cell>
        </row>
        <row r="6014">
          <cell r="F6014" t="str">
            <v>FEBRAMOL SOLN P/INFUS 10MG 100 ML X 1 (/ML)</v>
          </cell>
          <cell r="G6014" t="str">
            <v>052021</v>
          </cell>
        </row>
        <row r="6015">
          <cell r="F6015" t="str">
            <v>DIAPO - CARE CREMA  40 G X 1</v>
          </cell>
          <cell r="G6015" t="str">
            <v>072018</v>
          </cell>
        </row>
        <row r="6016">
          <cell r="F6016" t="str">
            <v>DOLOACEMIFEN TABL 500MG  X 100</v>
          </cell>
          <cell r="G6016" t="str">
            <v>042009</v>
          </cell>
        </row>
        <row r="6017">
          <cell r="F6017" t="str">
            <v>CAPTOPRIL-GEF TABL 25MG  X 30</v>
          </cell>
          <cell r="G6017" t="str">
            <v>011994</v>
          </cell>
        </row>
        <row r="6018">
          <cell r="F6018" t="str">
            <v>ARTRIGAN TABL.RECUBIE 15MG  X 100</v>
          </cell>
          <cell r="G6018" t="str">
            <v>062018</v>
          </cell>
        </row>
        <row r="6019">
          <cell r="F6019" t="str">
            <v>NIFURIN TABL 100MG  X 100</v>
          </cell>
          <cell r="G6019" t="str">
            <v>082019</v>
          </cell>
        </row>
        <row r="6020">
          <cell r="F6020" t="str">
            <v>PLIMADOL COMPUESTO TABL F.COATE   X 100</v>
          </cell>
          <cell r="G6020" t="str">
            <v>082006</v>
          </cell>
        </row>
        <row r="6021">
          <cell r="F6021" t="str">
            <v>SEROMED TABL.RECUBIE 10MG  X 30</v>
          </cell>
          <cell r="G6021" t="str">
            <v>032018</v>
          </cell>
        </row>
        <row r="6022">
          <cell r="F6022" t="str">
            <v>ERITROMICINA-PTG SUSP ORAL 250MG 60 ML X 1 (/5ML)</v>
          </cell>
          <cell r="G6022" t="str">
            <v>042009</v>
          </cell>
        </row>
        <row r="6023">
          <cell r="F6023" t="str">
            <v>IRBELAB TABL 300MG  X 14</v>
          </cell>
          <cell r="G6023" t="str">
            <v>012015</v>
          </cell>
        </row>
        <row r="6024">
          <cell r="F6024" t="str">
            <v>UREADIN POD GEL OIL  75 ML X 1</v>
          </cell>
          <cell r="G6024" t="str">
            <v>102013</v>
          </cell>
        </row>
        <row r="6025">
          <cell r="F6025" t="str">
            <v>ATORVASTATINA-SF&amp; TABL.RECUBIE 20MG  X 100</v>
          </cell>
          <cell r="G6025" t="str">
            <v>092019</v>
          </cell>
        </row>
        <row r="6026">
          <cell r="F6026" t="str">
            <v>ATOS JBE 15MG 120 ML X 1 (/5ML)</v>
          </cell>
          <cell r="G6026" t="str">
            <v>032015</v>
          </cell>
        </row>
        <row r="6027">
          <cell r="F6027" t="str">
            <v>LANSOPRAZOL-MRC CAPS 30MG  X 70</v>
          </cell>
          <cell r="G6027" t="str">
            <v>092012</v>
          </cell>
        </row>
        <row r="6028">
          <cell r="F6028" t="str">
            <v>VANCOMICINA-JPS VIAL  LIOF 500MG  X 10</v>
          </cell>
          <cell r="G6028" t="str">
            <v>072016</v>
          </cell>
        </row>
        <row r="6029">
          <cell r="F6029" t="str">
            <v>ITRAMICOL CAPS 100MG  X 4</v>
          </cell>
          <cell r="G6029" t="str">
            <v>012018</v>
          </cell>
        </row>
        <row r="6030">
          <cell r="F6030" t="str">
            <v>HEPALIVIO B CAPS   X 100</v>
          </cell>
          <cell r="G6030" t="str">
            <v>092009</v>
          </cell>
        </row>
        <row r="6031">
          <cell r="F6031" t="str">
            <v>COXILUXX CAPS 200MG  X 100</v>
          </cell>
          <cell r="G6031" t="str">
            <v>052017</v>
          </cell>
        </row>
        <row r="6032">
          <cell r="F6032" t="str">
            <v>COLADOS AGU MANZANA  113 G X 1</v>
          </cell>
          <cell r="G6032" t="str">
            <v>042012</v>
          </cell>
        </row>
        <row r="6033">
          <cell r="F6033" t="str">
            <v>CONCENTREX TABL.RECUBIE 60MG  X 20</v>
          </cell>
          <cell r="G6033" t="str">
            <v>032021</v>
          </cell>
        </row>
        <row r="6034">
          <cell r="F6034" t="str">
            <v>DICLOBAC CAPS 500MG  X 100</v>
          </cell>
          <cell r="G6034" t="str">
            <v>082016</v>
          </cell>
        </row>
        <row r="6035">
          <cell r="F6035" t="str">
            <v>GASLESS MAX TABL  MAST 80MG  X 100</v>
          </cell>
          <cell r="G6035" t="str">
            <v>092015</v>
          </cell>
        </row>
        <row r="6036">
          <cell r="F6036" t="str">
            <v>CETIRIZINA-MRC JBE 5MG 60 ML X 1 (/5ML)</v>
          </cell>
          <cell r="G6036" t="str">
            <v>092012</v>
          </cell>
        </row>
        <row r="6037">
          <cell r="F6037" t="str">
            <v>BRINOLAR SUSP OFTAL 1% 5 ML X 1</v>
          </cell>
          <cell r="G6037" t="str">
            <v>012021</v>
          </cell>
        </row>
        <row r="6038">
          <cell r="F6038" t="str">
            <v>MAFLUX FORTE TABL.RECUBIE   X 100</v>
          </cell>
          <cell r="G6038" t="str">
            <v>042017</v>
          </cell>
        </row>
        <row r="6039">
          <cell r="F6039" t="str">
            <v>BUK CAR FRE 20X4   X 80</v>
          </cell>
          <cell r="G6039" t="str">
            <v>122002</v>
          </cell>
        </row>
        <row r="6040">
          <cell r="F6040" t="str">
            <v>KETAMINA-MIF VIAL 500MG 10 ML X 1 (/ML)</v>
          </cell>
          <cell r="G6040" t="str">
            <v>052016</v>
          </cell>
        </row>
        <row r="6041">
          <cell r="F6041" t="str">
            <v>DEXAMETASONA-PTG TABL 0.5MG  X 100</v>
          </cell>
          <cell r="G6041" t="str">
            <v>042009</v>
          </cell>
        </row>
        <row r="6042">
          <cell r="F6042" t="str">
            <v>STORVAS TABL.RECUBIE 20MG  X 30</v>
          </cell>
          <cell r="G6042" t="str">
            <v>082018</v>
          </cell>
        </row>
        <row r="6043">
          <cell r="F6043" t="str">
            <v>MOVULAN PO/SU 250MG/ 62.5MG 60 ML X 1 (/5ML)</v>
          </cell>
          <cell r="G6043" t="str">
            <v>032019</v>
          </cell>
        </row>
        <row r="6044">
          <cell r="F6044" t="str">
            <v>DIGESCONA PLUS TABL MAST 77.5MG  X 30 (/5) /5</v>
          </cell>
          <cell r="G6044" t="str">
            <v>012021</v>
          </cell>
        </row>
        <row r="6045">
          <cell r="F6045" t="str">
            <v>MEDLANZ TABL RECUBIE 10MG  X 30</v>
          </cell>
          <cell r="G6045" t="str">
            <v>102016</v>
          </cell>
        </row>
        <row r="6046">
          <cell r="F6046" t="str">
            <v>DESGARRIL TABL.RECUBIE   X 100</v>
          </cell>
          <cell r="G6046" t="str">
            <v>062010</v>
          </cell>
        </row>
        <row r="6047">
          <cell r="F6047" t="str">
            <v>AB-MOKS TABL.RECUBIE 1067MG  X 16 (/60) /60</v>
          </cell>
          <cell r="G6047" t="str">
            <v>112006</v>
          </cell>
        </row>
        <row r="6048">
          <cell r="F6048" t="str">
            <v>LIPIKAR HU F C O AP+  400 ML X 1</v>
          </cell>
          <cell r="G6048" t="str">
            <v>082019</v>
          </cell>
        </row>
        <row r="6049">
          <cell r="F6049" t="str">
            <v>ACNETOPIC WASH DERMOLI  200 ML X 1</v>
          </cell>
          <cell r="G6049" t="str">
            <v>102016</v>
          </cell>
        </row>
        <row r="6050">
          <cell r="F6050" t="str">
            <v>MUPIDERM UNG 2% 15 G X 1</v>
          </cell>
          <cell r="G6050" t="str">
            <v>012019</v>
          </cell>
        </row>
        <row r="6051">
          <cell r="F6051" t="str">
            <v>METROFLAXYL TABL 500MG  X 20</v>
          </cell>
          <cell r="G6051" t="str">
            <v>092016</v>
          </cell>
        </row>
        <row r="6052">
          <cell r="F6052" t="str">
            <v>BRONCOBIOTIC TABL.RECUBIE 1G  X 20</v>
          </cell>
          <cell r="G6052" t="str">
            <v>032021</v>
          </cell>
        </row>
        <row r="6053">
          <cell r="F6053" t="str">
            <v>EUCERIN AQUAPHOR POM REPARADO  10 ML X 1</v>
          </cell>
          <cell r="G6053" t="str">
            <v>082020</v>
          </cell>
        </row>
        <row r="6054">
          <cell r="F6054" t="str">
            <v>BANEDIF CREMA  10 G X 1</v>
          </cell>
          <cell r="G6054" t="str">
            <v>042009</v>
          </cell>
        </row>
        <row r="6055">
          <cell r="F6055" t="str">
            <v>VITALI C POLVO 1000MG 300 G X 1</v>
          </cell>
          <cell r="G6055" t="str">
            <v>052020</v>
          </cell>
        </row>
        <row r="6056">
          <cell r="F6056" t="str">
            <v>GLUCOMAX MSM PO/SOLN SACH  8 G X 30</v>
          </cell>
          <cell r="G6056" t="str">
            <v>092009</v>
          </cell>
        </row>
        <row r="6057">
          <cell r="F6057" t="str">
            <v>ANTHELIOS AGE CORR CREMA SPF50  50 ML X 1</v>
          </cell>
          <cell r="G6057" t="str">
            <v>052021</v>
          </cell>
        </row>
        <row r="6058">
          <cell r="F6058" t="str">
            <v>ACNIBEN TEEN SK RX BAL LA RE/RE  10 ML X 1</v>
          </cell>
          <cell r="G6058" t="str">
            <v>012017</v>
          </cell>
        </row>
        <row r="6059">
          <cell r="F6059" t="str">
            <v>VITALLERG SOLN  ORAL 2.5MG 60 ML X 1 (/5ML)</v>
          </cell>
          <cell r="G6059" t="str">
            <v>062019</v>
          </cell>
        </row>
        <row r="6060">
          <cell r="F6060" t="str">
            <v>PENICILINA PROCAIN POLVO P/ SUS 1IU  X 10</v>
          </cell>
          <cell r="G6060" t="str">
            <v>122013</v>
          </cell>
        </row>
        <row r="6061">
          <cell r="F6061" t="str">
            <v>RUX TABL.RECUBIE 10MG  X 30</v>
          </cell>
          <cell r="G6061" t="str">
            <v>092015</v>
          </cell>
        </row>
        <row r="6062">
          <cell r="F6062" t="str">
            <v>SILDENAFILO-TEV TABL 100MG  X 50</v>
          </cell>
          <cell r="G6062" t="str">
            <v>062007</v>
          </cell>
        </row>
        <row r="6063">
          <cell r="F6063" t="str">
            <v>FURAZOLIDONA I.Q JBE 50MG 120 ML X 1 (/5ML)</v>
          </cell>
          <cell r="G6063" t="str">
            <v>072000</v>
          </cell>
        </row>
        <row r="6064">
          <cell r="F6064" t="str">
            <v>EUCERIN UREA C.REP LOCION 5% 250 ML X 1</v>
          </cell>
          <cell r="G6064" t="str">
            <v>012013</v>
          </cell>
        </row>
        <row r="6065">
          <cell r="F6065" t="str">
            <v>HEPAGEN FORTE CAPS   X 30</v>
          </cell>
          <cell r="G6065" t="str">
            <v>012021</v>
          </cell>
        </row>
        <row r="6066">
          <cell r="F6066" t="str">
            <v>UREADIN RX30CR.EMOLI 30% 50 ML X 1</v>
          </cell>
          <cell r="G6066" t="str">
            <v>032011</v>
          </cell>
        </row>
        <row r="6067">
          <cell r="F6067" t="str">
            <v>LACOTEM TABL.RECUBIE 200MG  X 28</v>
          </cell>
          <cell r="G6067" t="str">
            <v>092016</v>
          </cell>
        </row>
        <row r="6068">
          <cell r="F6068" t="str">
            <v>DIGESTASE TABL MAST 80MG  X 60</v>
          </cell>
          <cell r="G6068" t="str">
            <v>122018</v>
          </cell>
        </row>
        <row r="6069">
          <cell r="F6069" t="str">
            <v>DOLOMAX SUSP ORAL 100MG 60 ML X 2 (/5ML)</v>
          </cell>
          <cell r="G6069" t="str">
            <v>052006</v>
          </cell>
        </row>
        <row r="6070">
          <cell r="F6070" t="str">
            <v>METRONIDAZOL-PTG SUSP ORAL 250MG 60 ML X 1 (/5ML)</v>
          </cell>
          <cell r="G6070" t="str">
            <v>042009</v>
          </cell>
        </row>
        <row r="6071">
          <cell r="F6071" t="str">
            <v>SYMBICORT TURBUHALER 320Y  X 60 (/9) /9</v>
          </cell>
          <cell r="G6071" t="str">
            <v>052005</v>
          </cell>
        </row>
        <row r="6072">
          <cell r="F6072" t="str">
            <v>PALAGRIP PLUS TABL.RECUBIE   X 100</v>
          </cell>
          <cell r="G6072" t="str">
            <v>072019</v>
          </cell>
        </row>
        <row r="6073">
          <cell r="F6073" t="str">
            <v>TAMOXIFENO-DC6 TABL 20MG  X 30</v>
          </cell>
          <cell r="G6073" t="str">
            <v>012014</v>
          </cell>
        </row>
        <row r="6074">
          <cell r="F6074" t="str">
            <v>LIDOCAINA-DY/ AMP S/PRESV 2% 20 ML X 20</v>
          </cell>
          <cell r="G6074" t="str">
            <v>072020</v>
          </cell>
        </row>
        <row r="6075">
          <cell r="F6075" t="str">
            <v>MILGAMMA MONO 50 TABL 50MG  X 30</v>
          </cell>
          <cell r="G6075" t="str">
            <v>092014</v>
          </cell>
        </row>
        <row r="6076">
          <cell r="F6076" t="str">
            <v>LATOF SP SOLN  OFTAL 0.005% 2.5 ML X 1</v>
          </cell>
          <cell r="G6076" t="str">
            <v>022021</v>
          </cell>
        </row>
        <row r="6077">
          <cell r="F6077" t="str">
            <v>SULFATO FERROS-PTG JBE 75MG 180 ML X 1 (/5ML)</v>
          </cell>
          <cell r="G6077" t="str">
            <v>042009</v>
          </cell>
        </row>
        <row r="6078">
          <cell r="F6078" t="str">
            <v>BRIVAXON TABL.RECUBIE 25MG  X 30</v>
          </cell>
          <cell r="G6078" t="str">
            <v>012021</v>
          </cell>
        </row>
        <row r="6079">
          <cell r="F6079" t="str">
            <v>FLAMALGESICO SUSP ORAL 100MG 60 ML X 1 (/5ML)</v>
          </cell>
          <cell r="G6079" t="str">
            <v>102007</v>
          </cell>
        </row>
        <row r="6080">
          <cell r="F6080" t="str">
            <v>C FORTE TABL RECUBIE 20MG  X 10</v>
          </cell>
          <cell r="G6080" t="str">
            <v>022020</v>
          </cell>
        </row>
        <row r="6081">
          <cell r="F6081" t="str">
            <v>FLUKONOR CAPS 150MG  X 100</v>
          </cell>
          <cell r="G6081" t="str">
            <v>092017</v>
          </cell>
        </row>
        <row r="6082">
          <cell r="F6082" t="str">
            <v>LIDOCAINA-LUS POMADA 5% 10 G X 1</v>
          </cell>
          <cell r="G6082" t="str">
            <v>011992</v>
          </cell>
        </row>
        <row r="6083">
          <cell r="F6083" t="str">
            <v>VINCRISTINA-PY3 V.IV 1MG 1 ML X 1</v>
          </cell>
          <cell r="G6083" t="str">
            <v>062015</v>
          </cell>
        </row>
        <row r="6084">
          <cell r="F6084" t="str">
            <v>CIPROFLOXACINO I.Q TABL 500MG  X 100</v>
          </cell>
          <cell r="G6084" t="str">
            <v>011999</v>
          </cell>
        </row>
        <row r="6085">
          <cell r="F6085" t="str">
            <v>TIOF PLUS SOLN  OFTAL  6 ML X 1</v>
          </cell>
          <cell r="G6085" t="str">
            <v>082007</v>
          </cell>
        </row>
        <row r="6086">
          <cell r="F6086" t="str">
            <v>TINICONAZOL OVULOS   X 10</v>
          </cell>
          <cell r="G6086" t="str">
            <v>122012</v>
          </cell>
        </row>
        <row r="6087">
          <cell r="F6087" t="str">
            <v>BUKAL SPRAY COOL M  4 ML X 1</v>
          </cell>
          <cell r="G6087" t="str">
            <v>042009</v>
          </cell>
        </row>
        <row r="6088">
          <cell r="F6088" t="str">
            <v>CALCITRIOL-UNM CAPS BLANDA 0.25Y  X 100</v>
          </cell>
          <cell r="G6088" t="str">
            <v>072004</v>
          </cell>
        </row>
        <row r="6089">
          <cell r="F6089" t="str">
            <v>ZOLADEX IMPL. DEPOT 10.8MG  X 1</v>
          </cell>
          <cell r="G6089" t="str">
            <v>012008</v>
          </cell>
        </row>
        <row r="6090">
          <cell r="F6090" t="str">
            <v>DIMENHIDRINATO-MRC TABL 50MG  X 100</v>
          </cell>
          <cell r="G6090" t="str">
            <v>092012</v>
          </cell>
        </row>
        <row r="6091">
          <cell r="F6091" t="str">
            <v>DEXPHARM AMP. 4MG 2 ML X 100</v>
          </cell>
          <cell r="G6091" t="str">
            <v>042017</v>
          </cell>
        </row>
        <row r="6092">
          <cell r="F6092" t="str">
            <v>AGRAFIL TABL.RECUBIE 50MG  X 4</v>
          </cell>
          <cell r="G6092" t="str">
            <v>022016</v>
          </cell>
        </row>
        <row r="6093">
          <cell r="F6093" t="str">
            <v>PLAKIT 1.5 TABL RECUBIE 1.5MG  X 10</v>
          </cell>
          <cell r="G6093" t="str">
            <v>062017</v>
          </cell>
        </row>
        <row r="6094">
          <cell r="F6094" t="str">
            <v>VELOMICIN CAPS 500MG  X 20</v>
          </cell>
          <cell r="G6094" t="str">
            <v>102016</v>
          </cell>
        </row>
        <row r="6095">
          <cell r="F6095" t="str">
            <v>FORMILAB TABL 500MG  X 30</v>
          </cell>
          <cell r="G6095" t="str">
            <v>082019</v>
          </cell>
        </row>
        <row r="6096">
          <cell r="F6096" t="str">
            <v>MULTIFROST POMADA  50 G X 1</v>
          </cell>
          <cell r="G6096" t="str">
            <v>052014</v>
          </cell>
        </row>
        <row r="6097">
          <cell r="F6097" t="str">
            <v>UREADIN GEL CONT OJO  15 ML X 1</v>
          </cell>
          <cell r="G6097" t="str">
            <v>012016</v>
          </cell>
        </row>
        <row r="6098">
          <cell r="F6098" t="str">
            <v>DOLALIVIO DIA POLVO SOBRES  6.5 G X 60</v>
          </cell>
          <cell r="G6098" t="str">
            <v>032019</v>
          </cell>
        </row>
        <row r="6099">
          <cell r="F6099" t="str">
            <v>SILDEGOLD CAPS BLANDA 50MG  X 2</v>
          </cell>
          <cell r="G6099" t="str">
            <v>062013</v>
          </cell>
        </row>
        <row r="6100">
          <cell r="F6100" t="str">
            <v>OFTAVITA TABL.RECUBIE   X 30</v>
          </cell>
          <cell r="G6100" t="str">
            <v>032018</v>
          </cell>
        </row>
        <row r="6101">
          <cell r="F6101" t="str">
            <v>MIDILAR T SOLN  OFTAL 1% 15 ML X 1</v>
          </cell>
          <cell r="G6101" t="str">
            <v>092017</v>
          </cell>
        </row>
        <row r="6102">
          <cell r="F6102" t="str">
            <v>TOPSYM POLIVALENTE UNGT  5 G X 1</v>
          </cell>
          <cell r="G6102" t="str">
            <v>041979</v>
          </cell>
        </row>
        <row r="6103">
          <cell r="F6103" t="str">
            <v>ENSOY DEFENSE POLVO VAINI  900 G X 1</v>
          </cell>
          <cell r="G6103" t="str">
            <v>062018</v>
          </cell>
        </row>
        <row r="6104">
          <cell r="F6104" t="str">
            <v>TOPAZ TABL.RECUBIE 50MG  X 30</v>
          </cell>
          <cell r="G6104" t="str">
            <v>102017</v>
          </cell>
        </row>
        <row r="6105">
          <cell r="F6105" t="str">
            <v>CLAVOXILIN PLUS SUSP ORAL 250MG 60 ML X 1 (/5ML)</v>
          </cell>
          <cell r="G6105" t="str">
            <v>052000</v>
          </cell>
        </row>
        <row r="6106">
          <cell r="F6106" t="str">
            <v>ENTEROPHAR SUSP.ORA FTE 50MG 120 ML X 1 (/5ML)</v>
          </cell>
          <cell r="G6106" t="str">
            <v>102007</v>
          </cell>
        </row>
        <row r="6107">
          <cell r="F6107" t="str">
            <v>CODILAX TABL 5MG  X 120</v>
          </cell>
          <cell r="G6107" t="str">
            <v>062016</v>
          </cell>
        </row>
        <row r="6108">
          <cell r="F6108" t="str">
            <v>QUETIVITAE TAB.RECU L.P 25MG  X 30</v>
          </cell>
          <cell r="G6108" t="str">
            <v>082020</v>
          </cell>
        </row>
        <row r="6109">
          <cell r="F6109" t="str">
            <v>AGUA BIDESTILA-JPS SOLN INY  5 ML X 50</v>
          </cell>
          <cell r="G6109" t="str">
            <v>082018</v>
          </cell>
        </row>
        <row r="6110">
          <cell r="F6110" t="str">
            <v>COLMAR FORTE TABL.RECUBIE   X 200</v>
          </cell>
          <cell r="G6110" t="str">
            <v>112018</v>
          </cell>
        </row>
        <row r="6111">
          <cell r="F6111" t="str">
            <v>PANPURE TABL.RECUBIE 20MG  X 20</v>
          </cell>
          <cell r="G6111" t="str">
            <v>012019</v>
          </cell>
        </row>
        <row r="6112">
          <cell r="F6112" t="str">
            <v>FLORESTA FAMILIA CRA REPELENT  60 ML X 1</v>
          </cell>
          <cell r="G6112" t="str">
            <v>112016</v>
          </cell>
        </row>
        <row r="6113">
          <cell r="F6113" t="str">
            <v>ENITRAX CAPS 100MG  X 4</v>
          </cell>
          <cell r="G6113" t="str">
            <v>022021</v>
          </cell>
        </row>
        <row r="6114">
          <cell r="F6114" t="str">
            <v>COLADO GERBER PAS2 COMP MANGO  113 G X 1</v>
          </cell>
          <cell r="G6114" t="str">
            <v>102019</v>
          </cell>
        </row>
        <row r="6115">
          <cell r="F6115" t="str">
            <v>GEODON V.IM LIO+SOL 20MG 1 ML X 1</v>
          </cell>
          <cell r="G6115" t="str">
            <v>062004</v>
          </cell>
        </row>
        <row r="6116">
          <cell r="F6116" t="str">
            <v>GRAVOL SUP LACT 12.5MG  X 3</v>
          </cell>
          <cell r="G6116" t="str">
            <v>012008</v>
          </cell>
        </row>
        <row r="6117">
          <cell r="F6117" t="str">
            <v>UTIVEX VIAL  LIOF 5MG 5 ML X 5</v>
          </cell>
          <cell r="G6117" t="str">
            <v>032015</v>
          </cell>
        </row>
        <row r="6118">
          <cell r="F6118" t="str">
            <v>ZAPIZ TABL 0.5MG  X 20</v>
          </cell>
          <cell r="G6118" t="str">
            <v>022018</v>
          </cell>
        </row>
        <row r="6119">
          <cell r="F6119" t="str">
            <v>MAXIS TABL 10MG  X 200</v>
          </cell>
          <cell r="G6119" t="str">
            <v>022011</v>
          </cell>
        </row>
        <row r="6120">
          <cell r="F6120" t="str">
            <v>BENCIL PEN.BEN-LB9 VIAL C/SOLV. 1.2M  X 10</v>
          </cell>
          <cell r="G6120" t="str">
            <v>042015</v>
          </cell>
        </row>
        <row r="6121">
          <cell r="F6121" t="str">
            <v>NOVOGREL TABL.RECUBIE 75MG  X 30</v>
          </cell>
          <cell r="G6121" t="str">
            <v>122014</v>
          </cell>
        </row>
        <row r="6122">
          <cell r="F6122" t="str">
            <v>EUCERIN DERMATOCL. GEL LIMPIAD.  200 ML X 1</v>
          </cell>
          <cell r="G6122" t="str">
            <v>092011</v>
          </cell>
        </row>
        <row r="6123">
          <cell r="F6123" t="str">
            <v>RODEST TABL.RECUBIE 20MG  X 30</v>
          </cell>
          <cell r="G6123" t="str">
            <v>052017</v>
          </cell>
        </row>
        <row r="6124">
          <cell r="F6124" t="str">
            <v>PROPANOLOL-TEV TABL 40MG  X 100</v>
          </cell>
          <cell r="G6124" t="str">
            <v>012008</v>
          </cell>
        </row>
        <row r="6125">
          <cell r="F6125" t="str">
            <v>UROBAC TAB.REC DISP   X 100 (FORT)</v>
          </cell>
          <cell r="G6125" t="str">
            <v>022001</v>
          </cell>
        </row>
        <row r="6126">
          <cell r="F6126" t="str">
            <v>OMEGA 3-DPR CAPS BLAN 1000MG  X 60</v>
          </cell>
          <cell r="G6126" t="str">
            <v>102017</v>
          </cell>
        </row>
        <row r="6127">
          <cell r="F6127" t="str">
            <v>BRIVAXON TABL.RECUBIE 100MG  X 30</v>
          </cell>
          <cell r="G6127" t="str">
            <v>012021</v>
          </cell>
        </row>
        <row r="6128">
          <cell r="F6128" t="str">
            <v>DOXICICLINA I.Q CAPS 100MG  X 100</v>
          </cell>
          <cell r="G6128" t="str">
            <v>022001</v>
          </cell>
        </row>
        <row r="6129">
          <cell r="F6129" t="str">
            <v>ZAFIN TABL.RECUBIE 37.5MG  X 70 (/325) /325</v>
          </cell>
          <cell r="G6129" t="str">
            <v>082009</v>
          </cell>
        </row>
        <row r="6130">
          <cell r="F6130" t="str">
            <v>REVELOL-XL TABL L.P. 50MG  X 30</v>
          </cell>
          <cell r="G6130" t="str">
            <v>052015</v>
          </cell>
        </row>
        <row r="6131">
          <cell r="F6131" t="str">
            <v>BAHIA FACES COLOR CREMA1 SPF90  60 ML X 1</v>
          </cell>
          <cell r="G6131" t="str">
            <v>092015</v>
          </cell>
        </row>
        <row r="6132">
          <cell r="F6132" t="str">
            <v>NITARDIL SOLN 3.3MG 90 ML X 1 (/5ML)</v>
          </cell>
          <cell r="G6132" t="str">
            <v>052012</v>
          </cell>
        </row>
        <row r="6133">
          <cell r="F6133" t="str">
            <v>LISTERINE ZERO ENJ BU M VER  500 ML X 1</v>
          </cell>
          <cell r="G6133" t="str">
            <v>062014</v>
          </cell>
        </row>
        <row r="6134">
          <cell r="F6134" t="str">
            <v>TONICO INTI JBE SC  200 ML X 1</v>
          </cell>
          <cell r="G6134" t="str">
            <v>022012</v>
          </cell>
        </row>
        <row r="6135">
          <cell r="F6135" t="str">
            <v>ORABIOT DUO TABL.RECUBIE 875MG  X 100</v>
          </cell>
          <cell r="G6135" t="str">
            <v>032010</v>
          </cell>
        </row>
        <row r="6136">
          <cell r="F6136" t="str">
            <v>ACIVICLOR CREMA 5% 5 G X 1</v>
          </cell>
          <cell r="G6136" t="str">
            <v>042009</v>
          </cell>
        </row>
        <row r="6137">
          <cell r="F6137" t="str">
            <v>DOLOL FORTE TABL.RECUBIE 500MG  X 50 (/65) /65</v>
          </cell>
          <cell r="G6137" t="str">
            <v>032009</v>
          </cell>
        </row>
        <row r="6138">
          <cell r="F6138" t="str">
            <v>FLAVO-C ULTRAGLICA AMP FACIAL  2 ML X 10</v>
          </cell>
          <cell r="G6138" t="str">
            <v>122016</v>
          </cell>
        </row>
        <row r="6139">
          <cell r="F6139" t="str">
            <v>NONPIRON GOTAS ORAL 40MG 15 ML X 1 (/ML)</v>
          </cell>
          <cell r="G6139" t="str">
            <v>112006</v>
          </cell>
        </row>
        <row r="6140">
          <cell r="F6140" t="str">
            <v>MERGYNEX PLUS TABL 1.5MG  X 30</v>
          </cell>
          <cell r="G6140" t="str">
            <v>122010</v>
          </cell>
        </row>
        <row r="6141">
          <cell r="F6141" t="str">
            <v>DESLORAT JBE 2.5MG 60 ML X 1 (/5ML)</v>
          </cell>
          <cell r="G6141" t="str">
            <v>022015</v>
          </cell>
        </row>
        <row r="6142">
          <cell r="F6142" t="str">
            <v>AGUA AZAHAR SOLN  240 ML X 1</v>
          </cell>
          <cell r="G6142" t="str">
            <v>092009</v>
          </cell>
        </row>
        <row r="6143">
          <cell r="F6143" t="str">
            <v>TENSSALIV TABL 150MG  X 30</v>
          </cell>
          <cell r="G6143" t="str">
            <v>042011</v>
          </cell>
        </row>
        <row r="6144">
          <cell r="F6144" t="str">
            <v>FRESOFOL EMULSION INY 10MG 20 ML X 1 (/ML)</v>
          </cell>
          <cell r="G6144" t="str">
            <v>102016</v>
          </cell>
        </row>
        <row r="6145">
          <cell r="F6145" t="str">
            <v>CLORURO SODIO-SN2 AMP. 20% 20 ML X 50</v>
          </cell>
          <cell r="G6145" t="str">
            <v>032011</v>
          </cell>
        </row>
        <row r="6146">
          <cell r="F6146" t="str">
            <v>AMOXIORAL PO/SUSP ORAL 250MG 60 ML X 1 (/5ML)</v>
          </cell>
          <cell r="G6146" t="str">
            <v>092016</v>
          </cell>
        </row>
        <row r="6147">
          <cell r="F6147" t="str">
            <v>VILZER TABL 50MG  X 30</v>
          </cell>
          <cell r="G6147" t="str">
            <v>012021</v>
          </cell>
        </row>
        <row r="6148">
          <cell r="F6148" t="str">
            <v>CLONIXIDOL ANTIMIG TABL 125MG  X 20 (/1) /1</v>
          </cell>
          <cell r="G6148" t="str">
            <v>032011</v>
          </cell>
        </row>
        <row r="6149">
          <cell r="F6149" t="str">
            <v>CERADERM CO&amp;H CREMA  150 ML X 1</v>
          </cell>
          <cell r="G6149" t="str">
            <v>042016</v>
          </cell>
        </row>
        <row r="6150">
          <cell r="F6150" t="str">
            <v>METRADOL SUSP ORAL 100MG 60 ML X 1 (/5ML)</v>
          </cell>
          <cell r="G6150" t="str">
            <v>102009</v>
          </cell>
        </row>
        <row r="6151">
          <cell r="F6151" t="str">
            <v>MADDRE TABL   X 30</v>
          </cell>
          <cell r="G6151" t="str">
            <v>041996</v>
          </cell>
        </row>
        <row r="6152">
          <cell r="F6152" t="str">
            <v>TIO NACHO SH U/HI COCO  200 ML X 1</v>
          </cell>
          <cell r="G6152" t="str">
            <v>102018</v>
          </cell>
        </row>
        <row r="6153">
          <cell r="F6153" t="str">
            <v>EFICAERO INHAL 25Y/ 250Y  X 120 (/DOS)</v>
          </cell>
          <cell r="G6153" t="str">
            <v>072015</v>
          </cell>
        </row>
        <row r="6154">
          <cell r="F6154" t="str">
            <v>CASODEX TABL 150MG  X 28</v>
          </cell>
          <cell r="G6154" t="str">
            <v>012008</v>
          </cell>
        </row>
        <row r="6155">
          <cell r="F6155" t="str">
            <v>UV CAR SHIELD D TO CREMA F50  90 ML X 1</v>
          </cell>
          <cell r="G6155" t="str">
            <v>052018</v>
          </cell>
        </row>
        <row r="6156">
          <cell r="F6156" t="str">
            <v>BRONCO-AMOXIDIN SU.OR 150MG/ 125MG 105 ML X 1 (/5ML)</v>
          </cell>
          <cell r="G6156" t="str">
            <v>062007</v>
          </cell>
        </row>
        <row r="6157">
          <cell r="F6157" t="str">
            <v>MOVIARTRIT CAPS   X 30</v>
          </cell>
          <cell r="G6157" t="str">
            <v>032016</v>
          </cell>
        </row>
        <row r="6158">
          <cell r="F6158" t="str">
            <v>FOTOPROTECT.ISDIN LO HYDR F50+  200 ML X 1</v>
          </cell>
          <cell r="G6158" t="str">
            <v>102018</v>
          </cell>
        </row>
        <row r="6159">
          <cell r="F6159" t="str">
            <v>LINCOVAS AMP 600MG 2 ML X 25</v>
          </cell>
          <cell r="G6159" t="str">
            <v>122017</v>
          </cell>
        </row>
        <row r="6160">
          <cell r="F6160" t="str">
            <v>MELOPRAL TABL 40MG  X 14</v>
          </cell>
          <cell r="G6160" t="str">
            <v>052019</v>
          </cell>
        </row>
        <row r="6161">
          <cell r="F6161" t="str">
            <v>ACETAK TABL 250MG  X 100</v>
          </cell>
          <cell r="G6161" t="str">
            <v>102004</v>
          </cell>
        </row>
        <row r="6162">
          <cell r="F6162" t="str">
            <v>FLAMALGESICO TABL.RECUBIE 400MG  X 100</v>
          </cell>
          <cell r="G6162" t="str">
            <v>012007</v>
          </cell>
        </row>
        <row r="6163">
          <cell r="F6163" t="str">
            <v>FOTOPROTECT.ISDIN LOCION SPF50  250 ML X 1 (PAED)</v>
          </cell>
          <cell r="G6163" t="str">
            <v>112019</v>
          </cell>
        </row>
        <row r="6164">
          <cell r="F6164" t="str">
            <v>DEXAMETASONA-FTR AMP. 4MG 1 ML X 1</v>
          </cell>
          <cell r="G6164" t="str">
            <v>091992</v>
          </cell>
        </row>
        <row r="6165">
          <cell r="F6165" t="str">
            <v>DROPTIM SOLN ORAL 6MG 5 ML X 1 (/ML)</v>
          </cell>
          <cell r="G6165" t="str">
            <v>102020</v>
          </cell>
        </row>
        <row r="6166">
          <cell r="F6166" t="str">
            <v>TENORETIC TABL   X 14</v>
          </cell>
          <cell r="G6166" t="str">
            <v>071983</v>
          </cell>
        </row>
        <row r="6167">
          <cell r="F6167" t="str">
            <v>HIDRAX SOL.REH MANZ  60 ML X 1</v>
          </cell>
          <cell r="G6167" t="str">
            <v>012006</v>
          </cell>
        </row>
        <row r="6168">
          <cell r="F6168" t="str">
            <v>ROMERON VIAL IV 50MG 5 ML X 10</v>
          </cell>
          <cell r="G6168" t="str">
            <v>082020</v>
          </cell>
        </row>
        <row r="6169">
          <cell r="F6169" t="str">
            <v>ESOPRAN TABL.RECUBIE 20MG  X 20</v>
          </cell>
          <cell r="G6169" t="str">
            <v>052010</v>
          </cell>
        </row>
        <row r="6170">
          <cell r="F6170" t="str">
            <v>CASCARA SAGRADA TABL 450MG  X 30</v>
          </cell>
          <cell r="G6170" t="str">
            <v>072016</v>
          </cell>
        </row>
        <row r="6171">
          <cell r="F6171" t="str">
            <v>CELAMINA ZINCO SHAMPOO  150 ML X 1</v>
          </cell>
          <cell r="G6171" t="str">
            <v>052015</v>
          </cell>
        </row>
        <row r="6172">
          <cell r="F6172" t="str">
            <v>CAPTOPRIL I.Q TABL 50MG  X 100</v>
          </cell>
          <cell r="G6172" t="str">
            <v>112000</v>
          </cell>
        </row>
        <row r="6173">
          <cell r="F6173" t="str">
            <v>LANZOGASTRIN CAPS L.P. 30MG  X 30</v>
          </cell>
          <cell r="G6173" t="str">
            <v>042009</v>
          </cell>
        </row>
        <row r="6174">
          <cell r="F6174" t="str">
            <v>FASIGYN TABL  ORAL 1G  X 2</v>
          </cell>
          <cell r="G6174" t="str">
            <v>101995</v>
          </cell>
        </row>
        <row r="6175">
          <cell r="F6175" t="str">
            <v>ORABIOT PO/SUSP ORAL 250MG 60 ML X 1 (/5ML)</v>
          </cell>
          <cell r="G6175" t="str">
            <v>062013</v>
          </cell>
        </row>
        <row r="6176">
          <cell r="F6176" t="str">
            <v>NIFLORAL SUSP ORAL  100 ML X 1</v>
          </cell>
          <cell r="G6176" t="str">
            <v>062010</v>
          </cell>
        </row>
        <row r="6177">
          <cell r="F6177" t="str">
            <v>NITOXADIN TABL.RECUBIE 500MG  X 6</v>
          </cell>
          <cell r="G6177" t="str">
            <v>052018</v>
          </cell>
        </row>
        <row r="6178">
          <cell r="F6178" t="str">
            <v>UNASYN POLVO P/SUSP 250MG 60 ML X 1 (/5ML)</v>
          </cell>
          <cell r="G6178" t="str">
            <v>101995</v>
          </cell>
        </row>
        <row r="6179">
          <cell r="F6179" t="str">
            <v>COLADOS AGU FRUTAS TROPI  113 G X 1</v>
          </cell>
          <cell r="G6179" t="str">
            <v>042012</v>
          </cell>
        </row>
        <row r="6180">
          <cell r="F6180" t="str">
            <v>AMLOPREDNIL TABL 10MG  X 30</v>
          </cell>
          <cell r="G6180" t="str">
            <v>122012</v>
          </cell>
        </row>
        <row r="6181">
          <cell r="F6181" t="str">
            <v>LIMONADA PURGANTE SOL OR LI CA  200 ML X 1</v>
          </cell>
          <cell r="G6181" t="str">
            <v>032014</v>
          </cell>
        </row>
        <row r="6182">
          <cell r="F6182" t="str">
            <v>OMEGA 3 6 9-DPR CAPS 1200MG  X 90</v>
          </cell>
          <cell r="G6182" t="str">
            <v>062017</v>
          </cell>
        </row>
        <row r="6183">
          <cell r="F6183" t="str">
            <v>COENZIMA Q10 CAPS 100MG  X 30</v>
          </cell>
          <cell r="G6183" t="str">
            <v>042009</v>
          </cell>
        </row>
        <row r="6184">
          <cell r="F6184" t="str">
            <v>MOZA MPS TABL 5MG/ 125MG  X 30</v>
          </cell>
          <cell r="G6184" t="str">
            <v>112007</v>
          </cell>
        </row>
        <row r="6185">
          <cell r="F6185" t="str">
            <v>FLORESTA FAMILIA SPR REPELENT  120 ML X 1</v>
          </cell>
          <cell r="G6185" t="str">
            <v>112016</v>
          </cell>
        </row>
        <row r="6186">
          <cell r="F6186" t="str">
            <v>DICLOFENACO-PTG GEL. 1% 20 G X 1</v>
          </cell>
          <cell r="G6186" t="str">
            <v>112006</v>
          </cell>
        </row>
        <row r="6187">
          <cell r="F6187" t="str">
            <v>COLADOS AGU BANANO  113 G X 1</v>
          </cell>
          <cell r="G6187" t="str">
            <v>042012</v>
          </cell>
        </row>
        <row r="6188">
          <cell r="F6188" t="str">
            <v>GERMISDIN GEL BA ORIGI  500 ML X 1</v>
          </cell>
          <cell r="G6188" t="str">
            <v>092020</v>
          </cell>
        </row>
        <row r="6189">
          <cell r="F6189" t="str">
            <v>SOLBITOX JBE PEDIATR 4MG 120 ML X 1 (/5ML)</v>
          </cell>
          <cell r="G6189" t="str">
            <v>062013</v>
          </cell>
        </row>
        <row r="6190">
          <cell r="F6190" t="str">
            <v>REYFLOXTIN TABL RECUBIE 500MG  X 100</v>
          </cell>
          <cell r="G6190" t="str">
            <v>042014</v>
          </cell>
        </row>
        <row r="6191">
          <cell r="F6191" t="str">
            <v>REDERMIC UV+ CR+UV FPS 25  40 ML X 1</v>
          </cell>
          <cell r="G6191" t="str">
            <v>082011</v>
          </cell>
        </row>
        <row r="6192">
          <cell r="F6192" t="str">
            <v>CEFTAZIDIMA-P2G VIAL LIOF 1G  X 10</v>
          </cell>
          <cell r="G6192" t="str">
            <v>072017</v>
          </cell>
        </row>
        <row r="6193">
          <cell r="F6193" t="str">
            <v>ETORCOX TABL.RECUBIE 90MG  X 14</v>
          </cell>
          <cell r="G6193" t="str">
            <v>072019</v>
          </cell>
        </row>
        <row r="6194">
          <cell r="F6194" t="str">
            <v>GENTAMICINA-LNR UNGT  OFTAL 0.3% 3.5 G X 1</v>
          </cell>
          <cell r="G6194" t="str">
            <v>041997</v>
          </cell>
        </row>
        <row r="6195">
          <cell r="F6195" t="str">
            <v>AKA-NEFRIN SOLN  OFTAL 0.12% 15 ML X 1</v>
          </cell>
          <cell r="G6195" t="str">
            <v>091993</v>
          </cell>
        </row>
        <row r="6196">
          <cell r="F6196" t="str">
            <v>ZETALER TABL.RECUBIE 10MG  X 100</v>
          </cell>
          <cell r="G6196" t="str">
            <v>022015</v>
          </cell>
        </row>
        <row r="6197">
          <cell r="F6197" t="str">
            <v>NEBIVITAE TABL 5MG  X 28</v>
          </cell>
          <cell r="G6197" t="str">
            <v>022019</v>
          </cell>
        </row>
        <row r="6198">
          <cell r="F6198" t="str">
            <v>SOLOMOXY CAPS 500MG  X 100</v>
          </cell>
          <cell r="G6198" t="str">
            <v>112019</v>
          </cell>
        </row>
        <row r="6199">
          <cell r="F6199" t="str">
            <v>XENILER SUSP ORAL 5MG 60 ML X 1 (/5ML)</v>
          </cell>
          <cell r="G6199" t="str">
            <v>022012</v>
          </cell>
        </row>
        <row r="6200">
          <cell r="F6200" t="str">
            <v>CLARIMED PO/SUSP ORAL 125MG 60 ML X 1 (/5ML)</v>
          </cell>
          <cell r="G6200" t="str">
            <v>022016</v>
          </cell>
        </row>
        <row r="6201">
          <cell r="F6201" t="str">
            <v>DOLO NEUROVIT CAPS   X 10</v>
          </cell>
          <cell r="G6201" t="str">
            <v>032020</v>
          </cell>
        </row>
        <row r="6202">
          <cell r="F6202" t="str">
            <v>KLARIXOL EXP PO/SUSP  70 ML X 1</v>
          </cell>
          <cell r="G6202" t="str">
            <v>012010</v>
          </cell>
        </row>
        <row r="6203">
          <cell r="F6203" t="str">
            <v>IROVEL TABL 150MG  X 20</v>
          </cell>
          <cell r="G6203" t="str">
            <v>092019</v>
          </cell>
        </row>
        <row r="6204">
          <cell r="F6204" t="str">
            <v>RAMCOR CAPS 10MG  X 28</v>
          </cell>
          <cell r="G6204" t="str">
            <v>112012</v>
          </cell>
        </row>
        <row r="6205">
          <cell r="F6205" t="str">
            <v>TRAMALIV TABL RECUBIE   X 10</v>
          </cell>
          <cell r="G6205" t="str">
            <v>112010</v>
          </cell>
        </row>
        <row r="6206">
          <cell r="F6206" t="str">
            <v>DOXIORAL CAPS 100MG  X 100</v>
          </cell>
          <cell r="G6206" t="str">
            <v>082016</v>
          </cell>
        </row>
        <row r="6207">
          <cell r="F6207" t="str">
            <v>MUCOCAR TABL  EFERV 600MG  X 20</v>
          </cell>
          <cell r="G6207" t="str">
            <v>092008</v>
          </cell>
        </row>
        <row r="6208">
          <cell r="F6208" t="str">
            <v>PANTOCID TABL. L.R. 20MG  X 30</v>
          </cell>
          <cell r="G6208" t="str">
            <v>102019</v>
          </cell>
        </row>
        <row r="6209">
          <cell r="F6209" t="str">
            <v>LEVOCERT GOTAS ORAL 5MG 15 ML X 1 (/ML)</v>
          </cell>
          <cell r="G6209" t="str">
            <v>072011</v>
          </cell>
        </row>
        <row r="6210">
          <cell r="F6210" t="str">
            <v>ESTORAM TABL RECUBIE 10MG  X 30</v>
          </cell>
          <cell r="G6210" t="str">
            <v>122019</v>
          </cell>
        </row>
        <row r="6211">
          <cell r="F6211" t="str">
            <v>AZTOR TABL.RECUBIE 40MG  X 30</v>
          </cell>
          <cell r="G6211" t="str">
            <v>112020</v>
          </cell>
        </row>
        <row r="6212">
          <cell r="F6212" t="str">
            <v>QUIMOFLAN TABL 15MG  X 50</v>
          </cell>
          <cell r="G6212" t="str">
            <v>032007</v>
          </cell>
        </row>
        <row r="6213">
          <cell r="F6213" t="str">
            <v>UMBRELLA B.CO C.DU50+  11 G X 1</v>
          </cell>
          <cell r="G6213" t="str">
            <v>092018</v>
          </cell>
        </row>
        <row r="6214">
          <cell r="F6214" t="str">
            <v>XELODA TABL.RECUBIE 500MG  X 120</v>
          </cell>
          <cell r="G6214" t="str">
            <v>052005</v>
          </cell>
        </row>
        <row r="6215">
          <cell r="F6215" t="str">
            <v>NENEGLOSS ADVANCED POMADA  60 G X 1</v>
          </cell>
          <cell r="G6215" t="str">
            <v>082015</v>
          </cell>
        </row>
        <row r="6216">
          <cell r="F6216" t="str">
            <v>CERAVE GEL E SA S C  236 ML X 1</v>
          </cell>
          <cell r="G6216" t="str">
            <v>082020</v>
          </cell>
        </row>
        <row r="6217">
          <cell r="F6217" t="str">
            <v>BOTOX VIAL  LIOF 100IU  X 1</v>
          </cell>
          <cell r="G6217" t="str">
            <v>012008</v>
          </cell>
        </row>
        <row r="6218">
          <cell r="F6218" t="str">
            <v>NOVA T DISPOSITIVO   X 1</v>
          </cell>
          <cell r="G6218" t="str">
            <v>012016</v>
          </cell>
        </row>
        <row r="6219">
          <cell r="F6219" t="str">
            <v>SILDENAFIL-PTG TABL.RECUBIE 100MG  X 4</v>
          </cell>
          <cell r="G6219" t="str">
            <v>112006</v>
          </cell>
        </row>
        <row r="6220">
          <cell r="F6220" t="str">
            <v>MAKSAN CAPS   X 120</v>
          </cell>
          <cell r="G6220" t="str">
            <v>112017</v>
          </cell>
        </row>
        <row r="6221">
          <cell r="F6221" t="str">
            <v>ANTHELIOS XL GEL P/HU F50  250 G X 1</v>
          </cell>
          <cell r="G6221" t="str">
            <v>102017</v>
          </cell>
        </row>
        <row r="6222">
          <cell r="F6222" t="str">
            <v>FLUIMEXINA GRAN/SOL.SOB 200MG 1 G X 30</v>
          </cell>
          <cell r="G6222" t="str">
            <v>072017</v>
          </cell>
        </row>
        <row r="6223">
          <cell r="F6223" t="str">
            <v>RANITIDINA-JPS AMP. 50MG 2 MG X 10</v>
          </cell>
          <cell r="G6223" t="str">
            <v>042019</v>
          </cell>
        </row>
        <row r="6224">
          <cell r="F6224" t="str">
            <v>AKA-DILATE GOTAS OFTAL 10% 5 ML X 1</v>
          </cell>
          <cell r="G6224" t="str">
            <v>121993</v>
          </cell>
        </row>
        <row r="6225">
          <cell r="F6225" t="str">
            <v>LUCENTIS LIVI VIAL 10MG 0.23 ML X 1 (/ML)</v>
          </cell>
          <cell r="G6225" t="str">
            <v>032012</v>
          </cell>
        </row>
        <row r="6226">
          <cell r="F6226" t="str">
            <v>ZELBORAF TABL.RECUBIE 240MG  X 56</v>
          </cell>
          <cell r="G6226" t="str">
            <v>072013</v>
          </cell>
        </row>
        <row r="6227">
          <cell r="F6227" t="str">
            <v>BRANXONA TABL 4MG  X 100</v>
          </cell>
          <cell r="G6227" t="str">
            <v>052020</v>
          </cell>
        </row>
        <row r="6228">
          <cell r="F6228" t="str">
            <v>TESTONON A.IM  1 ML X 1</v>
          </cell>
          <cell r="G6228" t="str">
            <v>042009</v>
          </cell>
        </row>
        <row r="6229">
          <cell r="F6229" t="str">
            <v>VALSARTAN-GEF TABL.RECUBIE 80MG  X 14</v>
          </cell>
          <cell r="G6229" t="str">
            <v>102007</v>
          </cell>
        </row>
        <row r="6230">
          <cell r="F6230" t="str">
            <v>VAXIGEL OV.SOF 100K/ 500MG  X 10</v>
          </cell>
          <cell r="G6230" t="str">
            <v>041999</v>
          </cell>
        </row>
        <row r="6231">
          <cell r="F6231" t="str">
            <v>CLARIMACROL TABL.RECUBIE 500MG  X 100</v>
          </cell>
          <cell r="G6231" t="str">
            <v>092016</v>
          </cell>
        </row>
        <row r="6232">
          <cell r="F6232" t="str">
            <v>AQUATOP LIQ LIMPIADO  400 ML X 1</v>
          </cell>
          <cell r="G6232" t="str">
            <v>042021</v>
          </cell>
        </row>
        <row r="6233">
          <cell r="F6233" t="str">
            <v>KETOROLACO I.Q TABL 10MG  X 100</v>
          </cell>
          <cell r="G6233" t="str">
            <v>012000</v>
          </cell>
        </row>
        <row r="6234">
          <cell r="F6234" t="str">
            <v>REUMOFLEX NF UNGT  30 G X 1</v>
          </cell>
          <cell r="G6234" t="str">
            <v>112017</v>
          </cell>
        </row>
        <row r="6235">
          <cell r="F6235" t="str">
            <v>GLANCIN CAPS L.P. 0.4MG  X 30</v>
          </cell>
          <cell r="G6235" t="str">
            <v>122015</v>
          </cell>
        </row>
        <row r="6236">
          <cell r="F6236" t="str">
            <v>ANGIPEC TABL 160MG  X 30</v>
          </cell>
          <cell r="G6236" t="str">
            <v>082014</v>
          </cell>
        </row>
        <row r="6237">
          <cell r="F6237" t="str">
            <v>AVAXIM PEDIATRICO JERING.PRELL 80IU 0.5 ML X 1</v>
          </cell>
          <cell r="G6237" t="str">
            <v>012008</v>
          </cell>
        </row>
        <row r="6238">
          <cell r="F6238" t="str">
            <v>PLATSIDERM CREMA  20 G X 1</v>
          </cell>
          <cell r="G6238" t="str">
            <v>072016</v>
          </cell>
        </row>
        <row r="6239">
          <cell r="F6239" t="str">
            <v>ACICLAV PO/SUS 62.5/ 250MG 60 ML X 1</v>
          </cell>
          <cell r="G6239" t="str">
            <v>082016</v>
          </cell>
        </row>
        <row r="6240">
          <cell r="F6240" t="str">
            <v>NEUMOCORT PLUS AER.INH.DOSE 160Y  X 150 (/4.5) /4.5</v>
          </cell>
          <cell r="G6240" t="str">
            <v>042017</v>
          </cell>
        </row>
        <row r="6241">
          <cell r="F6241" t="str">
            <v>MOFLAMET CREMA 0.1% 15 G X 1</v>
          </cell>
          <cell r="G6241" t="str">
            <v>032011</v>
          </cell>
        </row>
        <row r="6242">
          <cell r="F6242" t="str">
            <v>HYALU B5 CR CONT OJOS  15 ML X 1</v>
          </cell>
          <cell r="G6242" t="str">
            <v>082019</v>
          </cell>
        </row>
        <row r="6243">
          <cell r="F6243" t="str">
            <v>DERMOSONA CREMA 0.1% 15 G X 1</v>
          </cell>
          <cell r="G6243" t="str">
            <v>112001</v>
          </cell>
        </row>
        <row r="6244">
          <cell r="F6244" t="str">
            <v>ITRAZOL CAPS 100MG  X 30</v>
          </cell>
          <cell r="G6244" t="str">
            <v>032011</v>
          </cell>
        </row>
        <row r="6245">
          <cell r="F6245" t="str">
            <v>LIPIPRESS TABL RECUBIE 10MG  X 30</v>
          </cell>
          <cell r="G6245" t="str">
            <v>062013</v>
          </cell>
        </row>
        <row r="6246">
          <cell r="F6246" t="str">
            <v>LEVOCERT SOLN  ORAL 2.5MG 60 ML X 1 (/5ML)</v>
          </cell>
          <cell r="G6246" t="str">
            <v>032011</v>
          </cell>
        </row>
        <row r="6247">
          <cell r="F6247" t="str">
            <v>NIVEA SUN LO SENSI F60  125 ML X 1</v>
          </cell>
          <cell r="G6247" t="str">
            <v>112018</v>
          </cell>
        </row>
        <row r="6248">
          <cell r="F6248" t="str">
            <v>MACANDINA TABL 500MG  X 120</v>
          </cell>
          <cell r="G6248" t="str">
            <v>072003</v>
          </cell>
        </row>
        <row r="6249">
          <cell r="F6249" t="str">
            <v>TINIDAZOL-C8S TABL 500MG  X 8</v>
          </cell>
          <cell r="G6249" t="str">
            <v>122018</v>
          </cell>
        </row>
        <row r="6250">
          <cell r="F6250" t="str">
            <v>EXAZOL BALS JBE 200MG 100 ML X 1 (/40) /40</v>
          </cell>
          <cell r="G6250" t="str">
            <v>042009</v>
          </cell>
        </row>
        <row r="6251">
          <cell r="F6251" t="str">
            <v>DEXALOR TABL.RECUBIE   X 100</v>
          </cell>
          <cell r="G6251" t="str">
            <v>092014</v>
          </cell>
        </row>
        <row r="6252">
          <cell r="F6252" t="str">
            <v>VIVAREX MIGRA TABL.RECUBIE   X 100</v>
          </cell>
          <cell r="G6252" t="str">
            <v>022016</v>
          </cell>
        </row>
        <row r="6253">
          <cell r="F6253" t="str">
            <v>AMLOPREDNIL TABL 5MG  X 30</v>
          </cell>
          <cell r="G6253" t="str">
            <v>032017</v>
          </cell>
        </row>
        <row r="6254">
          <cell r="F6254" t="str">
            <v>VILZERMET TA.REC 50MG/ 500MG  X 30</v>
          </cell>
          <cell r="G6254" t="str">
            <v>012021</v>
          </cell>
        </row>
        <row r="6255">
          <cell r="F6255" t="str">
            <v>FENTANILO-CCI AMP. 0.5MG 10 ML X 20</v>
          </cell>
          <cell r="G6255" t="str">
            <v>032021</v>
          </cell>
        </row>
        <row r="6256">
          <cell r="F6256" t="str">
            <v>SILDENAFILO-QU4 TABL 50MG  X 10</v>
          </cell>
          <cell r="G6256" t="str">
            <v>102006</v>
          </cell>
        </row>
        <row r="6257">
          <cell r="F6257" t="str">
            <v>ADAX TABL.RECUBIE 400MG  X 60</v>
          </cell>
          <cell r="G6257" t="str">
            <v>032004</v>
          </cell>
        </row>
        <row r="6258">
          <cell r="F6258" t="str">
            <v>LAMOTRIGINA-GEF TABL 100MG  X 30</v>
          </cell>
          <cell r="G6258" t="str">
            <v>102018</v>
          </cell>
        </row>
        <row r="6259">
          <cell r="F6259" t="str">
            <v>NORVASTOR TAB.REC 5MG/ 10MG  X 10</v>
          </cell>
          <cell r="G6259" t="str">
            <v>042006</v>
          </cell>
        </row>
        <row r="6260">
          <cell r="F6260" t="str">
            <v>BIOGAIA TAB.MAS FRES 26.5MG  X 10</v>
          </cell>
          <cell r="G6260" t="str">
            <v>102010</v>
          </cell>
        </row>
        <row r="6261">
          <cell r="F6261" t="str">
            <v>ORALCON-F TABL   X 28</v>
          </cell>
          <cell r="G6261" t="str">
            <v>062015</v>
          </cell>
        </row>
        <row r="6262">
          <cell r="F6262" t="str">
            <v>DIPHA-SCBIX CREMA 5% 30 G X 1</v>
          </cell>
          <cell r="G6262" t="str">
            <v>092020</v>
          </cell>
        </row>
        <row r="6263">
          <cell r="F6263" t="str">
            <v>AZIFAR PO/SUSP ORAL 200MG 30 ML X 1 (/5ML)</v>
          </cell>
          <cell r="G6263" t="str">
            <v>082018</v>
          </cell>
        </row>
        <row r="6264">
          <cell r="F6264" t="str">
            <v>ESOMEPRAZOL-PTG CAPS L.R. 20MG  X 30</v>
          </cell>
          <cell r="G6264" t="str">
            <v>042019</v>
          </cell>
        </row>
        <row r="6265">
          <cell r="F6265" t="str">
            <v>AMTAS TABL 10MG  X 14</v>
          </cell>
          <cell r="G6265" t="str">
            <v>092006</v>
          </cell>
        </row>
        <row r="6266">
          <cell r="F6266" t="str">
            <v>EPRAZ CAPS L.R. 40MG  X 30</v>
          </cell>
          <cell r="G6266" t="str">
            <v>052018</v>
          </cell>
        </row>
        <row r="6267">
          <cell r="F6267" t="str">
            <v>MIFLORA LBS POLVO SOBRES  1 G X 10</v>
          </cell>
          <cell r="G6267" t="str">
            <v>112019</v>
          </cell>
        </row>
        <row r="6268">
          <cell r="F6268" t="str">
            <v>EUVAX B V.IM 10Y 0.5 ML X 1 (INF)</v>
          </cell>
          <cell r="G6268" t="str">
            <v>012008</v>
          </cell>
        </row>
        <row r="6269">
          <cell r="F6269" t="str">
            <v>LORTAN PLUS TABL 50MG  X 30 (/12.) /12.</v>
          </cell>
          <cell r="G6269" t="str">
            <v>032011</v>
          </cell>
        </row>
        <row r="6270">
          <cell r="F6270" t="str">
            <v>EUCERIN SUN TRAN SP F50P  200 ML X 1</v>
          </cell>
          <cell r="G6270" t="str">
            <v>072009</v>
          </cell>
        </row>
        <row r="6271">
          <cell r="F6271" t="str">
            <v>DEXTRO-LUSA A.IV 33.3% 20 ML X 1</v>
          </cell>
          <cell r="G6271" t="str">
            <v>012008</v>
          </cell>
        </row>
        <row r="6272">
          <cell r="F6272" t="str">
            <v>LOPERAM TABL 2MG  X 100</v>
          </cell>
          <cell r="G6272" t="str">
            <v>012013</v>
          </cell>
        </row>
        <row r="6273">
          <cell r="F6273" t="str">
            <v>DESITIN OINTMENT UNGT 40% 28 G X 1</v>
          </cell>
          <cell r="G6273" t="str">
            <v>042009</v>
          </cell>
        </row>
        <row r="6274">
          <cell r="F6274" t="str">
            <v>UREADIN FUS FLU F30  50 ML X 1</v>
          </cell>
          <cell r="G6274" t="str">
            <v>102013</v>
          </cell>
        </row>
        <row r="6275">
          <cell r="F6275" t="str">
            <v>ETOSHINE TABL.RECUBIE 120MG  X 7</v>
          </cell>
          <cell r="G6275" t="str">
            <v>102018</v>
          </cell>
        </row>
        <row r="6276">
          <cell r="F6276" t="str">
            <v>SUGAFOR POLVO SACHET 1.3% 0.48 G X 100</v>
          </cell>
          <cell r="G6276" t="str">
            <v>082008</v>
          </cell>
        </row>
        <row r="6277">
          <cell r="F6277" t="str">
            <v>LEVOZINE TABL RECUBIE 750MG  X 10</v>
          </cell>
          <cell r="G6277" t="str">
            <v>092017</v>
          </cell>
        </row>
        <row r="6278">
          <cell r="F6278" t="str">
            <v>VECUNAR VIAL LIOF 4MG  X 20</v>
          </cell>
          <cell r="G6278" t="str">
            <v>092020</v>
          </cell>
        </row>
        <row r="6279">
          <cell r="F6279" t="str">
            <v>NITROXONA FORTE SUSP ORAL 50MG 120 ML X 1 (/5ML)</v>
          </cell>
          <cell r="G6279" t="str">
            <v>012016</v>
          </cell>
        </row>
        <row r="6280">
          <cell r="F6280" t="str">
            <v>MIZONASE OVULOS C/APL 150MG  X 10 (/100) /100</v>
          </cell>
          <cell r="G6280" t="str">
            <v>072003</v>
          </cell>
        </row>
        <row r="6281">
          <cell r="F6281" t="str">
            <v>CLORURO SODIO-P2G SOLN INY 0.9% 100 ML X 1</v>
          </cell>
          <cell r="G6281" t="str">
            <v>092018</v>
          </cell>
        </row>
        <row r="6282">
          <cell r="F6282" t="str">
            <v>DI-VALPRAX TABL. L.R. 500MG  X 30</v>
          </cell>
          <cell r="G6282" t="str">
            <v>112007</v>
          </cell>
        </row>
        <row r="6283">
          <cell r="F6283" t="str">
            <v>ATOR TABL RECUBIE 20MG  X 100</v>
          </cell>
          <cell r="G6283" t="str">
            <v>022017</v>
          </cell>
        </row>
        <row r="6284">
          <cell r="F6284" t="str">
            <v>RINOMEX CAPS   X 10</v>
          </cell>
          <cell r="G6284" t="str">
            <v>041995</v>
          </cell>
        </row>
        <row r="6285">
          <cell r="F6285" t="str">
            <v>EXAZOL JBE  100 ML X 1 (FORT)</v>
          </cell>
          <cell r="G6285" t="str">
            <v>042009</v>
          </cell>
        </row>
        <row r="6286">
          <cell r="F6286" t="str">
            <v>GASEOMASS SUSP ORAL 80MG 15 ML X 1 (/ML)</v>
          </cell>
          <cell r="G6286" t="str">
            <v>042015</v>
          </cell>
        </row>
        <row r="6287">
          <cell r="F6287" t="str">
            <v>SIMPLUS SOL ACC MULT  105 ML X 1</v>
          </cell>
          <cell r="G6287" t="str">
            <v>082009</v>
          </cell>
        </row>
        <row r="6288">
          <cell r="F6288" t="str">
            <v>BLOTRIL CAPS 10MG/ 20MG  X 20</v>
          </cell>
          <cell r="G6288" t="str">
            <v>082007</v>
          </cell>
        </row>
        <row r="6289">
          <cell r="F6289" t="str">
            <v>SUPRACYCLIN TABL 100MG  X 60</v>
          </cell>
          <cell r="G6289" t="str">
            <v>011999</v>
          </cell>
        </row>
        <row r="6290">
          <cell r="F6290" t="str">
            <v>REDITUX VIAL INFUS. 100MG 10 ML X 1</v>
          </cell>
          <cell r="G6290" t="str">
            <v>042009</v>
          </cell>
        </row>
        <row r="6291">
          <cell r="F6291" t="str">
            <v>POENGATIF SOLN  OFTAL 0.3% 5 ML X 1</v>
          </cell>
          <cell r="G6291" t="str">
            <v>102007</v>
          </cell>
        </row>
        <row r="6292">
          <cell r="F6292" t="str">
            <v>ZITOMINA TABL 500MG  X 3</v>
          </cell>
          <cell r="G6292" t="str">
            <v>032011</v>
          </cell>
        </row>
        <row r="6293">
          <cell r="F6293" t="str">
            <v>CLENBOZOLVAN DUO JBE  120 ML X 1</v>
          </cell>
          <cell r="G6293" t="str">
            <v>052015</v>
          </cell>
        </row>
        <row r="6294">
          <cell r="F6294" t="str">
            <v>COLON FIBER POLVO SOBRES  3.5 G X 30</v>
          </cell>
          <cell r="G6294" t="str">
            <v>032015</v>
          </cell>
        </row>
        <row r="6295">
          <cell r="F6295" t="str">
            <v>DEXAMETASONA I.Q TABL 1MG  X 100</v>
          </cell>
          <cell r="G6295" t="str">
            <v>042009</v>
          </cell>
        </row>
        <row r="6296">
          <cell r="F6296" t="str">
            <v>AMIKAGRAM AMP+JERINGA 1000MG 4 ML X 1</v>
          </cell>
          <cell r="G6296" t="str">
            <v>122008</v>
          </cell>
        </row>
        <row r="6297">
          <cell r="F6297" t="str">
            <v>MUCOBRONCOL CPTO GOTAS ORAL  20 ML X 1</v>
          </cell>
          <cell r="G6297" t="str">
            <v>092007</v>
          </cell>
        </row>
        <row r="6298">
          <cell r="F6298" t="str">
            <v>CIPROFTA GOTAS OFTAL 0.3% 5 ML X 1</v>
          </cell>
          <cell r="G6298" t="str">
            <v>092002</v>
          </cell>
        </row>
        <row r="6299">
          <cell r="F6299" t="str">
            <v>AVELOX TABL.RECUBIE 400MG  X 5</v>
          </cell>
          <cell r="G6299" t="str">
            <v>022000</v>
          </cell>
        </row>
        <row r="6300">
          <cell r="F6300" t="str">
            <v>METICORTELONE SOLN  ORAL 1MG 120 ML X 1 (/ML)</v>
          </cell>
          <cell r="G6300" t="str">
            <v>052005</v>
          </cell>
        </row>
        <row r="6301">
          <cell r="F6301" t="str">
            <v>VERHISTINE TABL 24MG  X 20</v>
          </cell>
          <cell r="G6301" t="str">
            <v>072020</v>
          </cell>
        </row>
        <row r="6302">
          <cell r="F6302" t="str">
            <v>ANTHELIOS D-PED GEL SPF50+  250 ML X 1</v>
          </cell>
          <cell r="G6302" t="str">
            <v>092017</v>
          </cell>
        </row>
        <row r="6303">
          <cell r="F6303" t="str">
            <v>DOLORELIEF CAPS 150MG  X 30</v>
          </cell>
          <cell r="G6303" t="str">
            <v>112016</v>
          </cell>
        </row>
        <row r="6304">
          <cell r="F6304" t="str">
            <v>BUDEXOL AQUA SUSP P/NEBUL 32Y 6 ML X 120 (/DOS)</v>
          </cell>
          <cell r="G6304" t="str">
            <v>052009</v>
          </cell>
        </row>
        <row r="6305">
          <cell r="F6305" t="str">
            <v>METFORBIOTECH TABL 850MG  X 100</v>
          </cell>
          <cell r="G6305" t="str">
            <v>052010</v>
          </cell>
        </row>
        <row r="6306">
          <cell r="F6306" t="str">
            <v>ELIPTIC OFTENO PF SOLN  OFTAL  5 ML X 1</v>
          </cell>
          <cell r="G6306" t="str">
            <v>082020</v>
          </cell>
        </row>
        <row r="6307">
          <cell r="F6307" t="str">
            <v>ATORVASTATINA-I.Q TABL 20MG  X 20</v>
          </cell>
          <cell r="G6307" t="str">
            <v>052004</v>
          </cell>
        </row>
        <row r="6308">
          <cell r="F6308" t="str">
            <v>CLORFENAMINA-MRC JBE 2MG 120 ML X 1 (/5ML)</v>
          </cell>
          <cell r="G6308" t="str">
            <v>092012</v>
          </cell>
        </row>
        <row r="6309">
          <cell r="F6309" t="str">
            <v>PROPOVAN A.IV 10MG 20 ML X 5 (/ML)</v>
          </cell>
          <cell r="G6309" t="str">
            <v>082009</v>
          </cell>
        </row>
        <row r="6310">
          <cell r="F6310" t="str">
            <v>SPORIDEX CAPS 500MG  X 100</v>
          </cell>
          <cell r="G6310" t="str">
            <v>122001</v>
          </cell>
        </row>
        <row r="6311">
          <cell r="F6311" t="str">
            <v>LEBLON ANTIOXIDANT CREMA SPF50  190 G X 1</v>
          </cell>
          <cell r="G6311" t="str">
            <v>102019</v>
          </cell>
        </row>
        <row r="6312">
          <cell r="F6312" t="str">
            <v>REDERMIC R OJOS EMULS  15 ML X 1</v>
          </cell>
          <cell r="G6312" t="str">
            <v>022014</v>
          </cell>
        </row>
        <row r="6313">
          <cell r="F6313" t="str">
            <v>SUPER CALCIO&amp;VIT.D TABL 600MG  X 60 (/400) /400</v>
          </cell>
          <cell r="G6313" t="str">
            <v>032007</v>
          </cell>
        </row>
        <row r="6314">
          <cell r="F6314" t="str">
            <v>AZIQUILAB TABL 500MG  X 3</v>
          </cell>
          <cell r="G6314" t="str">
            <v>092007</v>
          </cell>
        </row>
        <row r="6315">
          <cell r="F6315" t="str">
            <v>GESER TABL.RECUBIE 60MG  X 30</v>
          </cell>
          <cell r="G6315" t="str">
            <v>012018</v>
          </cell>
        </row>
        <row r="6316">
          <cell r="F6316" t="str">
            <v>ACICLOVIR I.Q TABL 200MG  X 100</v>
          </cell>
          <cell r="G6316" t="str">
            <v>072000</v>
          </cell>
        </row>
        <row r="6317">
          <cell r="F6317" t="str">
            <v>ZESTANID EMULS 0.1% 20 G X 1</v>
          </cell>
          <cell r="G6317" t="str">
            <v>052008</v>
          </cell>
        </row>
        <row r="6318">
          <cell r="F6318" t="str">
            <v>DOLOACETAFLAM TABL RE E RA 50MG  X 100 (/300) /300</v>
          </cell>
          <cell r="G6318" t="str">
            <v>052020</v>
          </cell>
        </row>
        <row r="6319">
          <cell r="F6319" t="str">
            <v>REMINYL ER CAPS 8MG  X 7</v>
          </cell>
          <cell r="G6319" t="str">
            <v>062006</v>
          </cell>
        </row>
        <row r="6320">
          <cell r="F6320" t="str">
            <v>CICAPLAST LEVRES BALSAMO  7.5 ML X 1</v>
          </cell>
          <cell r="G6320" t="str">
            <v>072015</v>
          </cell>
        </row>
        <row r="6321">
          <cell r="F6321" t="str">
            <v>UREADERM ESPUMA 20% 150 ML X 1</v>
          </cell>
          <cell r="G6321" t="str">
            <v>042021</v>
          </cell>
        </row>
        <row r="6322">
          <cell r="F6322" t="str">
            <v>GAPETINA CAPS 300MG  X 30</v>
          </cell>
          <cell r="G6322" t="str">
            <v>042009</v>
          </cell>
        </row>
        <row r="6323">
          <cell r="F6323" t="str">
            <v>DESHIDRAL SOLN  INY 20% 20 ML X 25</v>
          </cell>
          <cell r="G6323" t="str">
            <v>011987</v>
          </cell>
        </row>
        <row r="6324">
          <cell r="F6324" t="str">
            <v>REUMAPLUS UNGT  45 G X 1</v>
          </cell>
          <cell r="G6324" t="str">
            <v>122016</v>
          </cell>
        </row>
        <row r="6325">
          <cell r="F6325" t="str">
            <v>TAPSIN INFANTIL GOTAS ORAL 100MG 15 ML X 1 (/ML)</v>
          </cell>
          <cell r="G6325" t="str">
            <v>062001</v>
          </cell>
        </row>
        <row r="6326">
          <cell r="F6326" t="str">
            <v>IBUPROFENO I.Q TABL 600MG  X 100</v>
          </cell>
          <cell r="G6326" t="str">
            <v>062000</v>
          </cell>
        </row>
        <row r="6327">
          <cell r="F6327" t="str">
            <v>DERMASAN CREMA 1% 60 G X 1</v>
          </cell>
          <cell r="G6327" t="str">
            <v>022017</v>
          </cell>
        </row>
        <row r="6328">
          <cell r="F6328" t="str">
            <v>ZITROSEDYL FORTE TABL RECUBIE 500MG  X 30</v>
          </cell>
          <cell r="G6328" t="str">
            <v>032018</v>
          </cell>
        </row>
        <row r="6329">
          <cell r="F6329" t="str">
            <v>OPTIDRY SOLN OFTAL  10 ML X 1</v>
          </cell>
          <cell r="G6329" t="str">
            <v>082017</v>
          </cell>
        </row>
        <row r="6330">
          <cell r="F6330" t="str">
            <v>ANTIDIARR TABL 2MG  X 100</v>
          </cell>
          <cell r="G6330" t="str">
            <v>052019</v>
          </cell>
        </row>
        <row r="6331">
          <cell r="F6331" t="str">
            <v>ISODINE SOLN  TOP. 10% 1000 ML X 1</v>
          </cell>
          <cell r="G6331" t="str">
            <v>051997</v>
          </cell>
        </row>
        <row r="6332">
          <cell r="F6332" t="str">
            <v>FIEBER SUP. 250MG  X 5</v>
          </cell>
          <cell r="G6332" t="str">
            <v>072016</v>
          </cell>
        </row>
        <row r="6333">
          <cell r="F6333" t="str">
            <v>ANULACID CAPS 40MG  X 14</v>
          </cell>
          <cell r="G6333" t="str">
            <v>032007</v>
          </cell>
        </row>
        <row r="6334">
          <cell r="F6334" t="str">
            <v>FOLIC ACID TABL 800Y  X 100</v>
          </cell>
          <cell r="G6334" t="str">
            <v>062017</v>
          </cell>
        </row>
        <row r="6335">
          <cell r="F6335" t="str">
            <v>DICLOFIX AMP. 75MG 3 ML X 10</v>
          </cell>
          <cell r="G6335" t="str">
            <v>082020</v>
          </cell>
        </row>
        <row r="6336">
          <cell r="F6336" t="str">
            <v>HEPALUD B CAPS   X 100</v>
          </cell>
          <cell r="G6336" t="str">
            <v>032013</v>
          </cell>
        </row>
        <row r="6337">
          <cell r="F6337" t="str">
            <v>SULFA+TRI-PTG TABL 480MG  X 100</v>
          </cell>
          <cell r="G6337" t="str">
            <v>042009</v>
          </cell>
        </row>
        <row r="6338">
          <cell r="F6338" t="str">
            <v>DIMENHIDRINATO-GB/ TABL.RECUBIE 50MG  X 100</v>
          </cell>
          <cell r="G6338" t="str">
            <v>042021</v>
          </cell>
        </row>
        <row r="6339">
          <cell r="F6339" t="str">
            <v>GASTROHEPAX MAX CAPS FORTE   X 100</v>
          </cell>
          <cell r="G6339" t="str">
            <v>042009</v>
          </cell>
        </row>
        <row r="6340">
          <cell r="F6340" t="str">
            <v>SULFALUD BALSAMICO TABL   X 100</v>
          </cell>
          <cell r="G6340" t="str">
            <v>062016</v>
          </cell>
        </row>
        <row r="6341">
          <cell r="F6341" t="str">
            <v>ALERMYCIN FORTE TABL RECUBIE 10MG  X 200</v>
          </cell>
          <cell r="G6341" t="str">
            <v>082014</v>
          </cell>
        </row>
        <row r="6342">
          <cell r="F6342" t="str">
            <v>INKABIOTIC CAPS 300MG  X 100</v>
          </cell>
          <cell r="G6342" t="str">
            <v>082019</v>
          </cell>
        </row>
        <row r="6343">
          <cell r="F6343" t="str">
            <v>LEVOTIROY TABL 100MG  X 50</v>
          </cell>
          <cell r="G6343" t="str">
            <v>022020</v>
          </cell>
        </row>
        <row r="6344">
          <cell r="F6344" t="str">
            <v>SUPRAXOM PO.LATA VAIN  900 G X 1</v>
          </cell>
          <cell r="G6344" t="str">
            <v>072014</v>
          </cell>
        </row>
        <row r="6345">
          <cell r="F6345" t="str">
            <v>TERBISPOR OTC CREMA 1% 20 G X 1</v>
          </cell>
          <cell r="G6345" t="str">
            <v>092016</v>
          </cell>
        </row>
        <row r="6346">
          <cell r="F6346" t="str">
            <v>MANITOL-NDC SOLN  INY 20% 500 ML X 1</v>
          </cell>
          <cell r="G6346" t="str">
            <v>012014</v>
          </cell>
        </row>
        <row r="6347">
          <cell r="F6347" t="str">
            <v>OPTIPINK SOLN OFTAL  10 ML X 1</v>
          </cell>
          <cell r="G6347" t="str">
            <v>082017</v>
          </cell>
        </row>
        <row r="6348">
          <cell r="F6348" t="str">
            <v>SUGAFOR POLVO SACHET 1.3% 1 G X 50</v>
          </cell>
          <cell r="G6348" t="str">
            <v>062010</v>
          </cell>
        </row>
        <row r="6349">
          <cell r="F6349" t="str">
            <v>QUETIVITAE TAB.RECU L.P 200MG  X 30</v>
          </cell>
          <cell r="G6349" t="str">
            <v>082020</v>
          </cell>
        </row>
        <row r="6350">
          <cell r="F6350" t="str">
            <v>SIMILAC 3 POLVO  400 G X 1</v>
          </cell>
          <cell r="G6350" t="str">
            <v>062013</v>
          </cell>
        </row>
        <row r="6351">
          <cell r="F6351" t="str">
            <v>EPNONE TABL.RECUBIE 25MG  X 30</v>
          </cell>
          <cell r="G6351" t="str">
            <v>122018</v>
          </cell>
        </row>
        <row r="6352">
          <cell r="F6352" t="str">
            <v>KALIUM A.IV 2G 10 ML X 1</v>
          </cell>
          <cell r="G6352" t="str">
            <v>012008</v>
          </cell>
        </row>
        <row r="6353">
          <cell r="F6353" t="str">
            <v>GOICOECHEA CR AN/CELULI  200 ML X 1</v>
          </cell>
          <cell r="G6353" t="str">
            <v>022019</v>
          </cell>
        </row>
        <row r="6354">
          <cell r="F6354" t="str">
            <v>CLARIBRONCOL F TABL.RECUBIE   X 30</v>
          </cell>
          <cell r="G6354" t="str">
            <v>042009</v>
          </cell>
        </row>
        <row r="6355">
          <cell r="F6355" t="str">
            <v>CARAMELOS MULTIBIO CAR.NAR 5X4   X 20</v>
          </cell>
          <cell r="G6355" t="str">
            <v>032018</v>
          </cell>
        </row>
        <row r="6356">
          <cell r="F6356" t="str">
            <v>METFORMINA-LB9 TABL 850MG  X 100</v>
          </cell>
          <cell r="G6356" t="str">
            <v>022013</v>
          </cell>
        </row>
        <row r="6357">
          <cell r="F6357" t="str">
            <v>FUCOMISOL CAPS 150MG  X 2</v>
          </cell>
          <cell r="G6357" t="str">
            <v>032011</v>
          </cell>
        </row>
        <row r="6358">
          <cell r="F6358" t="str">
            <v>ROSALIAC AR GEL  40 ML X 1</v>
          </cell>
          <cell r="G6358" t="str">
            <v>092012</v>
          </cell>
        </row>
        <row r="6359">
          <cell r="F6359" t="str">
            <v>DOLOCORT GEL. 1% 30 G X 1</v>
          </cell>
          <cell r="G6359" t="str">
            <v>092006</v>
          </cell>
        </row>
        <row r="6360">
          <cell r="F6360" t="str">
            <v>ASEPXIA TOALLAS HUM.L/FACIAL   X 10</v>
          </cell>
          <cell r="G6360" t="str">
            <v>122006</v>
          </cell>
        </row>
        <row r="6361">
          <cell r="F6361" t="str">
            <v>ENFAMIL PREMIUM 2 PO BIT  850 G X 1</v>
          </cell>
          <cell r="G6361" t="str">
            <v>062015</v>
          </cell>
        </row>
        <row r="6362">
          <cell r="F6362" t="str">
            <v>NAPROXENO-PTG TABL 275MG  X 100</v>
          </cell>
          <cell r="G6362" t="str">
            <v>042009</v>
          </cell>
        </row>
        <row r="6363">
          <cell r="F6363" t="str">
            <v>MAGNEMAXX SOBRES  2 G X 34</v>
          </cell>
          <cell r="G6363" t="str">
            <v>122018</v>
          </cell>
        </row>
        <row r="6364">
          <cell r="F6364" t="str">
            <v>ABRIMED JBE 35MG 120 ML X 1 (/5ML)</v>
          </cell>
          <cell r="G6364" t="str">
            <v>032015</v>
          </cell>
        </row>
        <row r="6365">
          <cell r="F6365" t="str">
            <v>LAXAPHILL S SUSP ORAL 415MG 150 ML X 1 (/5ML)</v>
          </cell>
          <cell r="G6365" t="str">
            <v>012016</v>
          </cell>
        </row>
        <row r="6366">
          <cell r="F6366" t="str">
            <v>ANTHELIOS XL CO T1 50+  9 G X 1</v>
          </cell>
          <cell r="G6366" t="str">
            <v>122014</v>
          </cell>
        </row>
        <row r="6367">
          <cell r="F6367" t="str">
            <v>SUAVICEL CR.PROTECTOR  20 G X 20</v>
          </cell>
          <cell r="G6367" t="str">
            <v>082019</v>
          </cell>
        </row>
        <row r="6368">
          <cell r="F6368" t="str">
            <v>CLORZODISTEN TABL.RECUBIE 300MG  X 50 (/250) /250</v>
          </cell>
          <cell r="G6368" t="str">
            <v>032010</v>
          </cell>
        </row>
        <row r="6369">
          <cell r="F6369" t="str">
            <v>UROLUD -D CAPS   X 100</v>
          </cell>
          <cell r="G6369" t="str">
            <v>062016</v>
          </cell>
        </row>
        <row r="6370">
          <cell r="F6370" t="str">
            <v>BETAFEL DEPOT AMP.  1 ML X 1</v>
          </cell>
          <cell r="G6370" t="str">
            <v>042019</v>
          </cell>
        </row>
        <row r="6371">
          <cell r="F6371" t="str">
            <v>DIUREFUR AMP. 20MG 2 ML X 10</v>
          </cell>
          <cell r="G6371" t="str">
            <v>072019</v>
          </cell>
        </row>
        <row r="6372">
          <cell r="F6372" t="str">
            <v>FLUTIVENT INHAL 25Y/ 250Y  X 120 (/DOS)</v>
          </cell>
          <cell r="G6372" t="str">
            <v>072013</v>
          </cell>
        </row>
        <row r="6373">
          <cell r="F6373" t="str">
            <v>NISOFLAM SUSP ORAL 5MG 100 ML X 1 (/5ML)</v>
          </cell>
          <cell r="G6373" t="str">
            <v>102007</v>
          </cell>
        </row>
        <row r="6374">
          <cell r="F6374" t="str">
            <v>FOTOPROTECT.ISDIN PO CO BR F50  10 G X 1</v>
          </cell>
          <cell r="G6374" t="str">
            <v>082017</v>
          </cell>
        </row>
        <row r="6375">
          <cell r="F6375" t="str">
            <v>ORAL FRESH ULT MENT.FUE  500 ML X 1</v>
          </cell>
          <cell r="G6375" t="str">
            <v>062016</v>
          </cell>
        </row>
        <row r="6376">
          <cell r="F6376" t="str">
            <v>CARDIOVITAL TABL.RECUBIE 100MG  X 30</v>
          </cell>
          <cell r="G6376" t="str">
            <v>032016</v>
          </cell>
        </row>
        <row r="6377">
          <cell r="F6377" t="str">
            <v>AST TABL.RECUBIE 0.03MG  X 28 (/2) /2</v>
          </cell>
          <cell r="G6377" t="str">
            <v>042018</v>
          </cell>
        </row>
        <row r="6378">
          <cell r="F6378" t="str">
            <v>CLINDAMICINA-P2G CAPS 300MG  X 100</v>
          </cell>
          <cell r="G6378" t="str">
            <v>062017</v>
          </cell>
        </row>
        <row r="6379">
          <cell r="F6379" t="str">
            <v>CARDIPILL TABL 81MG  X 100</v>
          </cell>
          <cell r="G6379" t="str">
            <v>022020</v>
          </cell>
        </row>
        <row r="6380">
          <cell r="F6380" t="str">
            <v>FARMADOL CAPS BLANDA 500MG  X 100</v>
          </cell>
          <cell r="G6380" t="str">
            <v>012015</v>
          </cell>
        </row>
        <row r="6381">
          <cell r="F6381" t="str">
            <v>CIPROVAL UNGT  OFTAL 0.3% 3.5 G X 1</v>
          </cell>
          <cell r="G6381" t="str">
            <v>032004</v>
          </cell>
        </row>
        <row r="6382">
          <cell r="F6382" t="str">
            <v>SULFA+TRI-PTG SUSP ORAL 480MG 60 ML X 1</v>
          </cell>
          <cell r="G6382" t="str">
            <v>042009</v>
          </cell>
        </row>
        <row r="6383">
          <cell r="F6383" t="str">
            <v>SENSYLUB GEL LUBR TB 1% 120 G X 1</v>
          </cell>
          <cell r="G6383" t="str">
            <v>072009</v>
          </cell>
        </row>
        <row r="6384">
          <cell r="F6384" t="str">
            <v>LEVOCERT-D JBE  60 ML X 1</v>
          </cell>
          <cell r="G6384" t="str">
            <v>112011</v>
          </cell>
        </row>
        <row r="6385">
          <cell r="F6385" t="str">
            <v>TERFITIL SPRAY 1% 30 ML X 1</v>
          </cell>
          <cell r="G6385" t="str">
            <v>042017</v>
          </cell>
        </row>
        <row r="6386">
          <cell r="F6386" t="str">
            <v>ALERDIF VSFF CAPS BLANDAS 10MG  X 100</v>
          </cell>
          <cell r="G6386" t="str">
            <v>042017</v>
          </cell>
        </row>
        <row r="6387">
          <cell r="F6387" t="str">
            <v>DORITA TABL.RECUBIE 0.15MG  X 28 (/.03) /.03</v>
          </cell>
          <cell r="G6387" t="str">
            <v>032017</v>
          </cell>
        </row>
        <row r="6388">
          <cell r="F6388" t="str">
            <v>PHARMAPRED TABL 50MG  X 100</v>
          </cell>
          <cell r="G6388" t="str">
            <v>052002</v>
          </cell>
        </row>
        <row r="6389">
          <cell r="F6389" t="str">
            <v>IRBEVITAE PLUS TABL.RECUBIE 150MG  X 28 (/12.) /12.</v>
          </cell>
          <cell r="G6389" t="str">
            <v>102016</v>
          </cell>
        </row>
        <row r="6390">
          <cell r="F6390" t="str">
            <v>ALCOHOL 70 SOLN  1000 ML X 1</v>
          </cell>
          <cell r="G6390" t="str">
            <v>092020</v>
          </cell>
        </row>
        <row r="6391">
          <cell r="F6391" t="str">
            <v>PREDNIMASS JBE 5MG 60 ML X 1 (/5ML)</v>
          </cell>
          <cell r="G6391" t="str">
            <v>042016</v>
          </cell>
        </row>
        <row r="6392">
          <cell r="F6392" t="str">
            <v>ALINER-S CAPS 0.4MG  X 30</v>
          </cell>
          <cell r="G6392" t="str">
            <v>062018</v>
          </cell>
        </row>
        <row r="6393">
          <cell r="F6393" t="str">
            <v>EXAZOL BALS TABL   X 100</v>
          </cell>
          <cell r="G6393" t="str">
            <v>042009</v>
          </cell>
        </row>
        <row r="6394">
          <cell r="F6394" t="str">
            <v>AZIBRAND POLVO P/SUSP 200MG 300 ML X 1 (/5ML)</v>
          </cell>
          <cell r="G6394" t="str">
            <v>052018</v>
          </cell>
        </row>
        <row r="6395">
          <cell r="F6395" t="str">
            <v>PIROXICAM-C8S CAPS 20MG  X 10</v>
          </cell>
          <cell r="G6395" t="str">
            <v>032019</v>
          </cell>
        </row>
        <row r="6396">
          <cell r="F6396" t="str">
            <v>DIMENS JBE DIEPHAR 5MG 5 ML X 60</v>
          </cell>
          <cell r="G6396" t="str">
            <v>102002</v>
          </cell>
        </row>
        <row r="6397">
          <cell r="F6397" t="str">
            <v>COLADOS AGU CIRUELA  113 G X 1</v>
          </cell>
          <cell r="G6397" t="str">
            <v>042012</v>
          </cell>
        </row>
        <row r="6398">
          <cell r="F6398" t="str">
            <v>TERBISPOR TABL.RECUBIE 250MG  X 28</v>
          </cell>
          <cell r="G6398" t="str">
            <v>112019</v>
          </cell>
        </row>
        <row r="6399">
          <cell r="F6399" t="str">
            <v>HID.AL+MG+SIME-PTG SUSP ORAL  120 ML X 1</v>
          </cell>
          <cell r="G6399" t="str">
            <v>072004</v>
          </cell>
        </row>
        <row r="6400">
          <cell r="F6400" t="str">
            <v>CONCENTREX TABL.RECUBIE 40MG  X 20</v>
          </cell>
          <cell r="G6400" t="str">
            <v>032021</v>
          </cell>
        </row>
        <row r="6401">
          <cell r="F6401" t="str">
            <v>ENER-C TABL  EFERV 1000MG  X 10 (/10) /10</v>
          </cell>
          <cell r="G6401" t="str">
            <v>092020</v>
          </cell>
        </row>
        <row r="6402">
          <cell r="F6402" t="str">
            <v>ATORSLIM TABL 20MG  X 100</v>
          </cell>
          <cell r="G6402" t="str">
            <v>102019</v>
          </cell>
        </row>
        <row r="6403">
          <cell r="F6403" t="str">
            <v>FLORAPLUS SACHET  1 G X 10</v>
          </cell>
          <cell r="G6403" t="str">
            <v>092020</v>
          </cell>
        </row>
        <row r="6404">
          <cell r="F6404" t="str">
            <v>EUROPRES TABL.RECUBIE 320MG  X 30</v>
          </cell>
          <cell r="G6404" t="str">
            <v>072020</v>
          </cell>
        </row>
        <row r="6405">
          <cell r="F6405" t="str">
            <v>BECANTOX JBE 30MG 120 ML X 1 (/5ML)</v>
          </cell>
          <cell r="G6405" t="str">
            <v>092020</v>
          </cell>
        </row>
        <row r="6406">
          <cell r="F6406" t="str">
            <v>LORAT JBE 5MG 60 ML X 1 (/5ML)</v>
          </cell>
          <cell r="G6406" t="str">
            <v>052012</v>
          </cell>
        </row>
        <row r="6407">
          <cell r="F6407" t="str">
            <v>TENSSALIV TABL 300MG  X 30</v>
          </cell>
          <cell r="G6407" t="str">
            <v>042011</v>
          </cell>
        </row>
        <row r="6408">
          <cell r="F6408" t="str">
            <v>CIRCULASS RAPID CAPS BLANDA 50MG  X 4</v>
          </cell>
          <cell r="G6408" t="str">
            <v>072005</v>
          </cell>
        </row>
        <row r="6409">
          <cell r="F6409" t="str">
            <v>INMUNEX PLUS POLVO  123 G X 1</v>
          </cell>
          <cell r="G6409" t="str">
            <v>062010</v>
          </cell>
        </row>
        <row r="6410">
          <cell r="F6410" t="str">
            <v>VALPRAX SOLN  INY 500MG 5 ML X 10</v>
          </cell>
          <cell r="G6410" t="str">
            <v>052012</v>
          </cell>
        </row>
        <row r="6411">
          <cell r="F6411" t="str">
            <v>LEVOFLOXACINO-IQF TABL 500MG  X 7</v>
          </cell>
          <cell r="G6411" t="str">
            <v>102013</v>
          </cell>
        </row>
        <row r="6412">
          <cell r="F6412" t="str">
            <v>MULTICONFORT SOLN  30 ML X 1</v>
          </cell>
          <cell r="G6412" t="str">
            <v>052017</v>
          </cell>
        </row>
        <row r="6413">
          <cell r="F6413" t="str">
            <v>CHAO FEBREDOL TABL 500MG  X 50</v>
          </cell>
          <cell r="G6413" t="str">
            <v>112020</v>
          </cell>
        </row>
        <row r="6414">
          <cell r="F6414" t="str">
            <v>NEOM&amp;BACITR-PTG UNGT  15 G X 1</v>
          </cell>
          <cell r="G6414" t="str">
            <v>102018</v>
          </cell>
        </row>
        <row r="6415">
          <cell r="F6415" t="str">
            <v>FLUDYCISTEINA JBE 100MG 120 ML X 1 (/5ML)</v>
          </cell>
          <cell r="G6415" t="str">
            <v>072018</v>
          </cell>
        </row>
        <row r="6416">
          <cell r="F6416" t="str">
            <v>SULFANIL FORTE CREMA  20 G X 1</v>
          </cell>
          <cell r="G6416" t="str">
            <v>052020</v>
          </cell>
        </row>
        <row r="6417">
          <cell r="F6417" t="str">
            <v>BEME-DOXILL CAPS 100MG  X 100</v>
          </cell>
          <cell r="G6417" t="str">
            <v>082016</v>
          </cell>
        </row>
        <row r="6418">
          <cell r="F6418" t="str">
            <v>PIRIDOXINA-DY/ AMP. 300MG 3 ML X 25</v>
          </cell>
          <cell r="G6418" t="str">
            <v>042016</v>
          </cell>
        </row>
        <row r="6419">
          <cell r="F6419" t="str">
            <v>MIGRADRIN F TABL.RECUBIE   X 100</v>
          </cell>
          <cell r="G6419" t="str">
            <v>062019</v>
          </cell>
        </row>
        <row r="6420">
          <cell r="F6420" t="str">
            <v>MEROPENEM-DY/ V.IV  LIOF 1G  X 1</v>
          </cell>
          <cell r="G6420" t="str">
            <v>072015</v>
          </cell>
        </row>
        <row r="6421">
          <cell r="F6421" t="str">
            <v>MULTIVITAMIN KIDS GOMITAS   X 60</v>
          </cell>
          <cell r="G6421" t="str">
            <v>102017</v>
          </cell>
        </row>
        <row r="6422">
          <cell r="F6422" t="str">
            <v>VASTAREL LP CAPS L.P. 80MG  X 30</v>
          </cell>
          <cell r="G6422" t="str">
            <v>042021</v>
          </cell>
        </row>
        <row r="6423">
          <cell r="F6423" t="str">
            <v>CLOTRIMAZOL-PTG TABL  VAG. 500MG  X 10</v>
          </cell>
          <cell r="G6423" t="str">
            <v>042009</v>
          </cell>
        </row>
        <row r="6424">
          <cell r="F6424" t="str">
            <v>LOWDEN TABL.RECUBIE 20MG  X 30</v>
          </cell>
          <cell r="G6424" t="str">
            <v>052005</v>
          </cell>
        </row>
        <row r="6425">
          <cell r="F6425" t="str">
            <v>BAHIA TOTAL SUNBLO CREMA SPF100  120 G X 1</v>
          </cell>
          <cell r="G6425" t="str">
            <v>122017</v>
          </cell>
        </row>
        <row r="6426">
          <cell r="F6426" t="str">
            <v>CELEXIA CAPS 200MG  X 100</v>
          </cell>
          <cell r="G6426" t="str">
            <v>112012</v>
          </cell>
        </row>
        <row r="6427">
          <cell r="F6427" t="str">
            <v>FLAVURIL AERO DOSE 20Y 10 ML X 200 (/DOS)</v>
          </cell>
          <cell r="G6427" t="str">
            <v>052006</v>
          </cell>
        </row>
        <row r="6428">
          <cell r="F6428" t="str">
            <v>VOTRIENT TABL RECUBIE 400MG  X 30</v>
          </cell>
          <cell r="G6428" t="str">
            <v>082012</v>
          </cell>
        </row>
        <row r="6429">
          <cell r="F6429" t="str">
            <v>LIPIKAR BAUME AP+  75 ML X 1</v>
          </cell>
          <cell r="G6429" t="str">
            <v>042016</v>
          </cell>
        </row>
        <row r="6430">
          <cell r="F6430" t="str">
            <v>RENU FRESH SOL.MULTPROP  355 ML X 1</v>
          </cell>
          <cell r="G6430" t="str">
            <v>082016</v>
          </cell>
        </row>
        <row r="6431">
          <cell r="F6431" t="str">
            <v>PROFEN KIDS SUSP ORAL 100MG 60 ML X 1 (/5ML)</v>
          </cell>
          <cell r="G6431" t="str">
            <v>052012</v>
          </cell>
        </row>
        <row r="6432">
          <cell r="F6432" t="str">
            <v>POSULEN OVULOS 90MG  X 6</v>
          </cell>
          <cell r="G6432" t="str">
            <v>052018</v>
          </cell>
        </row>
        <row r="6433">
          <cell r="F6433" t="str">
            <v>ARTRIFLAM CAPS BLANDA 15MG  X 30</v>
          </cell>
          <cell r="G6433" t="str">
            <v>062013</v>
          </cell>
        </row>
        <row r="6434">
          <cell r="F6434" t="str">
            <v>SUCRALEX SUSP ORAL 1G 180 ML X 1 (/5ML)</v>
          </cell>
          <cell r="G6434" t="str">
            <v>032006</v>
          </cell>
        </row>
        <row r="6435">
          <cell r="F6435" t="str">
            <v>RIGEVIDON TAB REC .03/ 0.15MG  X 21</v>
          </cell>
          <cell r="G6435" t="str">
            <v>042018</v>
          </cell>
        </row>
        <row r="6436">
          <cell r="F6436" t="str">
            <v>BIOPRED SOLN ORAL 5MG 60 ML X 1 (/5ML)</v>
          </cell>
          <cell r="G6436" t="str">
            <v>062017</v>
          </cell>
        </row>
        <row r="6437">
          <cell r="F6437" t="str">
            <v>ANALGYN AMP. 1G 2 ML X 10</v>
          </cell>
          <cell r="G6437" t="str">
            <v>062021</v>
          </cell>
        </row>
        <row r="6438">
          <cell r="F6438" t="str">
            <v>CLONIXIDOL COMPOSI TABL 125MG  X 30 (/10) /10</v>
          </cell>
          <cell r="G6438" t="str">
            <v>102017</v>
          </cell>
        </row>
        <row r="6439">
          <cell r="F6439" t="str">
            <v>GLUNOR LP COMP REC 750MG  X 30</v>
          </cell>
          <cell r="G6439" t="str">
            <v>032020</v>
          </cell>
        </row>
        <row r="6440">
          <cell r="F6440" t="str">
            <v>TERFITIL CREMA 1% 20 G X 1</v>
          </cell>
          <cell r="G6440" t="str">
            <v>022017</v>
          </cell>
        </row>
        <row r="6441">
          <cell r="F6441" t="str">
            <v>DICLODOR TABL 100MG  X 100</v>
          </cell>
          <cell r="G6441" t="str">
            <v>092019</v>
          </cell>
        </row>
        <row r="6442">
          <cell r="F6442" t="str">
            <v>DINAXIL TABL RECUBIE 500MG  X 1</v>
          </cell>
          <cell r="G6442" t="str">
            <v>092020</v>
          </cell>
        </row>
        <row r="6443">
          <cell r="F6443" t="str">
            <v>VERALER SOLN  ORAL 2.5MG 80 ML X 1 (/5ML)</v>
          </cell>
          <cell r="G6443" t="str">
            <v>052020</v>
          </cell>
        </row>
        <row r="6444">
          <cell r="F6444" t="str">
            <v>ANTHELIOS CR AN IM F50  50 ML X 1</v>
          </cell>
          <cell r="G6444" t="str">
            <v>082019</v>
          </cell>
        </row>
        <row r="6445">
          <cell r="F6445" t="str">
            <v>GLUNOR LP COMP REC 500MG  X 30</v>
          </cell>
          <cell r="G6445" t="str">
            <v>032020</v>
          </cell>
        </row>
        <row r="6446">
          <cell r="F6446" t="str">
            <v>BRONCO MEDIMOX SUSP ORAL 500MG 60 ML X 1 (/5ML)</v>
          </cell>
          <cell r="G6446" t="str">
            <v>042015</v>
          </cell>
        </row>
        <row r="6447">
          <cell r="F6447" t="str">
            <v>KLARIXOL GRN/SUSP OR 125MG 60 ML X 1 (/5ML)</v>
          </cell>
          <cell r="G6447" t="str">
            <v>012008</v>
          </cell>
        </row>
        <row r="6448">
          <cell r="F6448" t="str">
            <v>ZYNGOT TABL 300MG  X 30</v>
          </cell>
          <cell r="G6448" t="str">
            <v>092017</v>
          </cell>
        </row>
        <row r="6449">
          <cell r="F6449" t="str">
            <v>SUERO FISIOLOG-BBM SOLN  INY 0.9% 250 ML X 1</v>
          </cell>
          <cell r="G6449" t="str">
            <v>042014</v>
          </cell>
        </row>
        <row r="6450">
          <cell r="F6450" t="str">
            <v>FLAMALGESICO CAPS BLANDA 400MG  X 30</v>
          </cell>
          <cell r="G6450" t="str">
            <v>092010</v>
          </cell>
        </row>
        <row r="6451">
          <cell r="F6451" t="str">
            <v>ATORVAST TABL RECUBIE 20MG  X 30</v>
          </cell>
          <cell r="G6451" t="str">
            <v>042015</v>
          </cell>
        </row>
        <row r="6452">
          <cell r="F6452" t="str">
            <v>XORLISTAT CAPS 120MG  X 30</v>
          </cell>
          <cell r="G6452" t="str">
            <v>012018</v>
          </cell>
        </row>
        <row r="6453">
          <cell r="F6453" t="str">
            <v>TRAMEDIF TAB.REC CPTO 37.5MG  X 50 (/325) /325</v>
          </cell>
          <cell r="G6453" t="str">
            <v>022007</v>
          </cell>
        </row>
        <row r="6454">
          <cell r="F6454" t="str">
            <v>DOXIMED CAPS 100MG  X 100</v>
          </cell>
          <cell r="G6454" t="str">
            <v>042015</v>
          </cell>
        </row>
        <row r="6455">
          <cell r="F6455" t="str">
            <v>FASTERID TABL 5MG  X 10</v>
          </cell>
          <cell r="G6455" t="str">
            <v>052012</v>
          </cell>
        </row>
        <row r="6456">
          <cell r="F6456" t="str">
            <v>METFORTABS TABL.RECUBIE 500MG  X 30</v>
          </cell>
          <cell r="G6456" t="str">
            <v>012020</v>
          </cell>
        </row>
        <row r="6457">
          <cell r="F6457" t="str">
            <v>HISTACLORF TABL 4MG  X 100</v>
          </cell>
          <cell r="G6457" t="str">
            <v>082007</v>
          </cell>
        </row>
        <row r="6458">
          <cell r="F6458" t="str">
            <v>DETALLE TABL.RECUBIE 1.5MG  X 1</v>
          </cell>
          <cell r="G6458" t="str">
            <v>012018</v>
          </cell>
        </row>
        <row r="6459">
          <cell r="F6459" t="str">
            <v>XEROS TUBO DENTRIF  75 ML X 1</v>
          </cell>
          <cell r="G6459" t="str">
            <v>042013</v>
          </cell>
        </row>
        <row r="6460">
          <cell r="F6460" t="str">
            <v>PORTE TABL.RECUBIE 100MG  X 1</v>
          </cell>
          <cell r="G6460" t="str">
            <v>072020</v>
          </cell>
        </row>
        <row r="6461">
          <cell r="F6461" t="str">
            <v>FOTOPROTECT.ISDIN SP T W/S F50  250 ML X 1</v>
          </cell>
          <cell r="G6461" t="str">
            <v>072020</v>
          </cell>
        </row>
        <row r="6462">
          <cell r="F6462" t="str">
            <v>PLIDOXIM COMPUESTO TABL.RECUBIE   X 100</v>
          </cell>
          <cell r="G6462" t="str">
            <v>052011</v>
          </cell>
        </row>
        <row r="6463">
          <cell r="F6463" t="str">
            <v>AMOXICI+BROMHE-PTG PO/SU 4MG/ 250MG 60 ML X 1</v>
          </cell>
          <cell r="G6463" t="str">
            <v>122017</v>
          </cell>
        </row>
        <row r="6464">
          <cell r="F6464" t="str">
            <v>MIDOL RAPID ACTION CAPS 200MG  X 20</v>
          </cell>
          <cell r="G6464" t="str">
            <v>032011</v>
          </cell>
        </row>
        <row r="6465">
          <cell r="F6465" t="str">
            <v>EXAZOL TABL 160MG  X 100 (/800) /800</v>
          </cell>
          <cell r="G6465" t="str">
            <v>042009</v>
          </cell>
        </row>
        <row r="6466">
          <cell r="F6466" t="str">
            <v>PRESICAPTIL TABL 25MG  X 30</v>
          </cell>
          <cell r="G6466" t="str">
            <v>092016</v>
          </cell>
        </row>
        <row r="6467">
          <cell r="F6467" t="str">
            <v>AMOXICILI+AMBROXOL JBE 15MG/ 250MG 60 ML X 1 (/5ML)</v>
          </cell>
          <cell r="G6467" t="str">
            <v>112018</v>
          </cell>
        </row>
        <row r="6468">
          <cell r="F6468" t="str">
            <v>EPINEFRINA-DY/ AMP. 1MG 1 ML X 1</v>
          </cell>
          <cell r="G6468" t="str">
            <v>102009</v>
          </cell>
        </row>
        <row r="6469">
          <cell r="F6469" t="str">
            <v>DIMENHIDRINATO-I.Q TABL 50MG  X 100</v>
          </cell>
          <cell r="G6469" t="str">
            <v>112012</v>
          </cell>
        </row>
        <row r="6470">
          <cell r="F6470" t="str">
            <v>DESVE TAB.RECU L.P 100MG  X 30</v>
          </cell>
          <cell r="G6470" t="str">
            <v>032021</v>
          </cell>
        </row>
        <row r="6471">
          <cell r="F6471" t="str">
            <v>ETOVITAE TABL.RECUBIE 120MG  X 7</v>
          </cell>
          <cell r="G6471" t="str">
            <v>082020</v>
          </cell>
        </row>
        <row r="6472">
          <cell r="F6472" t="str">
            <v>CODILUSA AMP. 60MG 2 ML X 1</v>
          </cell>
          <cell r="G6472" t="str">
            <v>012007</v>
          </cell>
        </row>
        <row r="6473">
          <cell r="F6473" t="str">
            <v>CYRAMZA VIAL 500MG 50 ML X 1</v>
          </cell>
          <cell r="G6473" t="str">
            <v>032017</v>
          </cell>
        </row>
        <row r="6474">
          <cell r="F6474" t="str">
            <v>TROSYD SOLN P/UNAS 28% 10 ML X 1</v>
          </cell>
          <cell r="G6474" t="str">
            <v>011994</v>
          </cell>
        </row>
        <row r="6475">
          <cell r="F6475" t="str">
            <v>SUNCARE CR A/OXI F30  50 G X 1</v>
          </cell>
          <cell r="G6475" t="str">
            <v>102020</v>
          </cell>
        </row>
        <row r="6476">
          <cell r="F6476" t="str">
            <v>CARBAGRETOL TABL 200MG  X 20</v>
          </cell>
          <cell r="G6476" t="str">
            <v>082009</v>
          </cell>
        </row>
        <row r="6477">
          <cell r="F6477" t="str">
            <v>GODEK SOLN  OFTAL 5MG 5 ML X 1 (/ML)</v>
          </cell>
          <cell r="G6477" t="str">
            <v>092015</v>
          </cell>
        </row>
        <row r="6478">
          <cell r="F6478" t="str">
            <v>SACHA  INCHI CAPS 500MG  X 60</v>
          </cell>
          <cell r="G6478" t="str">
            <v>032019</v>
          </cell>
        </row>
        <row r="6479">
          <cell r="F6479" t="str">
            <v>HERPETINO LIP CREAM  10 G X 1</v>
          </cell>
          <cell r="G6479" t="str">
            <v>112017</v>
          </cell>
        </row>
        <row r="6480">
          <cell r="F6480" t="str">
            <v>AMOXIDIN DUO SUSP 500MG 60 ML X 1</v>
          </cell>
          <cell r="G6480" t="str">
            <v>122015</v>
          </cell>
        </row>
        <row r="6481">
          <cell r="F6481" t="str">
            <v>PEPTOGASTRIN SUSP ORAL 87.3MG 150 ML X 1 (/5ML)</v>
          </cell>
          <cell r="G6481" t="str">
            <v>032009</v>
          </cell>
        </row>
        <row r="6482">
          <cell r="F6482" t="str">
            <v>BIODROXIL GRA/SUS.ORAL 250MG 60 ML X 1 (/5ML)</v>
          </cell>
          <cell r="G6482" t="str">
            <v>091998</v>
          </cell>
        </row>
        <row r="6483">
          <cell r="F6483" t="str">
            <v>PREGALEX TABL 150MG  X 30</v>
          </cell>
          <cell r="G6483" t="str">
            <v>092011</v>
          </cell>
        </row>
        <row r="6484">
          <cell r="F6484" t="str">
            <v>LOSARTAN POTAS-I.Q TABL 50MG  X 100</v>
          </cell>
          <cell r="G6484" t="str">
            <v>062012</v>
          </cell>
        </row>
        <row r="6485">
          <cell r="F6485" t="str">
            <v>NASALER JBE 5MG 60 ML X 1 (/5ML)</v>
          </cell>
          <cell r="G6485" t="str">
            <v>062004</v>
          </cell>
        </row>
        <row r="6486">
          <cell r="F6486" t="str">
            <v>CHROMIUM PICOL.MSN TABL 200Y  X 100</v>
          </cell>
          <cell r="G6486" t="str">
            <v>122003</v>
          </cell>
        </row>
        <row r="6487">
          <cell r="F6487" t="str">
            <v>REPITEL CREMA  40 G X 1</v>
          </cell>
          <cell r="G6487" t="str">
            <v>052018</v>
          </cell>
        </row>
        <row r="6488">
          <cell r="F6488" t="str">
            <v>RENU PLUS SO.MLT N/RUB  120 ML X 1</v>
          </cell>
          <cell r="G6488" t="str">
            <v>042009</v>
          </cell>
        </row>
        <row r="6489">
          <cell r="F6489" t="str">
            <v>MAXITROL UNGT  OFTAL  3.5 G X 1</v>
          </cell>
          <cell r="G6489" t="str">
            <v>051967</v>
          </cell>
        </row>
        <row r="6490">
          <cell r="F6490" t="str">
            <v>FOTOPROTECT.ISDIN GEL EXTR.UVA  50 ML X 1</v>
          </cell>
          <cell r="G6490" t="str">
            <v>071998</v>
          </cell>
        </row>
        <row r="6491">
          <cell r="F6491" t="str">
            <v>LIPIMID TABL 10MG  X 30</v>
          </cell>
          <cell r="G6491" t="str">
            <v>102015</v>
          </cell>
        </row>
        <row r="6492">
          <cell r="F6492" t="str">
            <v>AMIBIOTIC AMP. 500MG 2 ML X 5</v>
          </cell>
          <cell r="G6492" t="str">
            <v>082015</v>
          </cell>
        </row>
        <row r="6493">
          <cell r="F6493" t="str">
            <v>MICORAL CAPS 100MG  X 4</v>
          </cell>
          <cell r="G6493" t="str">
            <v>021993</v>
          </cell>
        </row>
        <row r="6494">
          <cell r="F6494" t="str">
            <v>SIMVASTATINA-GEF TABL.RECUBIE 40MG  X 10</v>
          </cell>
          <cell r="G6494" t="str">
            <v>012006</v>
          </cell>
        </row>
        <row r="6495">
          <cell r="F6495" t="str">
            <v>KETOMED TABL RECUBIE 10MG  X 30</v>
          </cell>
          <cell r="G6495" t="str">
            <v>062016</v>
          </cell>
        </row>
        <row r="6496">
          <cell r="F6496" t="str">
            <v>ORABIOT CL TABL 500MG  X 10 (/125) /125</v>
          </cell>
          <cell r="G6496" t="str">
            <v>082005</v>
          </cell>
        </row>
        <row r="6497">
          <cell r="F6497" t="str">
            <v>HIALFREE SOLN OFTAL 0.4% 5 ML X 1</v>
          </cell>
          <cell r="G6497" t="str">
            <v>012017</v>
          </cell>
        </row>
        <row r="6498">
          <cell r="F6498" t="str">
            <v>SIMIBE TABL.RECUBIE 10MG  X 30 (/10) /10</v>
          </cell>
          <cell r="G6498" t="str">
            <v>012006</v>
          </cell>
        </row>
        <row r="6499">
          <cell r="F6499" t="str">
            <v>CIFLOXIN TABL.RECUBIE 500MG  X 10</v>
          </cell>
          <cell r="G6499" t="str">
            <v>032019</v>
          </cell>
        </row>
        <row r="6500">
          <cell r="F6500" t="str">
            <v>SIZODON TABL.RECUBIE 2MG  X 30</v>
          </cell>
          <cell r="G6500" t="str">
            <v>092018</v>
          </cell>
        </row>
        <row r="6501">
          <cell r="F6501" t="str">
            <v>CERTICAN TABL 0.75MG  X 60</v>
          </cell>
          <cell r="G6501" t="str">
            <v>042009</v>
          </cell>
        </row>
        <row r="6502">
          <cell r="F6502" t="str">
            <v>BAHIA TOTAL SUNBLO CREMA SPF100  60 G X 1</v>
          </cell>
          <cell r="G6502" t="str">
            <v>122017</v>
          </cell>
        </row>
        <row r="6503">
          <cell r="F6503" t="str">
            <v>FURAZOLIDONA-PTG TABL 100MG  X 100</v>
          </cell>
          <cell r="G6503" t="str">
            <v>042009</v>
          </cell>
        </row>
        <row r="6504">
          <cell r="F6504" t="str">
            <v>HIDROXOCOBALAM-P2G A.IM 1MG 1 ML X 50</v>
          </cell>
          <cell r="G6504" t="str">
            <v>042012</v>
          </cell>
        </row>
        <row r="6505">
          <cell r="F6505" t="str">
            <v>ALCAINE SOLN  OFTAL 0.5% 15 ML X 1</v>
          </cell>
          <cell r="G6505" t="str">
            <v>031986</v>
          </cell>
        </row>
        <row r="6506">
          <cell r="F6506" t="str">
            <v>DEXAFAR ELIXIR 0.5MG 100 ML X 1 (/5ML)</v>
          </cell>
          <cell r="G6506" t="str">
            <v>082003</v>
          </cell>
        </row>
        <row r="6507">
          <cell r="F6507" t="str">
            <v>BECLOMETASONA-LB9 AERO DOSE 50Y  X 200 (/DOS)</v>
          </cell>
          <cell r="G6507" t="str">
            <v>072006</v>
          </cell>
        </row>
        <row r="6508">
          <cell r="F6508" t="str">
            <v>TELZAAR TABL 80MG  X 14</v>
          </cell>
          <cell r="G6508" t="str">
            <v>092018</v>
          </cell>
        </row>
        <row r="6509">
          <cell r="F6509" t="str">
            <v>BIPROL-5 TABL.RECUBIE 5MG  X 28</v>
          </cell>
          <cell r="G6509" t="str">
            <v>112019</v>
          </cell>
        </row>
        <row r="6510">
          <cell r="F6510" t="str">
            <v>AMOXICLIN DUO TABL 875MG  X 15</v>
          </cell>
          <cell r="G6510" t="str">
            <v>082006</v>
          </cell>
        </row>
        <row r="6511">
          <cell r="F6511" t="str">
            <v>MACROGESIC CAPS BLANDA 400MG  X 100</v>
          </cell>
          <cell r="G6511" t="str">
            <v>022015</v>
          </cell>
        </row>
        <row r="6512">
          <cell r="F6512" t="str">
            <v>TERODIN TABL 2MG  X 30</v>
          </cell>
          <cell r="G6512" t="str">
            <v>102016</v>
          </cell>
        </row>
        <row r="6513">
          <cell r="F6513" t="str">
            <v>OMEGA 3 6 9-DPR CAPS   X 60</v>
          </cell>
          <cell r="G6513" t="str">
            <v>062017</v>
          </cell>
        </row>
        <row r="6514">
          <cell r="F6514" t="str">
            <v>ETORICOXIB-EU- TABL 90MG  X 14</v>
          </cell>
          <cell r="G6514" t="str">
            <v>072019</v>
          </cell>
        </row>
        <row r="6515">
          <cell r="F6515" t="str">
            <v>LACINEX ENEMA  130 ML X 1</v>
          </cell>
          <cell r="G6515" t="str">
            <v>052009</v>
          </cell>
        </row>
        <row r="6516">
          <cell r="F6516" t="str">
            <v>ISONIAZIDA-MRC TABL 100MG  X 100</v>
          </cell>
          <cell r="G6516" t="str">
            <v>042015</v>
          </cell>
        </row>
        <row r="6517">
          <cell r="F6517" t="str">
            <v>DENTODRIN COLUTORIO 0.15% 250 ML X 1</v>
          </cell>
          <cell r="G6517" t="str">
            <v>092007</v>
          </cell>
        </row>
        <row r="6518">
          <cell r="F6518" t="str">
            <v>COLUXANIDA TABL.RECUBIE 500MG  X 6</v>
          </cell>
          <cell r="G6518" t="str">
            <v>062016</v>
          </cell>
        </row>
        <row r="6519">
          <cell r="F6519" t="str">
            <v>BICOLAXAN-T TABL 5MG  X 100</v>
          </cell>
          <cell r="G6519" t="str">
            <v>112015</v>
          </cell>
        </row>
        <row r="6520">
          <cell r="F6520" t="str">
            <v>PLIANCE CR FAC A/AGE  30 G X 1</v>
          </cell>
          <cell r="G6520" t="str">
            <v>092016</v>
          </cell>
        </row>
        <row r="6521">
          <cell r="F6521" t="str">
            <v>HEPANAUZ COMPLEX-B CAPS   X 100</v>
          </cell>
          <cell r="G6521" t="str">
            <v>082011</v>
          </cell>
        </row>
        <row r="6522">
          <cell r="F6522" t="str">
            <v>NAN 3 POLVO  400 G X 1</v>
          </cell>
          <cell r="G6522" t="str">
            <v>042006</v>
          </cell>
        </row>
        <row r="6523">
          <cell r="F6523" t="str">
            <v>PROPANOLOL-IQF TABL 40MG  X 100</v>
          </cell>
          <cell r="G6523" t="str">
            <v>041999</v>
          </cell>
        </row>
        <row r="6524">
          <cell r="F6524" t="str">
            <v>URODIXIL FORTE CAPS DISPEN 400MG  X 180 (/100) /100</v>
          </cell>
          <cell r="G6524" t="str">
            <v>062009</v>
          </cell>
        </row>
        <row r="6525">
          <cell r="F6525" t="str">
            <v>ASSONAX TABL 550MG  X 100</v>
          </cell>
          <cell r="G6525" t="str">
            <v>042009</v>
          </cell>
        </row>
        <row r="6526">
          <cell r="F6526" t="str">
            <v>LUMED B FL OSC F50  40 G X 1</v>
          </cell>
          <cell r="G6526" t="str">
            <v>012017</v>
          </cell>
        </row>
        <row r="6527">
          <cell r="F6527" t="str">
            <v>LISTERINE ZERO ENJ BU M VER  180 ML X 1</v>
          </cell>
          <cell r="G6527" t="str">
            <v>062014</v>
          </cell>
        </row>
        <row r="6528">
          <cell r="F6528" t="str">
            <v>SUBSTIANE SERUM  30 ML X 1</v>
          </cell>
          <cell r="G6528" t="str">
            <v>122013</v>
          </cell>
        </row>
        <row r="6529">
          <cell r="F6529" t="str">
            <v>LIPIMID TABL 80MG  X 30</v>
          </cell>
          <cell r="G6529" t="str">
            <v>122015</v>
          </cell>
        </row>
        <row r="6530">
          <cell r="F6530" t="str">
            <v>DOZIL TABL.RECUBIE 10MG  X 30</v>
          </cell>
          <cell r="G6530" t="str">
            <v>042018</v>
          </cell>
        </row>
        <row r="6531">
          <cell r="F6531" t="str">
            <v>CLAVUMOX 12H SUSP.ORA 400MG 70 ML X 1 (/5ML)</v>
          </cell>
          <cell r="G6531" t="str">
            <v>012007</v>
          </cell>
        </row>
        <row r="6532">
          <cell r="F6532" t="str">
            <v>XALOPTIC T SOLN  OFTAL 0.05MG 2.5 ML X 1 (/7) /7</v>
          </cell>
          <cell r="G6532" t="str">
            <v>032010</v>
          </cell>
        </row>
        <row r="6533">
          <cell r="F6533" t="str">
            <v>FLUQUIM TABL.RECUBIE 500MG  X 200</v>
          </cell>
          <cell r="G6533" t="str">
            <v>082015</v>
          </cell>
        </row>
        <row r="6534">
          <cell r="F6534" t="str">
            <v>MAXFLO CAPS L.P. 0.4MG  X 30</v>
          </cell>
          <cell r="G6534" t="str">
            <v>062016</v>
          </cell>
        </row>
        <row r="6535">
          <cell r="F6535" t="str">
            <v>DELTAMOX SUSP 250MG 60 ML X 1 (/5ML)</v>
          </cell>
          <cell r="G6535" t="str">
            <v>082011</v>
          </cell>
        </row>
        <row r="6536">
          <cell r="F6536" t="str">
            <v>BRONQUIOFLEMITOSS JBE REG STRE  120 ML X 1</v>
          </cell>
          <cell r="G6536" t="str">
            <v>082020</v>
          </cell>
        </row>
        <row r="6537">
          <cell r="F6537" t="str">
            <v>STRATTERA CAPS 25MG  X 14</v>
          </cell>
          <cell r="G6537" t="str">
            <v>062004</v>
          </cell>
        </row>
        <row r="6538">
          <cell r="F6538" t="str">
            <v>ISBELA G TABL REC 2/ 0.035MG  X 21</v>
          </cell>
          <cell r="G6538" t="str">
            <v>062021</v>
          </cell>
        </row>
        <row r="6539">
          <cell r="F6539" t="str">
            <v>LISTERINE WHIT.EXT ENJUAGUE BUC  236 ML X 1</v>
          </cell>
          <cell r="G6539" t="str">
            <v>082015</v>
          </cell>
        </row>
        <row r="6540">
          <cell r="F6540" t="str">
            <v>SOMPRAZ TABL 40MG  X 10</v>
          </cell>
          <cell r="G6540" t="str">
            <v>122015</v>
          </cell>
        </row>
        <row r="6541">
          <cell r="F6541" t="str">
            <v>HIZALAB JBE 5MG 60 ML X 1 (/5ML)</v>
          </cell>
          <cell r="G6541" t="str">
            <v>092015</v>
          </cell>
        </row>
        <row r="6542">
          <cell r="F6542" t="str">
            <v>CARTIGARD POLVO SOBRES  10 G X 10</v>
          </cell>
          <cell r="G6542" t="str">
            <v>062020</v>
          </cell>
        </row>
        <row r="6543">
          <cell r="F6543" t="str">
            <v>PROFEN KIDS TABL MAST 100MG  X 100</v>
          </cell>
          <cell r="G6543" t="str">
            <v>072017</v>
          </cell>
        </row>
        <row r="6544">
          <cell r="F6544" t="str">
            <v>PROLONGIN JERING.PRELL 40MG 0.4 ML X 2</v>
          </cell>
          <cell r="G6544" t="str">
            <v>012015</v>
          </cell>
        </row>
        <row r="6545">
          <cell r="F6545" t="str">
            <v>PROCINOX TABL 25MG  X 20</v>
          </cell>
          <cell r="G6545" t="str">
            <v>102010</v>
          </cell>
        </row>
        <row r="6546">
          <cell r="F6546" t="str">
            <v>DUO-VAL JBE  120 ML X 1</v>
          </cell>
          <cell r="G6546" t="str">
            <v>052001</v>
          </cell>
        </row>
        <row r="6547">
          <cell r="F6547" t="str">
            <v>ISOTON -C TABL EFE CAL   X 14</v>
          </cell>
          <cell r="G6547" t="str">
            <v>092019</v>
          </cell>
        </row>
        <row r="6548">
          <cell r="F6548" t="str">
            <v>AMLOC TABL.RECUBIE 10MG  X 10</v>
          </cell>
          <cell r="G6548" t="str">
            <v>022004</v>
          </cell>
        </row>
        <row r="6549">
          <cell r="F6549" t="str">
            <v>NOTIPHARM CREMA  20 G X 1</v>
          </cell>
          <cell r="G6549" t="str">
            <v>022018</v>
          </cell>
        </row>
        <row r="6550">
          <cell r="F6550" t="str">
            <v>TUSSIS OM JBE 30MG 100 ML X 1 (/15M)</v>
          </cell>
          <cell r="G6550" t="str">
            <v>042009</v>
          </cell>
        </row>
        <row r="6551">
          <cell r="F6551" t="str">
            <v>SKUDEXA TABL.RECUBIE 75MG  X 10 (/25) /25</v>
          </cell>
          <cell r="G6551" t="str">
            <v>052020</v>
          </cell>
        </row>
        <row r="6552">
          <cell r="F6552" t="str">
            <v>RONDIGAL TABL RECUBIE 50MG  X 28</v>
          </cell>
          <cell r="G6552" t="str">
            <v>062012</v>
          </cell>
        </row>
        <row r="6553">
          <cell r="F6553" t="str">
            <v>PENTASURE DM PVO.LA.CHOCO  400 G X 1</v>
          </cell>
          <cell r="G6553" t="str">
            <v>032016</v>
          </cell>
        </row>
        <row r="6554">
          <cell r="F6554" t="str">
            <v>VENTUSOL EXPECTOR JBE  120 ML X 1</v>
          </cell>
          <cell r="G6554" t="str">
            <v>052005</v>
          </cell>
        </row>
        <row r="6555">
          <cell r="F6555" t="str">
            <v>BISMUALIV SUSP  150 ML X 1</v>
          </cell>
          <cell r="G6555" t="str">
            <v>052018</v>
          </cell>
        </row>
        <row r="6556">
          <cell r="F6556" t="str">
            <v>CORDIAL CEREBRAL ELIXIR  500 ML X 1</v>
          </cell>
          <cell r="G6556" t="str">
            <v>042009</v>
          </cell>
        </row>
        <row r="6557">
          <cell r="F6557" t="str">
            <v>OMEPRALIV CAPS L.R. 20MG  X 28</v>
          </cell>
          <cell r="G6557" t="str">
            <v>022017</v>
          </cell>
        </row>
        <row r="6558">
          <cell r="F6558" t="str">
            <v>FOTOPROTECT.ISDIN CR DR/T F50+  50 ML X 1</v>
          </cell>
          <cell r="G6558" t="str">
            <v>022016</v>
          </cell>
        </row>
        <row r="6559">
          <cell r="F6559" t="str">
            <v>ABUBRON - AB PO/SUSP ORAL  60 ML X 1</v>
          </cell>
          <cell r="G6559" t="str">
            <v>042009</v>
          </cell>
        </row>
        <row r="6560">
          <cell r="F6560" t="str">
            <v>CEFRABIOTIC POLVO P/SUSP 250MG 60 ML X 1 (/5ML)</v>
          </cell>
          <cell r="G6560" t="str">
            <v>042021</v>
          </cell>
        </row>
        <row r="6561">
          <cell r="F6561" t="str">
            <v>FLAXEL CAPS 200MG  X 30</v>
          </cell>
          <cell r="G6561" t="str">
            <v>112006</v>
          </cell>
        </row>
        <row r="6562">
          <cell r="F6562" t="str">
            <v>METFORMINA-P2G TABL 850MG  X 100</v>
          </cell>
          <cell r="G6562" t="str">
            <v>102014</v>
          </cell>
        </row>
        <row r="6563">
          <cell r="F6563" t="str">
            <v>EFFACLAR GEL PU MI EX  200 ML X 1</v>
          </cell>
          <cell r="G6563" t="str">
            <v>082020</v>
          </cell>
        </row>
        <row r="6564">
          <cell r="F6564" t="str">
            <v>METFORTABS TABL.RECUBIE 1000MG  X 30</v>
          </cell>
          <cell r="G6564" t="str">
            <v>122019</v>
          </cell>
        </row>
        <row r="6565">
          <cell r="F6565" t="str">
            <v>ISODINE ESPUMA 8% 1000 ML X 1</v>
          </cell>
          <cell r="G6565" t="str">
            <v>051998</v>
          </cell>
        </row>
        <row r="6566">
          <cell r="F6566" t="str">
            <v>CARAMELOS MULTIBIO CAR MTA 5X4   X 20</v>
          </cell>
          <cell r="G6566" t="str">
            <v>012014</v>
          </cell>
        </row>
        <row r="6567">
          <cell r="F6567" t="str">
            <v>KEDOL AMP.V+JERING  2 ML X 1</v>
          </cell>
          <cell r="G6567" t="str">
            <v>072013</v>
          </cell>
        </row>
        <row r="6568">
          <cell r="F6568" t="str">
            <v>KETOSSONE TABL.RECUBIE 10MG  X 100</v>
          </cell>
          <cell r="G6568" t="str">
            <v>052016</v>
          </cell>
        </row>
        <row r="6569">
          <cell r="F6569" t="str">
            <v>CALTRACID-D TABL   X 30</v>
          </cell>
          <cell r="G6569" t="str">
            <v>122015</v>
          </cell>
        </row>
        <row r="6570">
          <cell r="F6570" t="str">
            <v>CICARPELL CREMA  60 G X 1</v>
          </cell>
          <cell r="G6570" t="str">
            <v>092019</v>
          </cell>
        </row>
        <row r="6571">
          <cell r="F6571" t="str">
            <v>ANTHELIOS D-PED LECHE SPF50+  50 ML X 1</v>
          </cell>
          <cell r="G6571" t="str">
            <v>082015</v>
          </cell>
        </row>
        <row r="6572">
          <cell r="F6572" t="str">
            <v>AMOXIMASS CAPS 500MG  X 100</v>
          </cell>
          <cell r="G6572" t="str">
            <v>072014</v>
          </cell>
        </row>
        <row r="6573">
          <cell r="F6573" t="str">
            <v>ENTEROXOL SUSP ORAL  120 ML X 1</v>
          </cell>
          <cell r="G6573" t="str">
            <v>111998</v>
          </cell>
        </row>
        <row r="6574">
          <cell r="F6574" t="str">
            <v>KALIUM A.IV 2G 10 ML X 25</v>
          </cell>
          <cell r="G6574" t="str">
            <v>042009</v>
          </cell>
        </row>
        <row r="6575">
          <cell r="F6575" t="str">
            <v>ESPASMEX TABL.RECUBIE 10MG  X 100</v>
          </cell>
          <cell r="G6575" t="str">
            <v>062021</v>
          </cell>
        </row>
        <row r="6576">
          <cell r="F6576" t="str">
            <v>GLORIA COMPLETE LIQ UHT VAIN  200 ML X 1</v>
          </cell>
          <cell r="G6576" t="str">
            <v>072020</v>
          </cell>
        </row>
        <row r="6577">
          <cell r="F6577" t="str">
            <v>NITARDIL SOLN 3.3MG 180 ML X 1 (/5ML)</v>
          </cell>
          <cell r="G6577" t="str">
            <v>062018</v>
          </cell>
        </row>
        <row r="6578">
          <cell r="F6578" t="str">
            <v>FREE LOVER TABL.RECUBIE 100MG  X 1</v>
          </cell>
          <cell r="G6578" t="str">
            <v>022021</v>
          </cell>
        </row>
        <row r="6579">
          <cell r="F6579" t="str">
            <v>BETAMETASONA-DY/ AMP 4MG 1 ML X 25</v>
          </cell>
          <cell r="G6579" t="str">
            <v>102016</v>
          </cell>
        </row>
        <row r="6580">
          <cell r="F6580" t="str">
            <v>DOLALIVIO GEL 1% 50 G X 1</v>
          </cell>
          <cell r="G6580" t="str">
            <v>012010</v>
          </cell>
        </row>
        <row r="6581">
          <cell r="F6581" t="str">
            <v>TAPSIN FLU CALIENT POLVO SOBRES  6.5 G X 60</v>
          </cell>
          <cell r="G6581" t="str">
            <v>102019</v>
          </cell>
        </row>
        <row r="6582">
          <cell r="F6582" t="str">
            <v>CLINDAMICINA-DY/ AMP. 600MG 4 ML X 1</v>
          </cell>
          <cell r="G6582" t="str">
            <v>042009</v>
          </cell>
        </row>
        <row r="6583">
          <cell r="F6583" t="str">
            <v>ESMYA TABL 5MG  X 28</v>
          </cell>
          <cell r="G6583" t="str">
            <v>082015</v>
          </cell>
        </row>
        <row r="6584">
          <cell r="F6584" t="str">
            <v>MESAMES MINI 21-7 TA.R 0.02MG/ 3MG  X 28</v>
          </cell>
          <cell r="G6584" t="str">
            <v>102020</v>
          </cell>
        </row>
        <row r="6585">
          <cell r="F6585" t="str">
            <v>ALERFREE C JBE 5MG 60 ML X 1 (/5ML)</v>
          </cell>
          <cell r="G6585" t="str">
            <v>092016</v>
          </cell>
        </row>
        <row r="6586">
          <cell r="F6586" t="str">
            <v>ATELIT DUO TABL RECUBIE 75MG  X 14 (/100) /100</v>
          </cell>
          <cell r="G6586" t="str">
            <v>062019</v>
          </cell>
        </row>
        <row r="6587">
          <cell r="F6587" t="str">
            <v>HIZALAB TABL.RECUBIE 10MG  X 100</v>
          </cell>
          <cell r="G6587" t="str">
            <v>102012</v>
          </cell>
        </row>
        <row r="6588">
          <cell r="F6588" t="str">
            <v>DUTARIDE CAPS 0.5MG  X 30</v>
          </cell>
          <cell r="G6588" t="str">
            <v>062018</v>
          </cell>
        </row>
        <row r="6589">
          <cell r="F6589" t="str">
            <v>BRAMOXAL DUO PO/SU 62.MG/ 250MG 60 ML X 1 (/5ML)</v>
          </cell>
          <cell r="G6589" t="str">
            <v>012014</v>
          </cell>
        </row>
        <row r="6590">
          <cell r="F6590" t="str">
            <v>QUINOCIP TABL 500MG  X 100</v>
          </cell>
          <cell r="G6590" t="str">
            <v>062019</v>
          </cell>
        </row>
        <row r="6591">
          <cell r="F6591" t="str">
            <v>ENZO 4 JBE  200 ML X 1</v>
          </cell>
          <cell r="G6591" t="str">
            <v>092019</v>
          </cell>
        </row>
        <row r="6592">
          <cell r="F6592" t="str">
            <v>AMOXIBIOTECH CL TA.REC 125/ 500MG  X 12</v>
          </cell>
          <cell r="G6592" t="str">
            <v>112015</v>
          </cell>
        </row>
        <row r="6593">
          <cell r="F6593" t="str">
            <v>RHYNOFRIOL COMPOS TABL.RECUBIE   X 100</v>
          </cell>
          <cell r="G6593" t="str">
            <v>042009</v>
          </cell>
        </row>
        <row r="6594">
          <cell r="F6594" t="str">
            <v>BLOX-D TABL 12.5MG/ 8MG  X 30</v>
          </cell>
          <cell r="G6594" t="str">
            <v>052005</v>
          </cell>
        </row>
        <row r="6595">
          <cell r="F6595" t="str">
            <v>EUCERIN SUN SP KI T F50+  300 ML X 1</v>
          </cell>
          <cell r="G6595" t="str">
            <v>112020</v>
          </cell>
        </row>
        <row r="6596">
          <cell r="F6596" t="str">
            <v>SORAL F PASTA DENTAL  112 G X 1</v>
          </cell>
          <cell r="G6596" t="str">
            <v>072014</v>
          </cell>
        </row>
        <row r="6597">
          <cell r="F6597" t="str">
            <v>TALIDEX TABL.RECUBIE 20MG  X 1</v>
          </cell>
          <cell r="G6597" t="str">
            <v>112020</v>
          </cell>
        </row>
        <row r="6598">
          <cell r="F6598" t="str">
            <v>TOLERIANE FL.DERMOLIMP  200 ML X 1</v>
          </cell>
          <cell r="G6598" t="str">
            <v>062016</v>
          </cell>
        </row>
        <row r="6599">
          <cell r="F6599" t="str">
            <v>FLORATIL CAPS 250MG  X 2</v>
          </cell>
          <cell r="G6599" t="str">
            <v>102016</v>
          </cell>
        </row>
        <row r="6600">
          <cell r="F6600" t="str">
            <v>CICATRICURE CREMA  8.5 G X 1</v>
          </cell>
          <cell r="G6600" t="str">
            <v>102009</v>
          </cell>
        </row>
        <row r="6601">
          <cell r="F6601" t="str">
            <v>LEFOQUIM TABL RECUBIE 500MG  X 100</v>
          </cell>
          <cell r="G6601" t="str">
            <v>032020</v>
          </cell>
        </row>
        <row r="6602">
          <cell r="F6602" t="str">
            <v>MABTHERA VIAL INFUS. 100MG 10 ML X 2</v>
          </cell>
          <cell r="G6602" t="str">
            <v>012008</v>
          </cell>
        </row>
        <row r="6603">
          <cell r="F6603" t="str">
            <v>MULTICHARGE HEART CAPS BLANDA   X 30</v>
          </cell>
          <cell r="G6603" t="str">
            <v>062018</v>
          </cell>
        </row>
        <row r="6604">
          <cell r="F6604" t="str">
            <v>DONAPHARM TABL 2MG  X 100</v>
          </cell>
          <cell r="G6604" t="str">
            <v>102016</v>
          </cell>
        </row>
        <row r="6605">
          <cell r="F6605" t="str">
            <v>BICARBONATO SO-P2G A.IV 8.4% 20 ML X 25</v>
          </cell>
          <cell r="G6605" t="str">
            <v>072012</v>
          </cell>
        </row>
        <row r="6606">
          <cell r="F6606" t="str">
            <v>ATIVAN TABL 1MG  X 30</v>
          </cell>
          <cell r="G6606" t="str">
            <v>032005</v>
          </cell>
        </row>
        <row r="6607">
          <cell r="F6607" t="str">
            <v>SOLU MEDROL VIAL 125MG 2 ML X 1</v>
          </cell>
          <cell r="G6607" t="str">
            <v>101979</v>
          </cell>
        </row>
        <row r="6608">
          <cell r="F6608" t="str">
            <v>NEKO JABON AVENA 1.5% 80 G X 4</v>
          </cell>
          <cell r="G6608" t="str">
            <v>012006</v>
          </cell>
        </row>
        <row r="6609">
          <cell r="F6609" t="str">
            <v>MONELLE GEL SECANTE  30 ML X 1</v>
          </cell>
          <cell r="G6609" t="str">
            <v>022019</v>
          </cell>
        </row>
        <row r="6610">
          <cell r="F6610" t="str">
            <v>CEFTRIAXONA-SF&amp; VIAL LIOF 1G  X 10</v>
          </cell>
          <cell r="G6610" t="str">
            <v>012021</v>
          </cell>
        </row>
        <row r="6611">
          <cell r="F6611" t="str">
            <v>HISTACLORF JBE 2MG 120 ML X 1 (/5ML)</v>
          </cell>
          <cell r="G6611" t="str">
            <v>042009</v>
          </cell>
        </row>
        <row r="6612">
          <cell r="F6612" t="str">
            <v>VITAMINA C SOLN INY 7.5G 50 ML X 1</v>
          </cell>
          <cell r="G6612" t="str">
            <v>012016</v>
          </cell>
        </row>
        <row r="6613">
          <cell r="F6613" t="str">
            <v>UNDERAN UNGT  TOP. 2% 15 G X 1</v>
          </cell>
          <cell r="G6613" t="str">
            <v>032002</v>
          </cell>
        </row>
        <row r="6614">
          <cell r="F6614" t="str">
            <v>ISODINE OVULOS 200MG  X 14</v>
          </cell>
          <cell r="G6614" t="str">
            <v>071981</v>
          </cell>
        </row>
        <row r="6615">
          <cell r="F6615" t="str">
            <v>DEXAVET SOLN ORAL 2MG 100 ML X 1 (/5ML)</v>
          </cell>
          <cell r="G6615" t="str">
            <v>052019</v>
          </cell>
        </row>
        <row r="6616">
          <cell r="F6616" t="str">
            <v>DERMO QUELOGEL GEL  20 G X 1</v>
          </cell>
          <cell r="G6616" t="str">
            <v>072018</v>
          </cell>
        </row>
        <row r="6617">
          <cell r="F6617" t="str">
            <v>BINOZYT PO/SUSP ORAL 200MG 30 ML X 1 (/5ML)</v>
          </cell>
          <cell r="G6617" t="str">
            <v>072020</v>
          </cell>
        </row>
        <row r="6618">
          <cell r="F6618" t="str">
            <v>BETACAR TABL 25MG  X 30</v>
          </cell>
          <cell r="G6618" t="str">
            <v>052003</v>
          </cell>
        </row>
        <row r="6619">
          <cell r="F6619" t="str">
            <v>METAMIZOL-SN2 AMP. 1G 1 ML X 100</v>
          </cell>
          <cell r="G6619" t="str">
            <v>032011</v>
          </cell>
        </row>
        <row r="6620">
          <cell r="F6620" t="str">
            <v>BENCIL PEN.PRO-DY/ VIAL  LIOF 1M  X 1</v>
          </cell>
          <cell r="G6620" t="str">
            <v>012016</v>
          </cell>
        </row>
        <row r="6621">
          <cell r="F6621" t="str">
            <v>NIVEA SUN LO H KID F50  200 ML X 1</v>
          </cell>
          <cell r="G6621" t="str">
            <v>102019</v>
          </cell>
        </row>
        <row r="6622">
          <cell r="F6622" t="str">
            <v>VENTILAIR TABL 4MG  X 10</v>
          </cell>
          <cell r="G6622" t="str">
            <v>022012</v>
          </cell>
        </row>
        <row r="6623">
          <cell r="F6623" t="str">
            <v>HEMONOR VIAL 5K 5 ML X 50</v>
          </cell>
          <cell r="G6623" t="str">
            <v>092014</v>
          </cell>
        </row>
        <row r="6624">
          <cell r="F6624" t="str">
            <v>QUETOROL A.IM 60MG 2 ML X 10</v>
          </cell>
          <cell r="G6624" t="str">
            <v>072020</v>
          </cell>
        </row>
        <row r="6625">
          <cell r="F6625" t="str">
            <v>DOLFARB SUSP ORAL 100MG 60 ML X 1 (/5ML)</v>
          </cell>
          <cell r="G6625" t="str">
            <v>022015</v>
          </cell>
        </row>
        <row r="6626">
          <cell r="F6626" t="str">
            <v>FENTANILO-SN2 AMP. 0.5MG 10 ML X 1</v>
          </cell>
          <cell r="G6626" t="str">
            <v>032021</v>
          </cell>
        </row>
        <row r="6627">
          <cell r="F6627" t="str">
            <v>EVOCAZ CD TABL DISPERS 5MG  X 30</v>
          </cell>
          <cell r="G6627" t="str">
            <v>032018</v>
          </cell>
        </row>
        <row r="6628">
          <cell r="F6628" t="str">
            <v>CLORURO SODIO-LB9 SOLN INY 20% 20 ML X 25</v>
          </cell>
          <cell r="G6628" t="str">
            <v>112017</v>
          </cell>
        </row>
        <row r="6629">
          <cell r="F6629" t="str">
            <v>GENTAGRAM GOTAS OFTAL 0.3% 8 ML X 1</v>
          </cell>
          <cell r="G6629" t="str">
            <v>111995</v>
          </cell>
        </row>
        <row r="6630">
          <cell r="F6630" t="str">
            <v>PANADOL ANTIGRIPAL TABL NF   X 100</v>
          </cell>
          <cell r="G6630" t="str">
            <v>042008</v>
          </cell>
        </row>
        <row r="6631">
          <cell r="F6631" t="str">
            <v>BOTOX BTX-A VIAL  LIOF 50IU  X 1</v>
          </cell>
          <cell r="G6631" t="str">
            <v>042014</v>
          </cell>
        </row>
        <row r="6632">
          <cell r="F6632" t="str">
            <v>NEUTROGENA HYDRO GEL WAT BOOS  50 G X 1</v>
          </cell>
          <cell r="G6632" t="str">
            <v>102018</v>
          </cell>
        </row>
        <row r="6633">
          <cell r="F6633" t="str">
            <v>CIMOCAL TABL.RECUBIE 500MG  X 100</v>
          </cell>
          <cell r="G6633" t="str">
            <v>122014</v>
          </cell>
        </row>
        <row r="6634">
          <cell r="F6634" t="str">
            <v>DICLOFIX AMP. 75MG 3 ML X 1</v>
          </cell>
          <cell r="G6634" t="str">
            <v>102019</v>
          </cell>
        </row>
        <row r="6635">
          <cell r="F6635" t="str">
            <v>AMIKACINA-OTQ AMP. 500MG 2 ML X 25</v>
          </cell>
          <cell r="G6635" t="str">
            <v>102017</v>
          </cell>
        </row>
        <row r="6636">
          <cell r="F6636" t="str">
            <v>CONCENTREX TABL.RECUBIE 25MG  X 20</v>
          </cell>
          <cell r="G6636" t="str">
            <v>032021</v>
          </cell>
        </row>
        <row r="6637">
          <cell r="F6637" t="str">
            <v>FLIXOTIDE AER.INH.DOSE 250Y  X 120 (/DOS)</v>
          </cell>
          <cell r="G6637" t="str">
            <v>051999</v>
          </cell>
        </row>
        <row r="6638">
          <cell r="F6638" t="str">
            <v>A-CERUMEN SPRAY  40 ML X 1</v>
          </cell>
          <cell r="G6638" t="str">
            <v>082018</v>
          </cell>
        </row>
        <row r="6639">
          <cell r="F6639" t="str">
            <v>CLINDAMICINA-P2G AMP. 600MG 4 ML X 1</v>
          </cell>
          <cell r="G6639" t="str">
            <v>122017</v>
          </cell>
        </row>
        <row r="6640">
          <cell r="F6640" t="str">
            <v>PROXIDOL TABL.RECUBIE 550MG  X 100</v>
          </cell>
          <cell r="G6640" t="str">
            <v>012003</v>
          </cell>
        </row>
        <row r="6641">
          <cell r="F6641" t="str">
            <v>ZITROBAC PO.P/SUSP OR 200MG 30 ML X 1 (/5ML)</v>
          </cell>
          <cell r="G6641" t="str">
            <v>102010</v>
          </cell>
        </row>
        <row r="6642">
          <cell r="F6642" t="str">
            <v>CIPROMED VIAL INFUS. 200MG 100 ML X 1</v>
          </cell>
          <cell r="G6642" t="str">
            <v>042012</v>
          </cell>
        </row>
        <row r="6643">
          <cell r="F6643" t="str">
            <v>XILONEST V.IM SP EPIN 2% 20 ML X 1</v>
          </cell>
          <cell r="G6643" t="str">
            <v>081997</v>
          </cell>
        </row>
        <row r="6644">
          <cell r="F6644" t="str">
            <v>AVIANT SOLN  ORAL 2.5MG 150 ML X 1 (/5ML)</v>
          </cell>
          <cell r="G6644" t="str">
            <v>032021</v>
          </cell>
        </row>
        <row r="6645">
          <cell r="F6645" t="str">
            <v>CIROLAC AMP. 30MG 1 ML X 10</v>
          </cell>
          <cell r="G6645" t="str">
            <v>072019</v>
          </cell>
        </row>
        <row r="6646">
          <cell r="F6646" t="str">
            <v>SQURO TABL L.P. 50MG  X 30</v>
          </cell>
          <cell r="G6646" t="str">
            <v>112016</v>
          </cell>
        </row>
        <row r="6647">
          <cell r="F6647" t="str">
            <v>SIMILAC SPECI.CARE LI 24CAL HIE  60 ML X 48</v>
          </cell>
          <cell r="G6647" t="str">
            <v>072011</v>
          </cell>
        </row>
        <row r="6648">
          <cell r="F6648" t="str">
            <v>DIAZEPAM-PTG TABL 10MG  X 100</v>
          </cell>
          <cell r="G6648" t="str">
            <v>072005</v>
          </cell>
        </row>
        <row r="6649">
          <cell r="F6649" t="str">
            <v>PROPOLEOS ADULTO JBE  120 ML X 1</v>
          </cell>
          <cell r="G6649" t="str">
            <v>012017</v>
          </cell>
        </row>
        <row r="6650">
          <cell r="F6650" t="str">
            <v>PURINATOR TABL   X 30</v>
          </cell>
          <cell r="G6650" t="str">
            <v>122006</v>
          </cell>
        </row>
        <row r="6651">
          <cell r="F6651" t="str">
            <v>ONDANSETRON-DY/ A.IV 8MG 4 ML X 25</v>
          </cell>
          <cell r="G6651" t="str">
            <v>012016</v>
          </cell>
        </row>
        <row r="6652">
          <cell r="F6652" t="str">
            <v>MIRENA DIU 52Y  X 1</v>
          </cell>
          <cell r="G6652" t="str">
            <v>102016</v>
          </cell>
        </row>
        <row r="6653">
          <cell r="F6653" t="str">
            <v>BENCIL PEN.PRO-DY/ VIAL LIOF 1M  X 10</v>
          </cell>
          <cell r="G6653" t="str">
            <v>032020</v>
          </cell>
        </row>
        <row r="6654">
          <cell r="F6654" t="str">
            <v>CALCIMUJER TABL MAST 500MG  X 30 (/400) /400</v>
          </cell>
          <cell r="G6654" t="str">
            <v>102012</v>
          </cell>
        </row>
        <row r="6655">
          <cell r="F6655" t="str">
            <v>GASEOFLAT FAST CAPS BLANDA 125MG  X 100</v>
          </cell>
          <cell r="G6655" t="str">
            <v>082020</v>
          </cell>
        </row>
        <row r="6656">
          <cell r="F6656" t="str">
            <v>GUAIFENESINA-PTG JBE 100MG 120 ML X 1 (/5ML)</v>
          </cell>
          <cell r="G6656" t="str">
            <v>042009</v>
          </cell>
        </row>
        <row r="6657">
          <cell r="F6657" t="str">
            <v>BRONCO MEDIMOX SUSP ORAL 125MG 60 ML X 1 (/5ML)</v>
          </cell>
          <cell r="G6657" t="str">
            <v>042015</v>
          </cell>
        </row>
        <row r="6658">
          <cell r="F6658" t="str">
            <v>DEXAFAR TABL 1MG  X 30</v>
          </cell>
          <cell r="G6658" t="str">
            <v>032003</v>
          </cell>
        </row>
        <row r="6659">
          <cell r="F6659" t="str">
            <v>IRINOTECAN-PRL AMP. 100MG 5 ML X 1</v>
          </cell>
          <cell r="G6659" t="str">
            <v>032009</v>
          </cell>
        </row>
        <row r="6660">
          <cell r="F6660" t="str">
            <v>ESTAZYL TABL RECUBIE 10MG  X 30</v>
          </cell>
          <cell r="G6660" t="str">
            <v>112019</v>
          </cell>
        </row>
        <row r="6661">
          <cell r="F6661" t="str">
            <v>FISIOPLUS FORTE GEL 2% 50 G X 1</v>
          </cell>
          <cell r="G6661" t="str">
            <v>052017</v>
          </cell>
        </row>
        <row r="6662">
          <cell r="F6662" t="str">
            <v>FEVENY CREMA VAG. 0.625MG 15 G X 1</v>
          </cell>
          <cell r="G6662" t="str">
            <v>052016</v>
          </cell>
        </row>
        <row r="6663">
          <cell r="F6663" t="str">
            <v>ZOSERT TABL.RECUBIE 50MG  X 10</v>
          </cell>
          <cell r="G6663" t="str">
            <v>102006</v>
          </cell>
        </row>
        <row r="6664">
          <cell r="F6664" t="str">
            <v>METFORMINA-MRC TABL 850MG  X 100</v>
          </cell>
          <cell r="G6664" t="str">
            <v>092012</v>
          </cell>
        </row>
        <row r="6665">
          <cell r="F6665" t="str">
            <v>LEVRAXX TABL.RECUBIE 500MG  X 7</v>
          </cell>
          <cell r="G6665" t="str">
            <v>082019</v>
          </cell>
        </row>
        <row r="6666">
          <cell r="F6666" t="str">
            <v>DALMATROL TABL 50MG  X 10</v>
          </cell>
          <cell r="G6666" t="str">
            <v>022021</v>
          </cell>
        </row>
        <row r="6667">
          <cell r="F6667" t="str">
            <v>TAFCILEX-5 PARCHE TRANS 9MG  X 30</v>
          </cell>
          <cell r="G6667" t="str">
            <v>042019</v>
          </cell>
        </row>
        <row r="6668">
          <cell r="F6668" t="str">
            <v>FOTOPROTECT.ISDIN SP H OIL F30  200 ML X 1</v>
          </cell>
          <cell r="G6668" t="str">
            <v>012020</v>
          </cell>
        </row>
        <row r="6669">
          <cell r="F6669" t="str">
            <v>KLARICID GRA/SUS.ORAL 125MG 50 ML X 1 (/5ML)</v>
          </cell>
          <cell r="G6669" t="str">
            <v>031992</v>
          </cell>
        </row>
        <row r="6670">
          <cell r="F6670" t="str">
            <v>MISSTAN DM TABL.RECUBIE 500MG  X 100</v>
          </cell>
          <cell r="G6670" t="str">
            <v>072010</v>
          </cell>
        </row>
        <row r="6671">
          <cell r="F6671" t="str">
            <v>BAHIA FACES COLOR CREMA2 SPF90  60 ML X 1</v>
          </cell>
          <cell r="G6671" t="str">
            <v>092015</v>
          </cell>
        </row>
        <row r="6672">
          <cell r="F6672" t="str">
            <v>ANGELIQ TA.REC 2MG/ 1MG  X 28</v>
          </cell>
          <cell r="G6672" t="str">
            <v>032005</v>
          </cell>
        </row>
        <row r="6673">
          <cell r="F6673" t="str">
            <v>EUCERIN ATOPIC CON LOC.CORPORAL  400 ML X 1</v>
          </cell>
          <cell r="G6673" t="str">
            <v>052021</v>
          </cell>
        </row>
        <row r="6674">
          <cell r="F6674" t="str">
            <v>ATOR TABL RECUBIE 40MG  X 100</v>
          </cell>
          <cell r="G6674" t="str">
            <v>072016</v>
          </cell>
        </row>
        <row r="6675">
          <cell r="F6675" t="str">
            <v>BECKATRIM BALSAMIC SUSP  100 ML X 1</v>
          </cell>
          <cell r="G6675" t="str">
            <v>052010</v>
          </cell>
        </row>
        <row r="6676">
          <cell r="F6676" t="str">
            <v>PANTOMARK TABL LR 20MG  X 15</v>
          </cell>
          <cell r="G6676" t="str">
            <v>032018</v>
          </cell>
        </row>
        <row r="6677">
          <cell r="F6677" t="str">
            <v>LOPERAMIDA-GB/ TABL 2MG  X 100</v>
          </cell>
          <cell r="G6677" t="str">
            <v>042021</v>
          </cell>
        </row>
        <row r="6678">
          <cell r="F6678" t="str">
            <v>PALATOX FORTE V.ORAL MONOV  5 ML X 60</v>
          </cell>
          <cell r="G6678" t="str">
            <v>082020</v>
          </cell>
        </row>
        <row r="6679">
          <cell r="F6679" t="str">
            <v>ENAT CAPS BLANDA 400IU  X 30</v>
          </cell>
          <cell r="G6679" t="str">
            <v>092018</v>
          </cell>
        </row>
        <row r="6680">
          <cell r="F6680" t="str">
            <v>TOLSAMA TABL 15MG  X 28</v>
          </cell>
          <cell r="G6680" t="str">
            <v>072020</v>
          </cell>
        </row>
        <row r="6681">
          <cell r="F6681" t="str">
            <v>PROMIZEM DUO TABL RECUBIE 300MG  X 100 (/275) /275</v>
          </cell>
          <cell r="G6681" t="str">
            <v>062016</v>
          </cell>
        </row>
        <row r="6682">
          <cell r="F6682" t="str">
            <v>BECKATRIM BALSAMIC TABL.RECUBIE   X 100</v>
          </cell>
          <cell r="G6682" t="str">
            <v>022010</v>
          </cell>
        </row>
        <row r="6683">
          <cell r="F6683" t="str">
            <v>BETAHISTINA-GEF TABL 24MG  X 20</v>
          </cell>
          <cell r="G6683" t="str">
            <v>062021</v>
          </cell>
        </row>
        <row r="6684">
          <cell r="F6684" t="str">
            <v>LEBLON ANTIOXIDANT CREMA SPF50  90 G X 1</v>
          </cell>
          <cell r="G6684" t="str">
            <v>052018</v>
          </cell>
        </row>
        <row r="6685">
          <cell r="F6685" t="str">
            <v>FLAMODIL FORTE NF CREMA  15 G X 1</v>
          </cell>
          <cell r="G6685" t="str">
            <v>052020</v>
          </cell>
        </row>
        <row r="6686">
          <cell r="F6686" t="str">
            <v>LEVOFLAN TABL.RECUBIE 500MG  X 48</v>
          </cell>
          <cell r="G6686" t="str">
            <v>112012</v>
          </cell>
        </row>
        <row r="6687">
          <cell r="F6687" t="str">
            <v>MAVOL TABL 50MG  X 100</v>
          </cell>
          <cell r="G6687" t="str">
            <v>052007</v>
          </cell>
        </row>
        <row r="6688">
          <cell r="F6688" t="str">
            <v>METAMIZOL-LUS AMP. 1G 2 ML X 25</v>
          </cell>
          <cell r="G6688" t="str">
            <v>042013</v>
          </cell>
        </row>
        <row r="6689">
          <cell r="F6689" t="str">
            <v>COLUXANIDA POLVO P/SUSP 100MG 60 ML X 1 (/5ML)</v>
          </cell>
          <cell r="G6689" t="str">
            <v>022017</v>
          </cell>
        </row>
        <row r="6690">
          <cell r="F6690" t="str">
            <v>PIROXIDEN CAPS 20MG  X 100</v>
          </cell>
          <cell r="G6690" t="str">
            <v>082009</v>
          </cell>
        </row>
        <row r="6691">
          <cell r="F6691" t="str">
            <v>FEMINIQUE CAPS 17.5MG  X 60</v>
          </cell>
          <cell r="G6691" t="str">
            <v>012012</v>
          </cell>
        </row>
        <row r="6692">
          <cell r="F6692" t="str">
            <v>PLIANCE B CO CLA F50  11 G X 1</v>
          </cell>
          <cell r="G6692" t="str">
            <v>092016</v>
          </cell>
        </row>
        <row r="6693">
          <cell r="F6693" t="str">
            <v>DIPHACORTEN SOLN ORAL 5MG 120 ML X 1 (/5ML)</v>
          </cell>
          <cell r="G6693" t="str">
            <v>112020</v>
          </cell>
        </row>
        <row r="6694">
          <cell r="F6694" t="str">
            <v>NEURO-VIT TABL.RECUBIE   X 30</v>
          </cell>
          <cell r="G6694" t="str">
            <v>052005</v>
          </cell>
        </row>
        <row r="6695">
          <cell r="F6695" t="str">
            <v>FLUNARIZINA-GEF TABL 10MG  X 30</v>
          </cell>
          <cell r="G6695" t="str">
            <v>071995</v>
          </cell>
        </row>
        <row r="6696">
          <cell r="F6696" t="str">
            <v>LIPIKAR FLUI HID COR  200 ML X 1</v>
          </cell>
          <cell r="G6696" t="str">
            <v>062016</v>
          </cell>
        </row>
        <row r="6697">
          <cell r="F6697" t="str">
            <v>ANTIGRIP-T POLVO SOBRES  5 G X 18</v>
          </cell>
          <cell r="G6697" t="str">
            <v>122020</v>
          </cell>
        </row>
        <row r="6698">
          <cell r="F6698" t="str">
            <v>LEVOTIRIZIN ALLERG TABL.RECUBIE 5MG  X 100</v>
          </cell>
          <cell r="G6698" t="str">
            <v>012020</v>
          </cell>
        </row>
        <row r="6699">
          <cell r="F6699" t="str">
            <v>CICALFATE BAL REPA LAB  10 ML X 1</v>
          </cell>
          <cell r="G6699" t="str">
            <v>122020</v>
          </cell>
        </row>
        <row r="6700">
          <cell r="F6700" t="str">
            <v>ACINIL P-40 TABL.RECUBIE 40MG  X 30</v>
          </cell>
          <cell r="G6700" t="str">
            <v>112018</v>
          </cell>
        </row>
        <row r="6701">
          <cell r="F6701" t="str">
            <v>TONOCOR TABL 50MG  X 30</v>
          </cell>
          <cell r="G6701" t="str">
            <v>042002</v>
          </cell>
        </row>
        <row r="6702">
          <cell r="F6702" t="str">
            <v>KITADOL TABL SA 50X2   X 100</v>
          </cell>
          <cell r="G6702" t="str">
            <v>122017</v>
          </cell>
        </row>
        <row r="6703">
          <cell r="F6703" t="str">
            <v>LEVOGLOB TABL REC 500MG  X 10</v>
          </cell>
          <cell r="G6703" t="str">
            <v>032020</v>
          </cell>
        </row>
        <row r="6704">
          <cell r="F6704" t="str">
            <v>IVERCREM CREMA 1% 30 G X 1</v>
          </cell>
          <cell r="G6704" t="str">
            <v>042019</v>
          </cell>
        </row>
        <row r="6705">
          <cell r="F6705" t="str">
            <v>PIROXICAM-C8S GEL 0.5% 30 G X 1</v>
          </cell>
          <cell r="G6705" t="str">
            <v>032019</v>
          </cell>
        </row>
        <row r="6706">
          <cell r="F6706" t="str">
            <v>FITOMENADIONA-FK2 AMP. 10MG 1 ML X 1</v>
          </cell>
          <cell r="G6706" t="str">
            <v>042009</v>
          </cell>
        </row>
        <row r="6707">
          <cell r="F6707" t="str">
            <v>EUROCOR D TA.RE 5MG/ 6.25MG  X 35</v>
          </cell>
          <cell r="G6707" t="str">
            <v>102017</v>
          </cell>
        </row>
        <row r="6708">
          <cell r="F6708" t="str">
            <v>DEXTROMETORFAN-QMS JBE 15MG 120 ML X 1 (/5ML)</v>
          </cell>
          <cell r="G6708" t="str">
            <v>042017</v>
          </cell>
        </row>
        <row r="6709">
          <cell r="F6709" t="str">
            <v>KETRADOL TABL.RECUBIE 10MG  X 100</v>
          </cell>
          <cell r="G6709" t="str">
            <v>082016</v>
          </cell>
        </row>
        <row r="6710">
          <cell r="F6710" t="str">
            <v>RAZALEG TABL 1MG  X 30</v>
          </cell>
          <cell r="G6710" t="str">
            <v>022020</v>
          </cell>
        </row>
        <row r="6711">
          <cell r="F6711" t="str">
            <v>TETMODIS TABL 25MG  X 112</v>
          </cell>
          <cell r="G6711" t="str">
            <v>102012</v>
          </cell>
        </row>
        <row r="6712">
          <cell r="F6712" t="str">
            <v>DENTOAFTA GEL DENTAL  20 G X 1</v>
          </cell>
          <cell r="G6712" t="str">
            <v>092007</v>
          </cell>
        </row>
        <row r="6713">
          <cell r="F6713" t="str">
            <v>VIT CAMU CAMU SOLN ORAL  4.5 G X 30</v>
          </cell>
          <cell r="G6713" t="str">
            <v>102017</v>
          </cell>
        </row>
        <row r="6714">
          <cell r="F6714" t="str">
            <v>ZITROTRIM PO/SUSP ORAL 200MG 30 ML X 1 (/5ML)</v>
          </cell>
          <cell r="G6714" t="str">
            <v>022013</v>
          </cell>
        </row>
        <row r="6715">
          <cell r="F6715" t="str">
            <v>FENTANILO-OTQ AMP. 0.5MG 10 ML X 10</v>
          </cell>
          <cell r="G6715" t="str">
            <v>042021</v>
          </cell>
        </row>
        <row r="6716">
          <cell r="F6716" t="str">
            <v>MEDIVATE CREMA TUBO 0.05% 20 G X 1</v>
          </cell>
          <cell r="G6716" t="str">
            <v>072004</v>
          </cell>
        </row>
        <row r="6717">
          <cell r="F6717" t="str">
            <v>TOLERIANE SENSITIV FLUIDO.  40 ML X 1</v>
          </cell>
          <cell r="G6717" t="str">
            <v>012021</v>
          </cell>
        </row>
        <row r="6718">
          <cell r="F6718" t="str">
            <v>PROXI-UP TABL.RECUBIE 10MG  X 30</v>
          </cell>
          <cell r="G6718" t="str">
            <v>022020</v>
          </cell>
        </row>
        <row r="6719">
          <cell r="F6719" t="str">
            <v>LEVOALLERGY TABL.RECUBIE 5MG  X 100</v>
          </cell>
          <cell r="G6719" t="str">
            <v>082016</v>
          </cell>
        </row>
        <row r="6720">
          <cell r="F6720" t="str">
            <v>MICOFINAL CREMA 1% 20 G X 1</v>
          </cell>
          <cell r="G6720" t="str">
            <v>082012</v>
          </cell>
        </row>
        <row r="6721">
          <cell r="F6721" t="str">
            <v>CIPROFLOXACINO-JPS SOLN  OFTAL 0.03% 5 ML X 1</v>
          </cell>
          <cell r="G6721" t="str">
            <v>082019</v>
          </cell>
        </row>
        <row r="6722">
          <cell r="F6722" t="str">
            <v>FLUCONAZOL-PTG TABL 150MG  X 2</v>
          </cell>
          <cell r="G6722" t="str">
            <v>082009</v>
          </cell>
        </row>
        <row r="6723">
          <cell r="F6723" t="str">
            <v>FURACIN POMADA 0.2% 500 G X 1</v>
          </cell>
          <cell r="G6723" t="str">
            <v>012008</v>
          </cell>
        </row>
        <row r="6724">
          <cell r="F6724" t="str">
            <v>BACTEROL TABL FORT 800MG  X 100 (/160) /160</v>
          </cell>
          <cell r="G6724" t="str">
            <v>071994</v>
          </cell>
        </row>
        <row r="6725">
          <cell r="F6725" t="str">
            <v>LINCOPLUS CAPS 500MG  X 12</v>
          </cell>
          <cell r="G6725" t="str">
            <v>031994</v>
          </cell>
        </row>
        <row r="6726">
          <cell r="F6726" t="str">
            <v>CEREGEN SOLN FORT  300 ML X 1</v>
          </cell>
          <cell r="G6726" t="str">
            <v>062017</v>
          </cell>
        </row>
        <row r="6727">
          <cell r="F6727" t="str">
            <v>UNIOF SOLN  OFTAL 0.1% 5 ML X 1</v>
          </cell>
          <cell r="G6727" t="str">
            <v>122000</v>
          </cell>
        </row>
        <row r="6728">
          <cell r="F6728" t="str">
            <v>VELOSS TABL.RECUBIE 250MG  X 100 (/300) /300</v>
          </cell>
          <cell r="G6728" t="str">
            <v>032010</v>
          </cell>
        </row>
        <row r="6729">
          <cell r="F6729" t="str">
            <v>CORTIDIEPHAR SUSP 5MG 120 ML X 1 (/5ML)</v>
          </cell>
          <cell r="G6729" t="str">
            <v>062018</v>
          </cell>
        </row>
        <row r="6730">
          <cell r="F6730" t="str">
            <v>HIDROXOCOBALAM-LUS AMP. 1MG 1 ML X 25</v>
          </cell>
          <cell r="G6730" t="str">
            <v>122018</v>
          </cell>
        </row>
        <row r="6731">
          <cell r="F6731" t="str">
            <v>NIVEA GEL LIMPIEZA GEL EQUILIBR  150 ML X 1</v>
          </cell>
          <cell r="G6731" t="str">
            <v>092015</v>
          </cell>
        </row>
        <row r="6732">
          <cell r="F6732" t="str">
            <v>EPRAZ CAPS L.R. 20MG  X 30</v>
          </cell>
          <cell r="G6732" t="str">
            <v>052018</v>
          </cell>
        </row>
        <row r="6733">
          <cell r="F6733" t="str">
            <v>ICALIV CREMA 1% 20 G X 1</v>
          </cell>
          <cell r="G6733" t="str">
            <v>022015</v>
          </cell>
        </row>
        <row r="6734">
          <cell r="F6734" t="str">
            <v>DESHIDRAL SOLN  INY 20% 20 ML X 1</v>
          </cell>
          <cell r="G6734" t="str">
            <v>011987</v>
          </cell>
        </row>
        <row r="6735">
          <cell r="F6735" t="str">
            <v>MELOCAM A.IM 15MG 1.5 ML X 1</v>
          </cell>
          <cell r="G6735" t="str">
            <v>042009</v>
          </cell>
        </row>
        <row r="6736">
          <cell r="F6736" t="str">
            <v>TEMODAL CAPS 100MG  X 5</v>
          </cell>
          <cell r="G6736" t="str">
            <v>022002</v>
          </cell>
        </row>
        <row r="6737">
          <cell r="F6737" t="str">
            <v>AZIFAR TABL.RECUBIE 500MG  X 3</v>
          </cell>
          <cell r="G6737" t="str">
            <v>082016</v>
          </cell>
        </row>
        <row r="6738">
          <cell r="F6738" t="str">
            <v>CLAVUTRIM CL TABL.RECUBIE 875MG  X 14 (/125) /125</v>
          </cell>
          <cell r="G6738" t="str">
            <v>092020</v>
          </cell>
        </row>
        <row r="6739">
          <cell r="F6739" t="str">
            <v>AGUA MICELLAR ULTR LIQD PIE SEN  200 ML X 1</v>
          </cell>
          <cell r="G6739" t="str">
            <v>052017</v>
          </cell>
        </row>
        <row r="6740">
          <cell r="F6740" t="str">
            <v>BAHIA LIPSTICK FRUTAS SPF30  5 G X 8</v>
          </cell>
          <cell r="G6740" t="str">
            <v>092015</v>
          </cell>
        </row>
        <row r="6741">
          <cell r="F6741" t="str">
            <v>ACETAZOLAMIDA-MRC TABL 250MG  X 100</v>
          </cell>
          <cell r="G6741" t="str">
            <v>092012</v>
          </cell>
        </row>
        <row r="6742">
          <cell r="F6742" t="str">
            <v>LEBLON SOLAR BABY F50+C/LEC AV  90 G X 1</v>
          </cell>
          <cell r="G6742" t="str">
            <v>062010</v>
          </cell>
        </row>
        <row r="6743">
          <cell r="F6743" t="str">
            <v>TRIMETABOL JBE  100 ML X 1</v>
          </cell>
          <cell r="G6743" t="str">
            <v>031978</v>
          </cell>
        </row>
        <row r="6744">
          <cell r="F6744" t="str">
            <v>CLAVUNIL SUS 62.5MG 250MG 60 ML X 1 (/5ML)</v>
          </cell>
          <cell r="G6744" t="str">
            <v>012010</v>
          </cell>
        </row>
        <row r="6745">
          <cell r="F6745" t="str">
            <v>DEXTROMETORFAN-FVT JBE DOSIS 15MG 300 ML X 60 (/DOS)</v>
          </cell>
          <cell r="G6745" t="str">
            <v>071997</v>
          </cell>
        </row>
        <row r="6746">
          <cell r="F6746" t="str">
            <v>TADALAFILO-TEV TABL.RECUBIE 20MG  X 4</v>
          </cell>
          <cell r="G6746" t="str">
            <v>012015</v>
          </cell>
        </row>
        <row r="6747">
          <cell r="F6747" t="str">
            <v>VITIS PAST.ALOE VE  130 G X 1</v>
          </cell>
          <cell r="G6747" t="str">
            <v>082008</v>
          </cell>
        </row>
        <row r="6748">
          <cell r="F6748" t="str">
            <v>WARFARINA SODI-JPS TABL 5MG  X 100</v>
          </cell>
          <cell r="G6748" t="str">
            <v>022020</v>
          </cell>
        </row>
        <row r="6749">
          <cell r="F6749" t="str">
            <v>SILDENAFIL-PTG TABL.RECUBIE 50MG  X 4</v>
          </cell>
          <cell r="G6749" t="str">
            <v>092006</v>
          </cell>
        </row>
        <row r="6750">
          <cell r="F6750" t="str">
            <v>EFFACLAR AG MIC ULTRA  200 ML X 1</v>
          </cell>
          <cell r="G6750" t="str">
            <v>092020</v>
          </cell>
        </row>
        <row r="6751">
          <cell r="F6751" t="str">
            <v>CORDIAL CEREB.PLUS SOLN  ORAL  300 ML X 1</v>
          </cell>
          <cell r="G6751" t="str">
            <v>052001</v>
          </cell>
        </row>
        <row r="6752">
          <cell r="F6752" t="str">
            <v>DEXAMETASONA I.Q TABL 0.5MG  X 100</v>
          </cell>
          <cell r="G6752" t="str">
            <v>042009</v>
          </cell>
        </row>
        <row r="6753">
          <cell r="F6753" t="str">
            <v>HIOSCINA B.BRO-JPS AMP. 20MG 1 ML X 100</v>
          </cell>
          <cell r="G6753" t="str">
            <v>082017</v>
          </cell>
        </row>
        <row r="6754">
          <cell r="F6754" t="str">
            <v>CODISTAT AMP. 60MG 2 ML X 1</v>
          </cell>
          <cell r="G6754" t="str">
            <v>102007</v>
          </cell>
        </row>
        <row r="6755">
          <cell r="F6755" t="str">
            <v>SOMPRAZ TABL LR 20MG  X 10</v>
          </cell>
          <cell r="G6755" t="str">
            <v>042017</v>
          </cell>
        </row>
        <row r="6756">
          <cell r="F6756" t="str">
            <v>HEMOFOLIC CAPS BLANDA   X 30</v>
          </cell>
          <cell r="G6756" t="str">
            <v>032021</v>
          </cell>
        </row>
        <row r="6757">
          <cell r="F6757" t="str">
            <v>PROTHEPA CAPS 400MG  X 100</v>
          </cell>
          <cell r="G6757" t="str">
            <v>072015</v>
          </cell>
        </row>
        <row r="6758">
          <cell r="F6758" t="str">
            <v>CLORURO SODIO-BBM SOLN  INY 0.9% 250 ML X 1</v>
          </cell>
          <cell r="G6758" t="str">
            <v>012014</v>
          </cell>
        </row>
        <row r="6759">
          <cell r="F6759" t="str">
            <v>ACEITE RICINO-GO- CAPS 520MG  X 50</v>
          </cell>
          <cell r="G6759" t="str">
            <v>012016</v>
          </cell>
        </row>
        <row r="6760">
          <cell r="F6760" t="str">
            <v>MAREVOM TABL 50MG  X 120</v>
          </cell>
          <cell r="G6760" t="str">
            <v>072016</v>
          </cell>
        </row>
        <row r="6761">
          <cell r="F6761" t="str">
            <v>AMBRIL TABL.RECUBIE 10MG  X 30</v>
          </cell>
          <cell r="G6761" t="str">
            <v>042021</v>
          </cell>
        </row>
        <row r="6762">
          <cell r="F6762" t="str">
            <v>CYNOMEL TABL 25Y  X 30</v>
          </cell>
          <cell r="G6762" t="str">
            <v>042008</v>
          </cell>
        </row>
        <row r="6763">
          <cell r="F6763" t="str">
            <v>DOLO TRINEURAL CAPS 50MG  X 100 (/50) /50</v>
          </cell>
          <cell r="G6763" t="str">
            <v>102004</v>
          </cell>
        </row>
        <row r="6764">
          <cell r="F6764" t="str">
            <v>NOKOTIN TAB.RECU L.P 10MG  X 30</v>
          </cell>
          <cell r="G6764" t="str">
            <v>052018</v>
          </cell>
        </row>
        <row r="6765">
          <cell r="F6765" t="str">
            <v>GOTECINA TABL 0.5MG  X 100</v>
          </cell>
          <cell r="G6765" t="str">
            <v>042009</v>
          </cell>
        </row>
        <row r="6766">
          <cell r="F6766" t="str">
            <v>GLYPRESSIN V.IV LIO+SOL 1MG 5 ML X 1</v>
          </cell>
          <cell r="G6766" t="str">
            <v>022011</v>
          </cell>
        </row>
        <row r="6767">
          <cell r="F6767" t="str">
            <v>DERMOXYL TABL 250MG  X 14</v>
          </cell>
          <cell r="G6767" t="str">
            <v>082007</v>
          </cell>
        </row>
        <row r="6768">
          <cell r="F6768" t="str">
            <v>CORDIAL CEREBRAL ELIXIR  200 ML X 1</v>
          </cell>
          <cell r="G6768" t="str">
            <v>042009</v>
          </cell>
        </row>
        <row r="6769">
          <cell r="F6769" t="str">
            <v>MAGSIUM SOBRES  2 G X 33</v>
          </cell>
          <cell r="G6769" t="str">
            <v>042011</v>
          </cell>
        </row>
        <row r="6770">
          <cell r="F6770" t="str">
            <v>CEFEPIMA-P2G VIAL  LIOF 1G  X 10</v>
          </cell>
          <cell r="G6770" t="str">
            <v>062016</v>
          </cell>
        </row>
        <row r="6771">
          <cell r="F6771" t="str">
            <v>FALEXIM CAPS 500MG  X 100</v>
          </cell>
          <cell r="G6771" t="str">
            <v>052001</v>
          </cell>
        </row>
        <row r="6772">
          <cell r="F6772" t="str">
            <v>VFAX MR CAPS L.P. 75MG  X 30</v>
          </cell>
          <cell r="G6772" t="str">
            <v>102020</v>
          </cell>
        </row>
        <row r="6773">
          <cell r="F6773" t="str">
            <v>TAPSIN FORTE TABL   X 200</v>
          </cell>
          <cell r="G6773" t="str">
            <v>082017</v>
          </cell>
        </row>
        <row r="6774">
          <cell r="F6774" t="str">
            <v>LUSAPRIM SUSP ORAL 200MG 60 ML X 1 (/40M)</v>
          </cell>
          <cell r="G6774" t="str">
            <v>081997</v>
          </cell>
        </row>
        <row r="6775">
          <cell r="F6775" t="str">
            <v>MIXYDAY TABL 1.5MG  X 30</v>
          </cell>
          <cell r="G6775" t="str">
            <v>072017</v>
          </cell>
        </row>
        <row r="6776">
          <cell r="F6776" t="str">
            <v>CEUMID XR TAB.RECU L.P 750MG  X 30</v>
          </cell>
          <cell r="G6776" t="str">
            <v>012020</v>
          </cell>
        </row>
        <row r="6777">
          <cell r="F6777" t="str">
            <v>FLEXICREM CREMA  50 G X 1</v>
          </cell>
          <cell r="G6777" t="str">
            <v>022020</v>
          </cell>
        </row>
        <row r="6778">
          <cell r="F6778" t="str">
            <v>FLUCONAZOL-P2G VIAL 100MG 50 ML X 1</v>
          </cell>
          <cell r="G6778" t="str">
            <v>072018</v>
          </cell>
        </row>
        <row r="6779">
          <cell r="F6779" t="str">
            <v>FLORIL OCUVIALES 0.03% 50 ML X 5</v>
          </cell>
          <cell r="G6779" t="str">
            <v>052017</v>
          </cell>
        </row>
        <row r="6780">
          <cell r="F6780" t="str">
            <v>NOKOTIN TAB.RECU L.P 10MG  X 100</v>
          </cell>
          <cell r="G6780" t="str">
            <v>052018</v>
          </cell>
        </row>
        <row r="6781">
          <cell r="F6781" t="str">
            <v>APIPOL UNG  20 G X 1</v>
          </cell>
          <cell r="G6781" t="str">
            <v>062017</v>
          </cell>
        </row>
        <row r="6782">
          <cell r="F6782" t="str">
            <v>NAPROXAL TABL.RECUBIE 550MG  X 100</v>
          </cell>
          <cell r="G6782" t="str">
            <v>052018</v>
          </cell>
        </row>
        <row r="6783">
          <cell r="F6783" t="str">
            <v>VISTACLAR SOLN  OFTAL 0.012% 15 ML X 1</v>
          </cell>
          <cell r="G6783" t="str">
            <v>082013</v>
          </cell>
        </row>
        <row r="6784">
          <cell r="F6784" t="str">
            <v>CLAVUMASS TA.REC 125/ 500MG  X 10</v>
          </cell>
          <cell r="G6784" t="str">
            <v>072015</v>
          </cell>
        </row>
        <row r="6785">
          <cell r="F6785" t="str">
            <v>BETAHISTINA-GEF TABL 16MG  X 20</v>
          </cell>
          <cell r="G6785" t="str">
            <v>062021</v>
          </cell>
        </row>
        <row r="6786">
          <cell r="F6786" t="str">
            <v>CLORURO SODIO-BBM SOLN  INY 0.9% 500 ML X 1</v>
          </cell>
          <cell r="G6786" t="str">
            <v>031989</v>
          </cell>
        </row>
        <row r="6787">
          <cell r="F6787" t="str">
            <v>MELBRAND TABL 15MG  X 100</v>
          </cell>
          <cell r="G6787" t="str">
            <v>022020</v>
          </cell>
        </row>
        <row r="6788">
          <cell r="F6788" t="str">
            <v>FLUTIVENT INHAL 25Y/ 125Y  X 120 (/DOS)</v>
          </cell>
          <cell r="G6788" t="str">
            <v>072013</v>
          </cell>
        </row>
        <row r="6789">
          <cell r="F6789" t="str">
            <v>MUDRANE TABL 6MG  X 2</v>
          </cell>
          <cell r="G6789" t="str">
            <v>082020</v>
          </cell>
        </row>
        <row r="6790">
          <cell r="F6790" t="str">
            <v>ROSALIAC UV CR HI FT F15  40 ML X 1</v>
          </cell>
          <cell r="G6790" t="str">
            <v>032011</v>
          </cell>
        </row>
        <row r="6791">
          <cell r="F6791" t="str">
            <v>TAPSIN INSTAFLU NO COMP   X 50</v>
          </cell>
          <cell r="G6791" t="str">
            <v>072018</v>
          </cell>
        </row>
        <row r="6792">
          <cell r="F6792" t="str">
            <v>MIRTALAB TABL 30MG  X 100</v>
          </cell>
          <cell r="G6792" t="str">
            <v>122019</v>
          </cell>
        </row>
        <row r="6793">
          <cell r="F6793" t="str">
            <v>DOLCOX TABL.RECUBIE 120MG  X 7</v>
          </cell>
          <cell r="G6793" t="str">
            <v>092019</v>
          </cell>
        </row>
        <row r="6794">
          <cell r="F6794" t="str">
            <v>HESPER-C CAPS   X 24</v>
          </cell>
          <cell r="G6794" t="str">
            <v>042009</v>
          </cell>
        </row>
        <row r="6795">
          <cell r="F6795" t="str">
            <v>EMOLAN FLUID EXT ROSTRO FP50  50 ML X 1</v>
          </cell>
          <cell r="G6795" t="str">
            <v>032014</v>
          </cell>
        </row>
        <row r="6796">
          <cell r="F6796" t="str">
            <v>SEXSEG A.IM  1 ML X 1</v>
          </cell>
          <cell r="G6796" t="str">
            <v>012008</v>
          </cell>
        </row>
        <row r="6797">
          <cell r="F6797" t="str">
            <v>TELMINOR A-5 TABL 80MG  X 30 (/5) /5</v>
          </cell>
          <cell r="G6797" t="str">
            <v>112019</v>
          </cell>
        </row>
        <row r="6798">
          <cell r="F6798" t="str">
            <v>ABRIBRONC JBE 35MG 120 ML X 1 (/5ML)</v>
          </cell>
          <cell r="G6798" t="str">
            <v>092009</v>
          </cell>
        </row>
        <row r="6799">
          <cell r="F6799" t="str">
            <v>METROXIN SOLN INY 500MG 100 ML X 1</v>
          </cell>
          <cell r="G6799" t="str">
            <v>042009</v>
          </cell>
        </row>
        <row r="6800">
          <cell r="F6800" t="str">
            <v>SALES DE REHID-P2G POLVO SOBRES  20.5 G X 25</v>
          </cell>
          <cell r="G6800" t="str">
            <v>112009</v>
          </cell>
        </row>
        <row r="6801">
          <cell r="F6801" t="str">
            <v>BRONCO MEDIMOX SUSP ORAL 500MG 105 ML X 1 (/5ML)</v>
          </cell>
          <cell r="G6801" t="str">
            <v>062007</v>
          </cell>
        </row>
        <row r="6802">
          <cell r="F6802" t="str">
            <v>BRANFLOX TABL.RECUBIE 500MG  X 100</v>
          </cell>
          <cell r="G6802" t="str">
            <v>072016</v>
          </cell>
        </row>
        <row r="6803">
          <cell r="F6803" t="str">
            <v>TAMIFLU CAPS 75MG  X 10</v>
          </cell>
          <cell r="G6803" t="str">
            <v>102007</v>
          </cell>
        </row>
        <row r="6804">
          <cell r="F6804" t="str">
            <v>BONDIGEST TABL F.COATE 5MG  X 30</v>
          </cell>
          <cell r="G6804" t="str">
            <v>022009</v>
          </cell>
        </row>
        <row r="6805">
          <cell r="F6805" t="str">
            <v>LUBEK TABL.RECUBIE 500MG  X 50</v>
          </cell>
          <cell r="G6805" t="str">
            <v>062018</v>
          </cell>
        </row>
        <row r="6806">
          <cell r="F6806" t="str">
            <v>LONGENATUR CAPS BLANDA 100MG  X 30</v>
          </cell>
          <cell r="G6806" t="str">
            <v>052012</v>
          </cell>
        </row>
        <row r="6807">
          <cell r="F6807" t="str">
            <v>CEFAZOLINA-DY/ VIAL LIOF 1G  X 10</v>
          </cell>
          <cell r="G6807" t="str">
            <v>072019</v>
          </cell>
        </row>
        <row r="6808">
          <cell r="F6808" t="str">
            <v>ULCIPRAL CAPS L.R. 20MG  X 100</v>
          </cell>
          <cell r="G6808" t="str">
            <v>082015</v>
          </cell>
        </row>
        <row r="6809">
          <cell r="F6809" t="str">
            <v>BETAMETASONA-PTG CREMA 0.05% 20 G X 1</v>
          </cell>
          <cell r="G6809" t="str">
            <v>112014</v>
          </cell>
        </row>
        <row r="6810">
          <cell r="F6810" t="str">
            <v>COLLAGEN PLUS CAPS 15MG  X 120</v>
          </cell>
          <cell r="G6810" t="str">
            <v>052014</v>
          </cell>
        </row>
        <row r="6811">
          <cell r="F6811" t="str">
            <v>SULFA-MAXX FORTE TABL   X 100</v>
          </cell>
          <cell r="G6811" t="str">
            <v>112013</v>
          </cell>
        </row>
        <row r="6812">
          <cell r="F6812" t="str">
            <v>EUCERIN UREA C.REP CR.PIES 10% 100 ML X 1</v>
          </cell>
          <cell r="G6812" t="str">
            <v>092000</v>
          </cell>
        </row>
        <row r="6813">
          <cell r="F6813" t="str">
            <v>ANTHELIOS BRUMA SPR ROST F50  75 ML X 1</v>
          </cell>
          <cell r="G6813" t="str">
            <v>102017</v>
          </cell>
        </row>
        <row r="6814">
          <cell r="F6814" t="str">
            <v>KITAMASS TABL.RECUBIE 10MG  X 30</v>
          </cell>
          <cell r="G6814" t="str">
            <v>072015</v>
          </cell>
        </row>
        <row r="6815">
          <cell r="F6815" t="str">
            <v>LEOVAL SOLN ORAL 100MG 300 ML X 1</v>
          </cell>
          <cell r="G6815" t="str">
            <v>072020</v>
          </cell>
        </row>
        <row r="6816">
          <cell r="F6816" t="str">
            <v>ESOPRAN VIAL LIOF 40MG  X 1</v>
          </cell>
          <cell r="G6816" t="str">
            <v>072017</v>
          </cell>
        </row>
        <row r="6817">
          <cell r="F6817" t="str">
            <v>ELZYM CAPS   X 20</v>
          </cell>
          <cell r="G6817" t="str">
            <v>101980</v>
          </cell>
        </row>
        <row r="6818">
          <cell r="F6818" t="str">
            <v>BBIND MASCARI FACI   X 5</v>
          </cell>
          <cell r="G6818" t="str">
            <v>012019</v>
          </cell>
        </row>
        <row r="6819">
          <cell r="F6819" t="str">
            <v>AGUA PARA INYE-P2G AMP.  5 ML X 50</v>
          </cell>
          <cell r="G6819" t="str">
            <v>052021</v>
          </cell>
        </row>
        <row r="6820">
          <cell r="F6820" t="str">
            <v>BENCIL PEN.BEN-P2G VIAL 2.4M  X 10</v>
          </cell>
          <cell r="G6820" t="str">
            <v>022018</v>
          </cell>
        </row>
        <row r="6821">
          <cell r="F6821" t="str">
            <v>GLUCOFERVET POLVO SOBRES  4.6 G X 30</v>
          </cell>
          <cell r="G6821" t="str">
            <v>012014</v>
          </cell>
        </row>
        <row r="6822">
          <cell r="F6822" t="str">
            <v>PARA TY KIDS TABL MAST 80MG  X 100</v>
          </cell>
          <cell r="G6822" t="str">
            <v>082020</v>
          </cell>
        </row>
        <row r="6823">
          <cell r="F6823" t="str">
            <v>LIPIKARGEL200 GEL 4% 200 ML X 1</v>
          </cell>
          <cell r="G6823" t="str">
            <v>082013</v>
          </cell>
        </row>
        <row r="6824">
          <cell r="F6824" t="str">
            <v>ORAL FRESH MENT.FRESCA  250 ML X 1</v>
          </cell>
          <cell r="G6824" t="str">
            <v>032010</v>
          </cell>
        </row>
        <row r="6825">
          <cell r="F6825" t="str">
            <v>VALSARTAN-DC6 TABL 160MG  X 100</v>
          </cell>
          <cell r="G6825" t="str">
            <v>042014</v>
          </cell>
        </row>
        <row r="6826">
          <cell r="F6826" t="str">
            <v>SPRAINER T4O SACHET   X 30</v>
          </cell>
          <cell r="G6826" t="str">
            <v>022016</v>
          </cell>
        </row>
        <row r="6827">
          <cell r="F6827" t="str">
            <v>CICAPLAST BAUME BALSAMO  15 ML X 1</v>
          </cell>
          <cell r="G6827" t="str">
            <v>102016</v>
          </cell>
        </row>
        <row r="6828">
          <cell r="F6828" t="str">
            <v>LEVADURA CERVE-BNA CAPS 500MG  X 100</v>
          </cell>
          <cell r="G6828" t="str">
            <v>012017</v>
          </cell>
        </row>
        <row r="6829">
          <cell r="F6829" t="str">
            <v>GRIPACOLL FUERTE TABL   X 200</v>
          </cell>
          <cell r="G6829" t="str">
            <v>042018</v>
          </cell>
        </row>
        <row r="6830">
          <cell r="F6830" t="str">
            <v>FLAGYL OVULOS 500MG  X 10</v>
          </cell>
          <cell r="G6830" t="str">
            <v>012008</v>
          </cell>
        </row>
        <row r="6831">
          <cell r="F6831" t="str">
            <v>FLEYTOS JBE 15MG 120 ML X 1 (/5ML)</v>
          </cell>
          <cell r="G6831" t="str">
            <v>112012</v>
          </cell>
        </row>
        <row r="6832">
          <cell r="F6832" t="str">
            <v>FOTOPROTECT.ISDIN GEL EX/R F50  250 ML X 1</v>
          </cell>
          <cell r="G6832" t="str">
            <v>062019</v>
          </cell>
        </row>
        <row r="6833">
          <cell r="F6833" t="str">
            <v>ELECTRORAL SOLN PLUS FR  500 ML X 1</v>
          </cell>
          <cell r="G6833" t="str">
            <v>012019</v>
          </cell>
        </row>
        <row r="6834">
          <cell r="F6834" t="str">
            <v>SINALERG JBE 2.5MG 60 ML X 1 (/5ML)</v>
          </cell>
          <cell r="G6834" t="str">
            <v>032011</v>
          </cell>
        </row>
        <row r="6835">
          <cell r="F6835" t="str">
            <v>OXYLONINA TABL.RECUBIE 10MG  X 30</v>
          </cell>
          <cell r="G6835" t="str">
            <v>022020</v>
          </cell>
        </row>
        <row r="6836">
          <cell r="F6836" t="str">
            <v>FLUMIKAN SOLN ORAL 100MG 100 ML X 1 (/5ML)</v>
          </cell>
          <cell r="G6836" t="str">
            <v>092020</v>
          </cell>
        </row>
        <row r="6837">
          <cell r="F6837" t="str">
            <v>ARCOFLAM TABL.RECUBIE 90MG  X 14</v>
          </cell>
          <cell r="G6837" t="str">
            <v>072020</v>
          </cell>
        </row>
        <row r="6838">
          <cell r="F6838" t="str">
            <v>UMQUAN GOTAS ORAL 0.8% 20 ML X 1</v>
          </cell>
          <cell r="G6838" t="str">
            <v>032006</v>
          </cell>
        </row>
        <row r="6839">
          <cell r="F6839" t="str">
            <v>AGUA DESTILADA-BBM SOLN  INY  1000 ML X 1</v>
          </cell>
          <cell r="G6839" t="str">
            <v>042009</v>
          </cell>
        </row>
        <row r="6840">
          <cell r="F6840" t="str">
            <v>LINCOMICINA-P2G AMP. 600MG 2 ML X 1</v>
          </cell>
          <cell r="G6840" t="str">
            <v>052010</v>
          </cell>
        </row>
        <row r="6841">
          <cell r="F6841" t="str">
            <v>METRONIDAZOL I.Q TABL 500MG  X 100</v>
          </cell>
          <cell r="G6841" t="str">
            <v>072000</v>
          </cell>
        </row>
        <row r="6842">
          <cell r="F6842" t="str">
            <v>BRONCOMAX SUSP ORAL 250MG 60 ML X 1 (/5ML)</v>
          </cell>
          <cell r="G6842" t="str">
            <v>042000</v>
          </cell>
        </row>
        <row r="6843">
          <cell r="F6843" t="str">
            <v>MELIPASS CAPS 127MG  X 60 (/127) /127</v>
          </cell>
          <cell r="G6843" t="str">
            <v>012021</v>
          </cell>
        </row>
        <row r="6844">
          <cell r="F6844" t="str">
            <v>RYNATAN TABL   X 30</v>
          </cell>
          <cell r="G6844" t="str">
            <v>031968</v>
          </cell>
        </row>
        <row r="6845">
          <cell r="F6845" t="str">
            <v>BINOZYT TABL.RECUBIE 500MG  X 6</v>
          </cell>
          <cell r="G6845" t="str">
            <v>112020</v>
          </cell>
        </row>
        <row r="6846">
          <cell r="F6846" t="str">
            <v>XEROS SPRAY  15 ML X 1</v>
          </cell>
          <cell r="G6846" t="str">
            <v>042013</v>
          </cell>
        </row>
        <row r="6847">
          <cell r="F6847" t="str">
            <v>KETOZOL AMP. 30MG 1 ML X 2</v>
          </cell>
          <cell r="G6847" t="str">
            <v>012019</v>
          </cell>
        </row>
        <row r="6848">
          <cell r="F6848" t="str">
            <v>NUTRAZUL PROPOLEO SPR MEN EUCA  30 ML X 1</v>
          </cell>
          <cell r="G6848" t="str">
            <v>012021</v>
          </cell>
        </row>
        <row r="6849">
          <cell r="F6849" t="str">
            <v>NAN 3 NINOS LECHE EVAPOR  410 ML X 1</v>
          </cell>
          <cell r="G6849" t="str">
            <v>052013</v>
          </cell>
        </row>
        <row r="6850">
          <cell r="F6850" t="str">
            <v>AZITHROMYCIN TABL.RECUBIE 500MG  X 30</v>
          </cell>
          <cell r="G6850" t="str">
            <v>082020</v>
          </cell>
        </row>
        <row r="6851">
          <cell r="F6851" t="str">
            <v>VALSAPRESS TABL.RECUBIE 160MG  X 30</v>
          </cell>
          <cell r="G6851" t="str">
            <v>032009</v>
          </cell>
        </row>
        <row r="6852">
          <cell r="F6852" t="str">
            <v>ARCODEX TABL.RECUBIE 60MG  X 14</v>
          </cell>
          <cell r="G6852" t="str">
            <v>082020</v>
          </cell>
        </row>
        <row r="6853">
          <cell r="F6853" t="str">
            <v>EVERCLEAN GEL PURIFICA  240 ML X 1</v>
          </cell>
          <cell r="G6853" t="str">
            <v>082017</v>
          </cell>
        </row>
        <row r="6854">
          <cell r="F6854" t="str">
            <v>HEDITOS JBE 100MG 100 ML X 1 (/5ML)</v>
          </cell>
          <cell r="G6854" t="str">
            <v>032021</v>
          </cell>
        </row>
        <row r="6855">
          <cell r="F6855" t="str">
            <v>GABAPENTINA-MRC CAPS 400MG  X 100</v>
          </cell>
          <cell r="G6855" t="str">
            <v>092012</v>
          </cell>
        </row>
        <row r="6856">
          <cell r="F6856" t="str">
            <v>GRAVAX TABL 50MG  X 100</v>
          </cell>
          <cell r="G6856" t="str">
            <v>122018</v>
          </cell>
        </row>
        <row r="6857">
          <cell r="F6857" t="str">
            <v>DOLODIC CREMAGEL 1% 50 G X 1</v>
          </cell>
          <cell r="G6857" t="str">
            <v>092016</v>
          </cell>
        </row>
        <row r="6858">
          <cell r="F6858" t="str">
            <v>PENTASA GRN.SACH L.P 1G 1 G X 30</v>
          </cell>
          <cell r="G6858" t="str">
            <v>052015</v>
          </cell>
        </row>
        <row r="6859">
          <cell r="F6859" t="str">
            <v>FLORA BALANCE SU OR 2000UF  5 ML X 10</v>
          </cell>
          <cell r="G6859" t="str">
            <v>032019</v>
          </cell>
        </row>
        <row r="6860">
          <cell r="F6860" t="str">
            <v>ACNIPOP JAB LIQ FA W  250 ML X 1</v>
          </cell>
          <cell r="G6860" t="str">
            <v>022020</v>
          </cell>
        </row>
        <row r="6861">
          <cell r="F6861" t="str">
            <v>GLUCINEX TABL 850MG  X 30</v>
          </cell>
          <cell r="G6861" t="str">
            <v>052012</v>
          </cell>
        </row>
        <row r="6862">
          <cell r="F6862" t="str">
            <v>BETAMYCOL CREMA  20 G X 1</v>
          </cell>
          <cell r="G6862" t="str">
            <v>112020</v>
          </cell>
        </row>
        <row r="6863">
          <cell r="F6863" t="str">
            <v>DOLO TERALGEX GEL. 2% 50 G X 1</v>
          </cell>
          <cell r="G6863" t="str">
            <v>122020</v>
          </cell>
        </row>
        <row r="6864">
          <cell r="F6864" t="str">
            <v>LOBOB S/LI.RIG ROJ  10 ML X 1</v>
          </cell>
          <cell r="G6864" t="str">
            <v>081997</v>
          </cell>
        </row>
        <row r="6865">
          <cell r="F6865" t="str">
            <v>RILATEN GRAG. 10MG  X 90</v>
          </cell>
          <cell r="G6865" t="str">
            <v>032007</v>
          </cell>
        </row>
        <row r="6866">
          <cell r="F6866" t="str">
            <v>VISTA-TEARS SOLN OFTAL 0.3% 10 ML X 1</v>
          </cell>
          <cell r="G6866" t="str">
            <v>072020</v>
          </cell>
        </row>
        <row r="6867">
          <cell r="F6867" t="str">
            <v>ESOMEZIL CAPS LIB RET 40MG  X 28</v>
          </cell>
          <cell r="G6867" t="str">
            <v>042021</v>
          </cell>
        </row>
        <row r="6868">
          <cell r="F6868" t="str">
            <v>RILATEN AMP. 20MG 1 ML X 1</v>
          </cell>
          <cell r="G6868" t="str">
            <v>082006</v>
          </cell>
        </row>
        <row r="6869">
          <cell r="F6869" t="str">
            <v>CICATOPIC CREMA  60 G X 1</v>
          </cell>
          <cell r="G6869" t="str">
            <v>102016</v>
          </cell>
        </row>
        <row r="6870">
          <cell r="F6870" t="str">
            <v>NAT C YUMMY GUMMYZ GOMITAS MAST   X 25</v>
          </cell>
          <cell r="G6870" t="str">
            <v>092020</v>
          </cell>
        </row>
        <row r="6871">
          <cell r="F6871" t="str">
            <v>ABRILAR EA 575 JBE 35MG 100 ML X 1 (/5ML)</v>
          </cell>
          <cell r="G6871" t="str">
            <v>052021</v>
          </cell>
        </row>
        <row r="6872">
          <cell r="F6872" t="str">
            <v>SUERO FISIOLOG-BBM SOLN  INY 0.9% 1000 ML X 1</v>
          </cell>
          <cell r="G6872" t="str">
            <v>042009</v>
          </cell>
        </row>
        <row r="6873">
          <cell r="F6873" t="str">
            <v>QUILLAPRED TABL 20MG  X 100</v>
          </cell>
          <cell r="G6873" t="str">
            <v>012016</v>
          </cell>
        </row>
        <row r="6874">
          <cell r="F6874" t="str">
            <v>ANDREWS SUSP CEREZA  200 ML X 1</v>
          </cell>
          <cell r="G6874" t="str">
            <v>012018</v>
          </cell>
        </row>
        <row r="6875">
          <cell r="F6875" t="str">
            <v>HIDROCORTISONA-VS3 VIAL SECO 100MG  X 1</v>
          </cell>
          <cell r="G6875" t="str">
            <v>012008</v>
          </cell>
        </row>
        <row r="6876">
          <cell r="F6876" t="str">
            <v>FURAZOLIDONA I.Q TABL 100MG  X 100</v>
          </cell>
          <cell r="G6876" t="str">
            <v>072000</v>
          </cell>
        </row>
        <row r="6877">
          <cell r="F6877" t="str">
            <v>LOBOB SOL.CON.DESI  240 ML X 1</v>
          </cell>
          <cell r="G6877" t="str">
            <v>111991</v>
          </cell>
        </row>
        <row r="6878">
          <cell r="F6878" t="str">
            <v>SILDENAFILO-TEV TABL  MAST 50MG  X 50</v>
          </cell>
          <cell r="G6878" t="str">
            <v>102011</v>
          </cell>
        </row>
        <row r="6879">
          <cell r="F6879" t="str">
            <v>PEPTOPRAZOL CAPS L.R. 20MG  X 28</v>
          </cell>
          <cell r="G6879" t="str">
            <v>082017</v>
          </cell>
        </row>
        <row r="6880">
          <cell r="F6880" t="str">
            <v>BENCIL PEN.BEN-DY/ VIAL  LIOF 1.2M  X 10</v>
          </cell>
          <cell r="G6880" t="str">
            <v>052020</v>
          </cell>
        </row>
        <row r="6881">
          <cell r="F6881" t="str">
            <v>BIO MAGNES POLVO SOBRES  2 G X 33</v>
          </cell>
          <cell r="G6881" t="str">
            <v>112013</v>
          </cell>
        </row>
        <row r="6882">
          <cell r="F6882" t="str">
            <v>PREDNISONA-PTG JBE 5MG 120 ML X 1 (/5ML)</v>
          </cell>
          <cell r="G6882" t="str">
            <v>122014</v>
          </cell>
        </row>
        <row r="6883">
          <cell r="F6883" t="str">
            <v>TRADOLOR TABL 50MG  X 100</v>
          </cell>
          <cell r="G6883" t="str">
            <v>092019</v>
          </cell>
        </row>
        <row r="6884">
          <cell r="F6884" t="str">
            <v>BILAXTEN TABL 20MG  X 10</v>
          </cell>
          <cell r="G6884" t="str">
            <v>062012</v>
          </cell>
        </row>
        <row r="6885">
          <cell r="F6885" t="str">
            <v>ANGIPEC TABL 80MG  X 30</v>
          </cell>
          <cell r="G6885" t="str">
            <v>082014</v>
          </cell>
        </row>
        <row r="6886">
          <cell r="F6886" t="str">
            <v>NUTRA STREES + ZIN TABL   X 30</v>
          </cell>
          <cell r="G6886" t="str">
            <v>042016</v>
          </cell>
        </row>
        <row r="6887">
          <cell r="F6887" t="str">
            <v>UV CAR SHIELD D TO CREMA F50  50 ML X 1</v>
          </cell>
          <cell r="G6887" t="str">
            <v>052018</v>
          </cell>
        </row>
        <row r="6888">
          <cell r="F6888" t="str">
            <v>TYMBRO BOLSA INFUS 2MG 300 ML X 10 (/ML)</v>
          </cell>
          <cell r="G6888" t="str">
            <v>042020</v>
          </cell>
        </row>
        <row r="6889">
          <cell r="F6889" t="str">
            <v>LEVOCERT-D GOTA ORAL  15 ML X 1</v>
          </cell>
          <cell r="G6889" t="str">
            <v>112011</v>
          </cell>
        </row>
        <row r="6890">
          <cell r="F6890" t="str">
            <v>FIBROLOW CAPS 200MG  X 30</v>
          </cell>
          <cell r="G6890" t="str">
            <v>022020</v>
          </cell>
        </row>
        <row r="6891">
          <cell r="F6891" t="str">
            <v>XILATRIL TABL.RECUBIE 250MG  X 30</v>
          </cell>
          <cell r="G6891" t="str">
            <v>012021</v>
          </cell>
        </row>
        <row r="6892">
          <cell r="F6892" t="str">
            <v>CISTIMICINA TABL 750MG  X 10</v>
          </cell>
          <cell r="G6892" t="str">
            <v>102003</v>
          </cell>
        </row>
        <row r="6893">
          <cell r="F6893" t="str">
            <v>LEOVAL TABL 500MG  X 30</v>
          </cell>
          <cell r="G6893" t="str">
            <v>072020</v>
          </cell>
        </row>
        <row r="6894">
          <cell r="F6894" t="str">
            <v>PIROXICAM I.Q TABL 20MG  X 100</v>
          </cell>
          <cell r="G6894" t="str">
            <v>011999</v>
          </cell>
        </row>
        <row r="6895">
          <cell r="F6895" t="str">
            <v>CIRUELAX FILTRA.BOLSI 1500MG 1.5 G X 10</v>
          </cell>
          <cell r="G6895" t="str">
            <v>052001</v>
          </cell>
        </row>
        <row r="6896">
          <cell r="F6896" t="str">
            <v>LOSAPRESAN TABL.RECUBIE 50MG  X 30</v>
          </cell>
          <cell r="G6896" t="str">
            <v>082016</v>
          </cell>
        </row>
        <row r="6897">
          <cell r="F6897" t="str">
            <v>URSODIOL TABL.RECUBIE 250MG  X 20</v>
          </cell>
          <cell r="G6897" t="str">
            <v>112020</v>
          </cell>
        </row>
        <row r="6898">
          <cell r="F6898" t="str">
            <v>METRONIDAZOL-FK2 SOLN  INY 500MG 100 ML X 1</v>
          </cell>
          <cell r="G6898" t="str">
            <v>102016</v>
          </cell>
        </row>
        <row r="6899">
          <cell r="F6899" t="str">
            <v>GANCIVIR GEL OFTAL 0.15% 5 G X 1</v>
          </cell>
          <cell r="G6899" t="str">
            <v>062018</v>
          </cell>
        </row>
        <row r="6900">
          <cell r="F6900" t="str">
            <v>DIPROSPAN FAST JERING.PRELL 8MG 2 ML X 1</v>
          </cell>
          <cell r="G6900" t="str">
            <v>052009</v>
          </cell>
        </row>
        <row r="6901">
          <cell r="F6901" t="str">
            <v>CIPROPHARMA TABL 500MG  X 100</v>
          </cell>
          <cell r="G6901" t="str">
            <v>042009</v>
          </cell>
        </row>
        <row r="6902">
          <cell r="F6902" t="str">
            <v>EXAZOL JBE 200MG 60 ML X 1 (/40) /40</v>
          </cell>
          <cell r="G6902" t="str">
            <v>042009</v>
          </cell>
        </row>
        <row r="6903">
          <cell r="F6903" t="str">
            <v>NASTIZOL COMPOSIT. TABL NF ANTI   X 100</v>
          </cell>
          <cell r="G6903" t="str">
            <v>032020</v>
          </cell>
        </row>
        <row r="6904">
          <cell r="F6904" t="str">
            <v>HEMOPROPIN UNGT  20 G X 1</v>
          </cell>
          <cell r="G6904" t="str">
            <v>012018</v>
          </cell>
        </row>
        <row r="6905">
          <cell r="F6905" t="str">
            <v>NAT-C ESTER POLVO SOBRES 1000MG 2.52 G X 30</v>
          </cell>
          <cell r="G6905" t="str">
            <v>112020</v>
          </cell>
        </row>
        <row r="6906">
          <cell r="F6906" t="str">
            <v>VALERIANA TINT.  30 ML X 1</v>
          </cell>
          <cell r="G6906" t="str">
            <v>042009</v>
          </cell>
        </row>
        <row r="6907">
          <cell r="F6907" t="str">
            <v>GINGISONA B PAST  SOBRES 3MG  X 4 X80</v>
          </cell>
          <cell r="G6907" t="str">
            <v>092003</v>
          </cell>
        </row>
        <row r="6908">
          <cell r="F6908" t="str">
            <v>METPURE TABL XL 25MG  X 10</v>
          </cell>
          <cell r="G6908" t="str">
            <v>082018</v>
          </cell>
        </row>
        <row r="6909">
          <cell r="F6909" t="str">
            <v>T-VRD CAPS BLANDA 150MG  X 60</v>
          </cell>
          <cell r="G6909" t="str">
            <v>012013</v>
          </cell>
        </row>
        <row r="6910">
          <cell r="F6910" t="str">
            <v>EUCERIN BABY JAB BAN/SHAM  240 ML X 1</v>
          </cell>
          <cell r="G6910" t="str">
            <v>112018</v>
          </cell>
        </row>
        <row r="6911">
          <cell r="F6911" t="str">
            <v>INHARANE SOLN P/INHAL 100% 250 ML X 1</v>
          </cell>
          <cell r="G6911" t="str">
            <v>062016</v>
          </cell>
        </row>
        <row r="6912">
          <cell r="F6912" t="str">
            <v>CICATOPIC CREMA  30 G X 1</v>
          </cell>
          <cell r="G6912" t="str">
            <v>102016</v>
          </cell>
        </row>
        <row r="6913">
          <cell r="F6913" t="str">
            <v>NOREPIN A.IV 4MG 4 ML X 5</v>
          </cell>
          <cell r="G6913" t="str">
            <v>032021</v>
          </cell>
        </row>
        <row r="6914">
          <cell r="F6914" t="str">
            <v>VITACAP CAPS BLANDA   X 50</v>
          </cell>
          <cell r="G6914" t="str">
            <v>092018</v>
          </cell>
        </row>
        <row r="6915">
          <cell r="F6915" t="str">
            <v>GASEOVET CB CAPS BLAN 180MG  X 10</v>
          </cell>
          <cell r="G6915" t="str">
            <v>102015</v>
          </cell>
        </row>
        <row r="6916">
          <cell r="F6916" t="str">
            <v>AMOXIDIN DUO SUSP 500MG 105 ML X 1</v>
          </cell>
          <cell r="G6916" t="str">
            <v>032012</v>
          </cell>
        </row>
        <row r="6917">
          <cell r="F6917" t="str">
            <v>DOLOACEMIFEN JBE 120MG 60 ML X 1 (/5ML)</v>
          </cell>
          <cell r="G6917" t="str">
            <v>042009</v>
          </cell>
        </row>
        <row r="6918">
          <cell r="F6918" t="str">
            <v>CANENTAVIR TABL.RECUBIE 0.5MG  X 30</v>
          </cell>
          <cell r="G6918" t="str">
            <v>102020</v>
          </cell>
        </row>
        <row r="6919">
          <cell r="F6919" t="str">
            <v>EFFACLAR CR BB BLUR  30 ML X 1</v>
          </cell>
          <cell r="G6919" t="str">
            <v>072016</v>
          </cell>
        </row>
        <row r="6920">
          <cell r="F6920" t="str">
            <v>MUCOBRONCOL JBE 30MG 120 ML X 1 (/5ML)</v>
          </cell>
          <cell r="G6920" t="str">
            <v>072014</v>
          </cell>
        </row>
        <row r="6921">
          <cell r="F6921" t="str">
            <v>VENOCALM CAPS 500MG  X 30</v>
          </cell>
          <cell r="G6921" t="str">
            <v>012017</v>
          </cell>
        </row>
        <row r="6922">
          <cell r="F6922" t="str">
            <v>HIDROCORTISONA-P2G VIAL LIOF 100MG  X 10</v>
          </cell>
          <cell r="G6922" t="str">
            <v>082011</v>
          </cell>
        </row>
        <row r="6923">
          <cell r="F6923" t="str">
            <v>CASPOVITAE V.INFUS.LIOF 70MG  X 1</v>
          </cell>
          <cell r="G6923" t="str">
            <v>082017</v>
          </cell>
        </row>
        <row r="6924">
          <cell r="F6924" t="str">
            <v>MICORAL CAPS 100MG  X 16</v>
          </cell>
          <cell r="G6924" t="str">
            <v>021995</v>
          </cell>
        </row>
        <row r="6925">
          <cell r="F6925" t="str">
            <v>REDERMIC R CREMA  30 ML X 1</v>
          </cell>
          <cell r="G6925" t="str">
            <v>062012</v>
          </cell>
        </row>
        <row r="6926">
          <cell r="F6926" t="str">
            <v>FLORATIL POLVO SOBRES 250MG 0.25 G X 2</v>
          </cell>
          <cell r="G6926" t="str">
            <v>102016</v>
          </cell>
        </row>
        <row r="6927">
          <cell r="F6927" t="str">
            <v>ZETAMYCOL CAPS 150MG  X 2</v>
          </cell>
          <cell r="G6927" t="str">
            <v>032017</v>
          </cell>
        </row>
        <row r="6928">
          <cell r="F6928" t="str">
            <v>HIGALIVEN CAPS   X 100</v>
          </cell>
          <cell r="G6928" t="str">
            <v>072013</v>
          </cell>
        </row>
        <row r="6929">
          <cell r="F6929" t="str">
            <v>METFINA TABL.RECUBIE 850MG  X 100</v>
          </cell>
          <cell r="G6929" t="str">
            <v>062018</v>
          </cell>
        </row>
        <row r="6930">
          <cell r="F6930" t="str">
            <v>PIEMONTE TABL.RECUBIE 10MG  X 14</v>
          </cell>
          <cell r="G6930" t="str">
            <v>102020</v>
          </cell>
        </row>
        <row r="6931">
          <cell r="F6931" t="str">
            <v>UROBERRY TABL RECUBIE 500MG  X 30</v>
          </cell>
          <cell r="G6931" t="str">
            <v>122011</v>
          </cell>
        </row>
        <row r="6932">
          <cell r="F6932" t="str">
            <v>LACTOMED JBE 3.3MG 180 ML X 1 (/5ML)</v>
          </cell>
          <cell r="G6932" t="str">
            <v>052012</v>
          </cell>
        </row>
        <row r="6933">
          <cell r="F6933" t="str">
            <v>HALOPERIDOL-SN2 AMP. 5MG 1 ML X 100</v>
          </cell>
          <cell r="G6933" t="str">
            <v>112014</v>
          </cell>
        </row>
        <row r="6934">
          <cell r="F6934" t="str">
            <v>BUPINEST AMP. 0.5% 20 ML X 1</v>
          </cell>
          <cell r="G6934" t="str">
            <v>081999</v>
          </cell>
        </row>
        <row r="6935">
          <cell r="F6935" t="str">
            <v>SUBSTIANE OJOS  15 ML X 1</v>
          </cell>
          <cell r="G6935" t="str">
            <v>082011</v>
          </cell>
        </row>
        <row r="6936">
          <cell r="F6936" t="str">
            <v>FALEGEN CAPS 500MG  X 100</v>
          </cell>
          <cell r="G6936" t="str">
            <v>022016</v>
          </cell>
        </row>
        <row r="6937">
          <cell r="F6937" t="str">
            <v>EUCERIN VOLUME FIL CR C/OJ F15  15 ML X 1</v>
          </cell>
          <cell r="G6937" t="str">
            <v>052013</v>
          </cell>
        </row>
        <row r="6938">
          <cell r="F6938" t="str">
            <v>EUCERIN VOLUME FIL C DI P/S F15  50 ML X 1</v>
          </cell>
          <cell r="G6938" t="str">
            <v>052013</v>
          </cell>
        </row>
        <row r="6939">
          <cell r="F6939" t="str">
            <v>MAGALPHAR SUSP ORAL 800MG 200 ML X 1</v>
          </cell>
          <cell r="G6939" t="str">
            <v>052020</v>
          </cell>
        </row>
        <row r="6940">
          <cell r="F6940" t="str">
            <v>GOTURIC TABL.RECUBIE 80MG  X 28</v>
          </cell>
          <cell r="G6940" t="str">
            <v>032021</v>
          </cell>
        </row>
        <row r="6941">
          <cell r="F6941" t="str">
            <v>AKINETON BAG GRAG RETARD 4MG  X 50</v>
          </cell>
          <cell r="G6941" t="str">
            <v>061999</v>
          </cell>
        </row>
        <row r="6942">
          <cell r="F6942" t="str">
            <v>EYEMICIN SOLN OFTAL 0.3% 10 ML X 1</v>
          </cell>
          <cell r="G6942" t="str">
            <v>082018</v>
          </cell>
        </row>
        <row r="6943">
          <cell r="F6943" t="str">
            <v>ESMIRTAL TABL.RECUBIE 20MG  X 30</v>
          </cell>
          <cell r="G6943" t="str">
            <v>092018</v>
          </cell>
        </row>
        <row r="6944">
          <cell r="F6944" t="str">
            <v>MONELLE SYNDET LIQD.  240 G X 1</v>
          </cell>
          <cell r="G6944" t="str">
            <v>012016</v>
          </cell>
        </row>
        <row r="6945">
          <cell r="F6945" t="str">
            <v>WARFARINA-IQF TABL 5MG  X 100</v>
          </cell>
          <cell r="G6945" t="str">
            <v>052021</v>
          </cell>
        </row>
        <row r="6946">
          <cell r="F6946" t="str">
            <v>DOLOPROXEN TABL.RECUBIE 550MG  X 50</v>
          </cell>
          <cell r="G6946" t="str">
            <v>012018</v>
          </cell>
        </row>
        <row r="6947">
          <cell r="F6947" t="str">
            <v>MELOXED TABL 15MG  X 10</v>
          </cell>
          <cell r="G6947" t="str">
            <v>032011</v>
          </cell>
        </row>
        <row r="6948">
          <cell r="F6948" t="str">
            <v>SANIPEL CREMA  20 G X 1</v>
          </cell>
          <cell r="G6948" t="str">
            <v>052019</v>
          </cell>
        </row>
        <row r="6949">
          <cell r="F6949" t="str">
            <v>AZBACT TABL.RECUBIE 500MG  X 10</v>
          </cell>
          <cell r="G6949" t="str">
            <v>112020</v>
          </cell>
        </row>
        <row r="6950">
          <cell r="F6950" t="str">
            <v>AZITROLIT TABL 500MG  X 5</v>
          </cell>
          <cell r="G6950" t="str">
            <v>052019</v>
          </cell>
        </row>
        <row r="6951">
          <cell r="F6951" t="str">
            <v>URO JETFLOX FORTE TABL.RECUBIE   X 100</v>
          </cell>
          <cell r="G6951" t="str">
            <v>042018</v>
          </cell>
        </row>
        <row r="6952">
          <cell r="F6952" t="str">
            <v>VITAMINA C-TBO TABL.RECUBIE 1000MG  X 100</v>
          </cell>
          <cell r="G6952" t="str">
            <v>082012</v>
          </cell>
        </row>
        <row r="6953">
          <cell r="F6953" t="str">
            <v>SUGAFOR TAB.SOLU.DIS 6.5MG  X 330</v>
          </cell>
          <cell r="G6953" t="str">
            <v>062010</v>
          </cell>
        </row>
        <row r="6954">
          <cell r="F6954" t="str">
            <v>METOCLOPRAMIDA-FK2 AMP. 10MG 2 ML X 1</v>
          </cell>
          <cell r="G6954" t="str">
            <v>042018</v>
          </cell>
        </row>
        <row r="6955">
          <cell r="F6955" t="str">
            <v>BELLADONA-PTG POMADA  15 G X 1</v>
          </cell>
          <cell r="G6955" t="str">
            <v>042009</v>
          </cell>
        </row>
        <row r="6956">
          <cell r="F6956" t="str">
            <v>AGUA ESTERIL-LB9 AMP.  5 ML X 100</v>
          </cell>
          <cell r="G6956" t="str">
            <v>042009</v>
          </cell>
        </row>
        <row r="6957">
          <cell r="F6957" t="str">
            <v>CEPIRON TABL 25MG  X 30</v>
          </cell>
          <cell r="G6957" t="str">
            <v>032014</v>
          </cell>
        </row>
        <row r="6958">
          <cell r="F6958" t="str">
            <v>TIOCTAN GRAG.   X 10 (FORT)</v>
          </cell>
          <cell r="G6958" t="str">
            <v>012018</v>
          </cell>
        </row>
        <row r="6959">
          <cell r="F6959" t="str">
            <v>ANTHELIOS SUN INTO CREMA SPF50+  50 ML X 1</v>
          </cell>
          <cell r="G6959" t="str">
            <v>062018</v>
          </cell>
        </row>
        <row r="6960">
          <cell r="F6960" t="str">
            <v>QUETOROL A.IM 60MG 2 ML X 50</v>
          </cell>
          <cell r="G6960" t="str">
            <v>052020</v>
          </cell>
        </row>
        <row r="6961">
          <cell r="F6961" t="str">
            <v>ARTRIXIB CAPS 200MG  X 50</v>
          </cell>
          <cell r="G6961" t="str">
            <v>032004</v>
          </cell>
        </row>
        <row r="6962">
          <cell r="F6962" t="str">
            <v>MOMATE POMADA 0.1% 5 G X 1</v>
          </cell>
          <cell r="G6962" t="str">
            <v>062010</v>
          </cell>
        </row>
        <row r="6963">
          <cell r="F6963" t="str">
            <v>BANEDIF CREMA  20 G X 1</v>
          </cell>
          <cell r="G6963" t="str">
            <v>062020</v>
          </cell>
        </row>
        <row r="6964">
          <cell r="F6964" t="str">
            <v>CASODEX TABL 50MG  X 28</v>
          </cell>
          <cell r="G6964" t="str">
            <v>022008</v>
          </cell>
        </row>
        <row r="6965">
          <cell r="F6965" t="str">
            <v>BIRETIX TRIACTIVE SPRAY  100 ML X 1</v>
          </cell>
          <cell r="G6965" t="str">
            <v>032021</v>
          </cell>
        </row>
        <row r="6966">
          <cell r="F6966" t="str">
            <v>TAPSIN INSTAFLU NO COMP   X 100</v>
          </cell>
          <cell r="G6966" t="str">
            <v>072018</v>
          </cell>
        </row>
        <row r="6967">
          <cell r="F6967" t="str">
            <v>DENTURE KIDS CREMA TUBO  50 G X 1</v>
          </cell>
          <cell r="G6967" t="str">
            <v>072012</v>
          </cell>
        </row>
        <row r="6968">
          <cell r="F6968" t="str">
            <v>OMISWISS CAPS L.P. 20MG  X 100</v>
          </cell>
          <cell r="G6968" t="str">
            <v>072019</v>
          </cell>
        </row>
        <row r="6969">
          <cell r="F6969" t="str">
            <v>VITAMINA E-PTG CAPS 400IU  X 60</v>
          </cell>
          <cell r="G6969" t="str">
            <v>052005</v>
          </cell>
        </row>
        <row r="6970">
          <cell r="F6970" t="str">
            <v>TAPSIN INSTAFL DIA COMP   X 100</v>
          </cell>
          <cell r="G6970" t="str">
            <v>072018</v>
          </cell>
        </row>
        <row r="6971">
          <cell r="F6971" t="str">
            <v>LEVOFLOXACINO-P2G TABL.RECUBIE 500MG  X 10</v>
          </cell>
          <cell r="G6971" t="str">
            <v>082014</v>
          </cell>
        </row>
        <row r="6972">
          <cell r="F6972" t="str">
            <v>EMOLAN BIOCURATRIX CREMA  20 ML X 1</v>
          </cell>
          <cell r="G6972" t="str">
            <v>032013</v>
          </cell>
        </row>
        <row r="6973">
          <cell r="F6973" t="str">
            <v>TIOCTAN PLUS TAB.REC   X 10</v>
          </cell>
          <cell r="G6973" t="str">
            <v>012018</v>
          </cell>
        </row>
        <row r="6974">
          <cell r="F6974" t="str">
            <v>ZEZHATOS AB CAPS   X 100</v>
          </cell>
          <cell r="G6974" t="str">
            <v>012013</v>
          </cell>
        </row>
        <row r="6975">
          <cell r="F6975" t="str">
            <v>BRONCOTRIBACT BALS TABL   X 100</v>
          </cell>
          <cell r="G6975" t="str">
            <v>042009</v>
          </cell>
        </row>
        <row r="6976">
          <cell r="F6976" t="str">
            <v>AMOX CAPS 500MG  X 100</v>
          </cell>
          <cell r="G6976" t="str">
            <v>112016</v>
          </cell>
        </row>
        <row r="6977">
          <cell r="F6977" t="str">
            <v>BRIMOF SOLN OFTAL 0.2% 10 ML X 1</v>
          </cell>
          <cell r="G6977" t="str">
            <v>112020</v>
          </cell>
        </row>
        <row r="6978">
          <cell r="F6978" t="str">
            <v>ISENTRESS TABL.RECUBIE 400MG  X 60</v>
          </cell>
          <cell r="G6978" t="str">
            <v>092009</v>
          </cell>
        </row>
        <row r="6979">
          <cell r="F6979" t="str">
            <v>METAMIZOL SOD-PTG GOTAS 500MG 10 ML X 1 (/ML)</v>
          </cell>
          <cell r="G6979" t="str">
            <v>092006</v>
          </cell>
        </row>
        <row r="6980">
          <cell r="F6980" t="str">
            <v>VITAMINA E-PMA CAPS BLANDA 400IU  X 30</v>
          </cell>
          <cell r="G6980" t="str">
            <v>042009</v>
          </cell>
        </row>
        <row r="6981">
          <cell r="F6981" t="str">
            <v>CLINDENEX CAPS 300MG  X 100</v>
          </cell>
          <cell r="G6981" t="str">
            <v>112020</v>
          </cell>
        </row>
        <row r="6982">
          <cell r="F6982" t="str">
            <v>SULF800+TRI160-FTR TABL 800MG  X 100 (/160) /160</v>
          </cell>
          <cell r="G6982" t="str">
            <v>052007</v>
          </cell>
        </row>
        <row r="6983">
          <cell r="F6983" t="str">
            <v>DEXTRO-LUSA A.IV 33.3% 20 ML X 25</v>
          </cell>
          <cell r="G6983" t="str">
            <v>012008</v>
          </cell>
        </row>
        <row r="6984">
          <cell r="F6984" t="str">
            <v>EUCERIN HYALUR.FIL CONT.OJOS  15 ML X 1</v>
          </cell>
          <cell r="G6984" t="str">
            <v>102008</v>
          </cell>
        </row>
        <row r="6985">
          <cell r="F6985" t="str">
            <v>KALYUM CHLORATUM AMP. 2G 10 ML X 1</v>
          </cell>
          <cell r="G6985" t="str">
            <v>012008</v>
          </cell>
        </row>
        <row r="6986">
          <cell r="F6986" t="str">
            <v>DERMICOL PLUS SOLN DERM  30 ML X 1</v>
          </cell>
          <cell r="G6986" t="str">
            <v>022013</v>
          </cell>
        </row>
        <row r="6987">
          <cell r="F6987" t="str">
            <v>NISONA SUSP ORAL 5MG 100 ML X 1 (/5ML)</v>
          </cell>
          <cell r="G6987" t="str">
            <v>042009</v>
          </cell>
        </row>
        <row r="6988">
          <cell r="F6988" t="str">
            <v>VITAMINA C-GEF TAB.MAS NARA 500MG  X 100</v>
          </cell>
          <cell r="G6988" t="str">
            <v>052001</v>
          </cell>
        </row>
        <row r="6989">
          <cell r="F6989" t="str">
            <v>PARACET/CLORZO-I.Q TABL 300MG  X 100 (/250) /250</v>
          </cell>
          <cell r="G6989" t="str">
            <v>022020</v>
          </cell>
        </row>
        <row r="6990">
          <cell r="F6990" t="str">
            <v>GASEOFLAT SUSP ORAL 100MG 15 ML X 1 (/ML)</v>
          </cell>
          <cell r="G6990" t="str">
            <v>042007</v>
          </cell>
        </row>
        <row r="6991">
          <cell r="F6991" t="str">
            <v>BRONCOBUTOL PLUS JBE  120 ML X 1</v>
          </cell>
          <cell r="G6991" t="str">
            <v>012019</v>
          </cell>
        </row>
        <row r="6992">
          <cell r="F6992" t="str">
            <v>ACTIVA GRAGEAS 0.15MG  X 28 (/.03) /.03</v>
          </cell>
          <cell r="G6992" t="str">
            <v>122013</v>
          </cell>
        </row>
        <row r="6993">
          <cell r="F6993" t="str">
            <v>TUSPULMIN JBE 10MG 100 ML X 1 (/5ML)</v>
          </cell>
          <cell r="G6993" t="str">
            <v>072007</v>
          </cell>
        </row>
        <row r="6994">
          <cell r="F6994" t="str">
            <v>KLARICID V.IV 500MG 10 ML X 6</v>
          </cell>
          <cell r="G6994" t="str">
            <v>082012</v>
          </cell>
        </row>
        <row r="6995">
          <cell r="F6995" t="str">
            <v>VIKXI-35 TA.REC 2MG/ 0.035MG  X 21</v>
          </cell>
          <cell r="G6995" t="str">
            <v>032021</v>
          </cell>
        </row>
        <row r="6996">
          <cell r="F6996" t="str">
            <v>AMIKACINA-P2G AMP. 500MG 2 ML X 10</v>
          </cell>
          <cell r="G6996" t="str">
            <v>062015</v>
          </cell>
        </row>
        <row r="6997">
          <cell r="F6997" t="str">
            <v>FLUXUS POLVO SOBRES 600MG 2.5 G X 50</v>
          </cell>
          <cell r="G6997" t="str">
            <v>082019</v>
          </cell>
        </row>
        <row r="6998">
          <cell r="F6998" t="str">
            <v>OSEOKIDI FORTE SUSP ORAL  180 ML X 1</v>
          </cell>
          <cell r="G6998" t="str">
            <v>102014</v>
          </cell>
        </row>
        <row r="6999">
          <cell r="F6999" t="str">
            <v>EMOLAN H CREMA  250 ML X 1</v>
          </cell>
          <cell r="G6999" t="str">
            <v>022003</v>
          </cell>
        </row>
        <row r="7000">
          <cell r="F7000" t="str">
            <v>LIDOCAI CLO.ME-LUS VIAL EPINEF. 2% 20 ML X 25</v>
          </cell>
          <cell r="G7000" t="str">
            <v>011989</v>
          </cell>
        </row>
        <row r="7001">
          <cell r="F7001" t="str">
            <v>DOLORLESS REXAL TABL.RECUBIE 300MG  X 100 (/250) /250</v>
          </cell>
          <cell r="G7001" t="str">
            <v>022020</v>
          </cell>
        </row>
        <row r="7002">
          <cell r="F7002" t="str">
            <v>AMIK SOLN INY 1G 4 ML X 10</v>
          </cell>
          <cell r="G7002" t="str">
            <v>052021</v>
          </cell>
        </row>
        <row r="7003">
          <cell r="F7003" t="str">
            <v>AMOXIBIOTECH CAPS 500MG  X 100</v>
          </cell>
          <cell r="G7003" t="str">
            <v>092016</v>
          </cell>
        </row>
        <row r="7004">
          <cell r="F7004" t="str">
            <v>DUTASVITAE CAPS 0.5MG  X 30</v>
          </cell>
          <cell r="G7004" t="str">
            <v>082019</v>
          </cell>
        </row>
        <row r="7005">
          <cell r="F7005" t="str">
            <v>AGUA ESTERIL-JPS SOLN INY  5 ML X 50</v>
          </cell>
          <cell r="G7005" t="str">
            <v>072018</v>
          </cell>
        </row>
        <row r="7006">
          <cell r="F7006" t="str">
            <v>DOLOMEJORAL TABL.RECUBIE 550MG  X 60</v>
          </cell>
          <cell r="G7006" t="str">
            <v>012021</v>
          </cell>
        </row>
        <row r="7007">
          <cell r="F7007" t="str">
            <v>COMPLEJO B-SF&amp; SOLN  ORAL  120 ML X 1</v>
          </cell>
          <cell r="G7007" t="str">
            <v>102019</v>
          </cell>
        </row>
        <row r="7008">
          <cell r="F7008" t="str">
            <v>ENALAPRIL I.Q TABL 10MG  X 100</v>
          </cell>
          <cell r="G7008" t="str">
            <v>102006</v>
          </cell>
        </row>
        <row r="7009">
          <cell r="F7009" t="str">
            <v>EQUIFLOX TABL.RECUBIE 500MG  X 30</v>
          </cell>
          <cell r="G7009" t="str">
            <v>112010</v>
          </cell>
        </row>
        <row r="7010">
          <cell r="F7010" t="str">
            <v>PARADOLO JBE 120MG 60 ML X 1 (/5ML)</v>
          </cell>
          <cell r="G7010" t="str">
            <v>072020</v>
          </cell>
        </row>
        <row r="7011">
          <cell r="F7011" t="str">
            <v>LOPEFAN TABL 2MG  X 100</v>
          </cell>
          <cell r="G7011" t="str">
            <v>062010</v>
          </cell>
        </row>
        <row r="7012">
          <cell r="F7012" t="str">
            <v>PROPOLEOS KIDS JBE  120 ML X 1</v>
          </cell>
          <cell r="G7012" t="str">
            <v>022017</v>
          </cell>
        </row>
        <row r="7013">
          <cell r="F7013" t="str">
            <v>COLON FREE DAI FIB POLVO SOBRES 3.4G 5 G X 30</v>
          </cell>
          <cell r="G7013" t="str">
            <v>092019</v>
          </cell>
        </row>
        <row r="7014">
          <cell r="F7014" t="str">
            <v>ENSOY DEFENSE POLVO VAINI  400 G X 1</v>
          </cell>
          <cell r="G7014" t="str">
            <v>062018</v>
          </cell>
        </row>
        <row r="7015">
          <cell r="F7015" t="str">
            <v>CLORFENAMINA-MRC TABL 4MG  X 100</v>
          </cell>
          <cell r="G7015" t="str">
            <v>092012</v>
          </cell>
        </row>
        <row r="7016">
          <cell r="F7016" t="str">
            <v>ALERLIV TABL RECUBIE 5MG  X 30</v>
          </cell>
          <cell r="G7016" t="str">
            <v>032015</v>
          </cell>
        </row>
        <row r="7017">
          <cell r="F7017" t="str">
            <v>FLORESTA FAMILIA CRA REP SACH  10 G X 20</v>
          </cell>
          <cell r="G7017" t="str">
            <v>062016</v>
          </cell>
        </row>
        <row r="7018">
          <cell r="F7018" t="str">
            <v>VIXINOR TABL.RECUBIE 1.5MG  X 1</v>
          </cell>
          <cell r="G7018" t="str">
            <v>032021</v>
          </cell>
        </row>
        <row r="7019">
          <cell r="F7019" t="str">
            <v>CLORFENA.MALEA-FVT JBE DOSIS 2MG 300 ML X 60 (/5ML)</v>
          </cell>
          <cell r="G7019" t="str">
            <v>061997</v>
          </cell>
        </row>
        <row r="7020">
          <cell r="F7020" t="str">
            <v>MICRODACYN SPRAY  240 ML X 1</v>
          </cell>
          <cell r="G7020" t="str">
            <v>102020</v>
          </cell>
        </row>
        <row r="7021">
          <cell r="F7021" t="str">
            <v>V-FEND TABL F.COATE 200MG  X 7</v>
          </cell>
          <cell r="G7021" t="str">
            <v>122008</v>
          </cell>
        </row>
        <row r="7022">
          <cell r="F7022" t="str">
            <v>DOLOSIN GEL  50 G X 1</v>
          </cell>
          <cell r="G7022" t="str">
            <v>062016</v>
          </cell>
        </row>
        <row r="7023">
          <cell r="F7023" t="str">
            <v>BETAMETASONA-GEF CREMA 1% 40 G X 1</v>
          </cell>
          <cell r="G7023" t="str">
            <v>042004</v>
          </cell>
        </row>
        <row r="7024">
          <cell r="F7024" t="str">
            <v>LACTACYD FEM JAB LIQD  200 ML X 1</v>
          </cell>
          <cell r="G7024" t="str">
            <v>012008</v>
          </cell>
        </row>
        <row r="7025">
          <cell r="F7025" t="str">
            <v>AMIKACINA-FTR AMP. 500MG 2 ML X 1</v>
          </cell>
          <cell r="G7025" t="str">
            <v>091992</v>
          </cell>
        </row>
        <row r="7026">
          <cell r="F7026" t="str">
            <v>BIFASIQUE LOC DESMA  120 ML X 1</v>
          </cell>
          <cell r="G7026" t="str">
            <v>022020</v>
          </cell>
        </row>
        <row r="7027">
          <cell r="F7027" t="str">
            <v>DIABEMARYL M TABL.RECUBIE 2MG  X 30 (/500) /500</v>
          </cell>
          <cell r="G7027" t="str">
            <v>032021</v>
          </cell>
        </row>
        <row r="7028">
          <cell r="F7028" t="str">
            <v>BRONCOTRIN DILAT JBE PEDIATR  120 ML X 1</v>
          </cell>
          <cell r="G7028" t="str">
            <v>022017</v>
          </cell>
        </row>
        <row r="7029">
          <cell r="F7029" t="str">
            <v>CICLOFOSFAMIDA-PY3 VIAL C/SOLV. 1G  X 10</v>
          </cell>
          <cell r="G7029" t="str">
            <v>012017</v>
          </cell>
        </row>
        <row r="7030">
          <cell r="F7030" t="str">
            <v>ZADAR DUO TABL.RECUBIE   X 10</v>
          </cell>
          <cell r="G7030" t="str">
            <v>092016</v>
          </cell>
        </row>
        <row r="7031">
          <cell r="F7031" t="str">
            <v>KETOFUNGOL CREMA 2% 20 G X 1</v>
          </cell>
          <cell r="G7031" t="str">
            <v>042009</v>
          </cell>
        </row>
        <row r="7032">
          <cell r="F7032" t="str">
            <v>BONESE CAPS 150MG  X 1</v>
          </cell>
          <cell r="G7032" t="str">
            <v>032013</v>
          </cell>
        </row>
        <row r="7033">
          <cell r="F7033" t="str">
            <v>CLORPROMAZINA MRC TABL RECUBIE 100MG  X 100</v>
          </cell>
          <cell r="G7033" t="str">
            <v>062014</v>
          </cell>
        </row>
        <row r="7034">
          <cell r="F7034" t="str">
            <v>BENCIL PEN.BEN-P2G VIAL 1.2M  X 10</v>
          </cell>
          <cell r="G7034" t="str">
            <v>052014</v>
          </cell>
        </row>
        <row r="7035">
          <cell r="F7035" t="str">
            <v>CLASIPRO SUSP ORAL  5 ML X 10</v>
          </cell>
          <cell r="G7035" t="str">
            <v>052020</v>
          </cell>
        </row>
        <row r="7036">
          <cell r="F7036" t="str">
            <v>ATOPICARE PEDIATRI CREMA  250 ML X 1</v>
          </cell>
          <cell r="G7036" t="str">
            <v>102020</v>
          </cell>
        </row>
        <row r="7037">
          <cell r="F7037" t="str">
            <v>EFOSMOL SOLN RECTAL  250 ML X 1</v>
          </cell>
          <cell r="G7037" t="str">
            <v>112018</v>
          </cell>
        </row>
        <row r="7038">
          <cell r="F7038" t="str">
            <v>CLENBROX JBE  100 ML X 1</v>
          </cell>
          <cell r="G7038" t="str">
            <v>092016</v>
          </cell>
        </row>
        <row r="7039">
          <cell r="F7039" t="str">
            <v>DERMATOPIC PH 4.0 LOCION  120 ML X 1</v>
          </cell>
          <cell r="G7039" t="str">
            <v>042016</v>
          </cell>
        </row>
        <row r="7040">
          <cell r="F7040" t="str">
            <v>LECITINA-SF&amp; CAPS BLANDAS 1200MG  X 100</v>
          </cell>
          <cell r="G7040" t="str">
            <v>012020</v>
          </cell>
        </row>
        <row r="7041">
          <cell r="F7041" t="str">
            <v>LEBLON  XTREM CREMA SPF50  90 G X 1</v>
          </cell>
          <cell r="G7041" t="str">
            <v>112018</v>
          </cell>
        </row>
        <row r="7042">
          <cell r="F7042" t="str">
            <v>ANAFIDOL SUSP ORAL 100MG 60 ML X 1 (/5ML)</v>
          </cell>
          <cell r="G7042" t="str">
            <v>042009</v>
          </cell>
        </row>
        <row r="7043">
          <cell r="F7043" t="str">
            <v>SULFAME+TRIMET I.Q SUSP ORAL 240MG 60 ML X 1 (/5ML)</v>
          </cell>
          <cell r="G7043" t="str">
            <v>112000</v>
          </cell>
        </row>
        <row r="7044">
          <cell r="F7044" t="str">
            <v>EUTILEVO TABL 100Y  X 100</v>
          </cell>
          <cell r="G7044" t="str">
            <v>022021</v>
          </cell>
        </row>
        <row r="7045">
          <cell r="F7045" t="str">
            <v>IRRIGEN PLUS TA.REC 30MG/ 100MG  X 30</v>
          </cell>
          <cell r="G7045" t="str">
            <v>122011</v>
          </cell>
        </row>
        <row r="7046">
          <cell r="F7046" t="str">
            <v>ANASVITAE TABL.RECUBIE 1MG  X 28</v>
          </cell>
          <cell r="G7046" t="str">
            <v>082015</v>
          </cell>
        </row>
        <row r="7047">
          <cell r="F7047" t="str">
            <v>VINIL A.IM 75MG 3 ML X 6</v>
          </cell>
          <cell r="G7047" t="str">
            <v>022013</v>
          </cell>
        </row>
        <row r="7048">
          <cell r="F7048" t="str">
            <v>VALSAPRESS TABL.RECUBIE 80MG  X 30</v>
          </cell>
          <cell r="G7048" t="str">
            <v>032009</v>
          </cell>
        </row>
        <row r="7049">
          <cell r="F7049" t="str">
            <v>AMIKANEN AMP. 500MG 2 ML X 25</v>
          </cell>
          <cell r="G7049" t="str">
            <v>122017</v>
          </cell>
        </row>
        <row r="7050">
          <cell r="F7050" t="str">
            <v>REUMA SOL EXTRA UNGT FUERTE  32 G X 1</v>
          </cell>
          <cell r="G7050" t="str">
            <v>062016</v>
          </cell>
        </row>
        <row r="7051">
          <cell r="F7051" t="str">
            <v>TOPIVITAE TABL.RECUBIE 25MG  X 10</v>
          </cell>
          <cell r="G7051" t="str">
            <v>032019</v>
          </cell>
        </row>
        <row r="7052">
          <cell r="F7052" t="str">
            <v>MAFLUX FORTE TABL.RECUBIE   X 120</v>
          </cell>
          <cell r="G7052" t="str">
            <v>122014</v>
          </cell>
        </row>
        <row r="7053">
          <cell r="F7053" t="str">
            <v>LACTATO RINGER-LUS A.IV  10 ML X 25</v>
          </cell>
          <cell r="G7053" t="str">
            <v>122000</v>
          </cell>
        </row>
        <row r="7054">
          <cell r="F7054" t="str">
            <v>MULTIACTIV CAPS BLANDA   X 60</v>
          </cell>
          <cell r="G7054" t="str">
            <v>012011</v>
          </cell>
        </row>
        <row r="7055">
          <cell r="F7055" t="str">
            <v>SALBUTAMOL-MRC JBE 2MG 120 ML X 1 (/5ML)</v>
          </cell>
          <cell r="G7055" t="str">
            <v>092012</v>
          </cell>
        </row>
        <row r="7056">
          <cell r="F7056" t="str">
            <v>AMLODIPINO-MRC TABL 10MG  X 100</v>
          </cell>
          <cell r="G7056" t="str">
            <v>092012</v>
          </cell>
        </row>
        <row r="7057">
          <cell r="F7057" t="str">
            <v>MENISTIN TABL 8MG  X 42</v>
          </cell>
          <cell r="G7057" t="str">
            <v>092010</v>
          </cell>
        </row>
        <row r="7058">
          <cell r="F7058" t="str">
            <v>SILDENAFILO I.Q TABL 100MG  X 2</v>
          </cell>
          <cell r="G7058" t="str">
            <v>042009</v>
          </cell>
        </row>
        <row r="7059">
          <cell r="F7059" t="str">
            <v>CIPROFAL TABL.RECUBIE 500MG  X 100</v>
          </cell>
          <cell r="G7059" t="str">
            <v>112012</v>
          </cell>
        </row>
        <row r="7060">
          <cell r="F7060" t="str">
            <v>ALBENDAZOL I.Q SUSP ORAL 100MG 20 ML X 2</v>
          </cell>
          <cell r="G7060" t="str">
            <v>082008</v>
          </cell>
        </row>
        <row r="7061">
          <cell r="F7061" t="str">
            <v>BISBACTER SUSP ORAL 1.7G 100 ML X 1</v>
          </cell>
          <cell r="G7061" t="str">
            <v>042019</v>
          </cell>
        </row>
        <row r="7062">
          <cell r="F7062" t="str">
            <v>METRONIDAZOL-PTG SUSP ORAL 125MG 60 ML X 1 (/5ML)</v>
          </cell>
          <cell r="G7062" t="str">
            <v>042009</v>
          </cell>
        </row>
        <row r="7063">
          <cell r="F7063" t="str">
            <v>EFFACLAR CREMA  40 ML X 1</v>
          </cell>
          <cell r="G7063" t="str">
            <v>052010</v>
          </cell>
        </row>
        <row r="7064">
          <cell r="F7064" t="str">
            <v>TERBOMETASONA TABL 4MG  X 100</v>
          </cell>
          <cell r="G7064" t="str">
            <v>082019</v>
          </cell>
        </row>
        <row r="7065">
          <cell r="F7065" t="str">
            <v>CIPROFLOXACINO-JPS VIAL INFUS. 200MG 100 ML X 1</v>
          </cell>
          <cell r="G7065" t="str">
            <v>102016</v>
          </cell>
        </row>
        <row r="7066">
          <cell r="F7066" t="str">
            <v>FENTANILO-BS- AMP. 0.5MG 10 ML X 1</v>
          </cell>
          <cell r="G7066" t="str">
            <v>012014</v>
          </cell>
        </row>
        <row r="7067">
          <cell r="F7067" t="str">
            <v>DOLO FISIOFLEX  FO TABL.RECUBIE   X 100</v>
          </cell>
          <cell r="G7067" t="str">
            <v>032018</v>
          </cell>
        </row>
        <row r="7068">
          <cell r="F7068" t="str">
            <v>BETAMETASONA -LUS AMP. 4MG 1 ML X 1</v>
          </cell>
          <cell r="G7068" t="str">
            <v>062011</v>
          </cell>
        </row>
        <row r="7069">
          <cell r="F7069" t="str">
            <v>AMLODIPRESS TABL 10MG  X 30</v>
          </cell>
          <cell r="G7069" t="str">
            <v>092016</v>
          </cell>
        </row>
        <row r="7070">
          <cell r="F7070" t="str">
            <v>ETOSHINE TABL.RECUBIE 60MG  X 14</v>
          </cell>
          <cell r="G7070" t="str">
            <v>102018</v>
          </cell>
        </row>
        <row r="7071">
          <cell r="F7071" t="str">
            <v>Z-MOL TABL 1G  X 20</v>
          </cell>
          <cell r="G7071" t="str">
            <v>082015</v>
          </cell>
        </row>
        <row r="7072">
          <cell r="F7072" t="str">
            <v>BRONCO MEDIMOX SUSP ORAL 125MG 105 ML X 1 (/5ML)</v>
          </cell>
          <cell r="G7072" t="str">
            <v>042007</v>
          </cell>
        </row>
        <row r="7073">
          <cell r="F7073" t="str">
            <v>ALERGIZINA TABL 10MG  X 100</v>
          </cell>
          <cell r="G7073" t="str">
            <v>042009</v>
          </cell>
        </row>
        <row r="7074">
          <cell r="F7074" t="str">
            <v>FUCICORT CREMA  15 G X 1</v>
          </cell>
          <cell r="G7074" t="str">
            <v>032017</v>
          </cell>
        </row>
        <row r="7075">
          <cell r="F7075" t="str">
            <v>DOLOMEJORAL TABL.RECUBIE 275MG  X 30</v>
          </cell>
          <cell r="G7075" t="str">
            <v>012021</v>
          </cell>
        </row>
        <row r="7076">
          <cell r="F7076" t="str">
            <v>OMEPRAZOL-P2G VIAL LIOF 40MG 2 ML X 10</v>
          </cell>
          <cell r="G7076" t="str">
            <v>092014</v>
          </cell>
        </row>
        <row r="7077">
          <cell r="F7077" t="str">
            <v>ETORIGLOB TABL.RECUBIE 120MG  X 30</v>
          </cell>
          <cell r="G7077" t="str">
            <v>102020</v>
          </cell>
        </row>
        <row r="7078">
          <cell r="F7078" t="str">
            <v>LIPIDOZILO TABL.RECUBIE 20MG  X 30</v>
          </cell>
          <cell r="G7078" t="str">
            <v>092016</v>
          </cell>
        </row>
        <row r="7079">
          <cell r="F7079" t="str">
            <v>P.V.M POLVO CHOCO  1000 G X 1</v>
          </cell>
          <cell r="G7079" t="str">
            <v>102010</v>
          </cell>
        </row>
        <row r="7080">
          <cell r="F7080" t="str">
            <v>NISTATINA-MIF SUSP 100K 12 ML X 1 (/ML)</v>
          </cell>
          <cell r="G7080" t="str">
            <v>062015</v>
          </cell>
        </row>
        <row r="7081">
          <cell r="F7081" t="str">
            <v>GENTAMICINA-LUS AMP. 160MG 2 ML X 25</v>
          </cell>
          <cell r="G7081" t="str">
            <v>042009</v>
          </cell>
        </row>
        <row r="7082">
          <cell r="F7082" t="str">
            <v>BIOLEVF TABL.RECUBIE 500MG  X 7</v>
          </cell>
          <cell r="G7082" t="str">
            <v>032016</v>
          </cell>
        </row>
        <row r="7083">
          <cell r="F7083" t="str">
            <v>UREADIN GEL UL O EXF 40% 30 ML X 1</v>
          </cell>
          <cell r="G7083" t="str">
            <v>052018</v>
          </cell>
        </row>
        <row r="7084">
          <cell r="F7084" t="str">
            <v>LISTERINE LIQD  500 ML X 1</v>
          </cell>
          <cell r="G7084" t="str">
            <v>042009</v>
          </cell>
        </row>
        <row r="7085">
          <cell r="F7085" t="str">
            <v>MELOFLEX TABL 15MG  X 100</v>
          </cell>
          <cell r="G7085" t="str">
            <v>062011</v>
          </cell>
        </row>
        <row r="7086">
          <cell r="F7086" t="str">
            <v>BUPIVACAINA-DY/ VIAL 0.5% 20 ML X 5</v>
          </cell>
          <cell r="G7086" t="str">
            <v>052017</v>
          </cell>
        </row>
        <row r="7087">
          <cell r="F7087" t="str">
            <v>ALERCET JBE 1MG 60 ML X 1 (/ML)</v>
          </cell>
          <cell r="G7087" t="str">
            <v>101996</v>
          </cell>
        </row>
        <row r="7088">
          <cell r="F7088" t="str">
            <v>BRONCO TRIFAMOX PO/SUSP ORAL 250MG 105 ML X 1 (/5ML)</v>
          </cell>
          <cell r="G7088" t="str">
            <v>102015</v>
          </cell>
        </row>
        <row r="7089">
          <cell r="F7089" t="str">
            <v>ORAL FRESH MENT.FUERTE  250 ML X 1</v>
          </cell>
          <cell r="G7089" t="str">
            <v>012010</v>
          </cell>
        </row>
        <row r="7090">
          <cell r="F7090" t="str">
            <v>BRONCOTRIM POLVO P/SUSP  60 ML X 1</v>
          </cell>
          <cell r="G7090" t="str">
            <v>012014</v>
          </cell>
        </row>
        <row r="7091">
          <cell r="F7091" t="str">
            <v>BISMUCID NF SUSP ORAL  350 ML X 1</v>
          </cell>
          <cell r="G7091" t="str">
            <v>012021</v>
          </cell>
        </row>
        <row r="7092">
          <cell r="F7092" t="str">
            <v>NETAZOX TABL.RECUBIE 500MG  X 6</v>
          </cell>
          <cell r="G7092" t="str">
            <v>072018</v>
          </cell>
        </row>
        <row r="7093">
          <cell r="F7093" t="str">
            <v>ZIDUVIN V.INFUS.LIOF 4MG 5 ML X 1</v>
          </cell>
          <cell r="G7093" t="str">
            <v>032009</v>
          </cell>
        </row>
        <row r="7094">
          <cell r="F7094" t="str">
            <v>CLORANFENICOL-MRC CAPS 500MG  X 100</v>
          </cell>
          <cell r="G7094" t="str">
            <v>092012</v>
          </cell>
        </row>
        <row r="7095">
          <cell r="F7095" t="str">
            <v>VASENTOXI PO.P/SUSP OR 250MG 60 ML X 1 (/5ML)</v>
          </cell>
          <cell r="G7095" t="str">
            <v>072016</v>
          </cell>
        </row>
        <row r="7096">
          <cell r="F7096" t="str">
            <v>ENALAPRIL I.Q TABL 20MG  X 100</v>
          </cell>
          <cell r="G7096" t="str">
            <v>022007</v>
          </cell>
        </row>
        <row r="7097">
          <cell r="F7097" t="str">
            <v>FENOBARBITAL-LUS TABL 100MG  X 100</v>
          </cell>
          <cell r="G7097" t="str">
            <v>072019</v>
          </cell>
        </row>
        <row r="7098">
          <cell r="F7098" t="str">
            <v>ORATADINA ALLERGY TABL 10MG  X 100</v>
          </cell>
          <cell r="G7098" t="str">
            <v>042009</v>
          </cell>
        </row>
        <row r="7099">
          <cell r="F7099" t="str">
            <v>PORTE TABL.RECUBIE 50MG  X 1</v>
          </cell>
          <cell r="G7099" t="str">
            <v>072020</v>
          </cell>
        </row>
        <row r="7100">
          <cell r="F7100" t="str">
            <v>VITAMINA E-TBO CAPS BLANDA 400IU  X 30</v>
          </cell>
          <cell r="G7100" t="str">
            <v>072016</v>
          </cell>
        </row>
        <row r="7101">
          <cell r="F7101" t="str">
            <v>EUCERIN BABY POM PROTEC  100 ML X 1</v>
          </cell>
          <cell r="G7101" t="str">
            <v>072016</v>
          </cell>
        </row>
        <row r="7102">
          <cell r="F7102" t="str">
            <v>TEMODAL CAPS 250MG  X 5</v>
          </cell>
          <cell r="G7102" t="str">
            <v>022002</v>
          </cell>
        </row>
        <row r="7103">
          <cell r="F7103" t="str">
            <v>GLUCOTRIN TABL.RECUBIE 1000MG  X 30</v>
          </cell>
          <cell r="G7103" t="str">
            <v>072018</v>
          </cell>
        </row>
        <row r="7104">
          <cell r="F7104" t="str">
            <v>MIDAZOLAM-NRM AMP. 5MG 5 ML X 10</v>
          </cell>
          <cell r="G7104" t="str">
            <v>112020</v>
          </cell>
        </row>
        <row r="7105">
          <cell r="F7105" t="str">
            <v>CLOMIZOL TABL  VAG. 500MG  X 1</v>
          </cell>
          <cell r="G7105" t="str">
            <v>042015</v>
          </cell>
        </row>
        <row r="7106">
          <cell r="F7106" t="str">
            <v>LEVEVITAE TABL.RECUBIE 500MG  X 30</v>
          </cell>
          <cell r="G7106" t="str">
            <v>102020</v>
          </cell>
        </row>
        <row r="7107">
          <cell r="F7107" t="str">
            <v>CALCIUM PLUS FORTE TABL   X 100</v>
          </cell>
          <cell r="G7107" t="str">
            <v>102015</v>
          </cell>
        </row>
        <row r="7108">
          <cell r="F7108" t="str">
            <v>NAPROCOP TABL 550MG  X 1</v>
          </cell>
          <cell r="G7108" t="str">
            <v>092020</v>
          </cell>
        </row>
        <row r="7109">
          <cell r="F7109" t="str">
            <v>MENTHOLATUM CARAM SOBRES   X 20</v>
          </cell>
          <cell r="G7109" t="str">
            <v>052017</v>
          </cell>
        </row>
        <row r="7110">
          <cell r="F7110" t="str">
            <v>CLORIN SOLN  OFTAL 0.5% 10 ML X 1</v>
          </cell>
          <cell r="G7110" t="str">
            <v>042018</v>
          </cell>
        </row>
        <row r="7111">
          <cell r="F7111" t="str">
            <v>PHARMAPRED TABL 20MG  X 100</v>
          </cell>
          <cell r="G7111" t="str">
            <v>102001</v>
          </cell>
        </row>
        <row r="7112">
          <cell r="F7112" t="str">
            <v>PARANITAXZ TABL 500MG  X 6</v>
          </cell>
          <cell r="G7112" t="str">
            <v>062013</v>
          </cell>
        </row>
        <row r="7113">
          <cell r="F7113" t="str">
            <v>DESLORAFEN TABL.RECUBIE 5MG  X 30</v>
          </cell>
          <cell r="G7113" t="str">
            <v>042021</v>
          </cell>
        </row>
        <row r="7114">
          <cell r="F7114" t="str">
            <v>VITAMINA E-TBO CAPS BLANDA 400IU  X 100</v>
          </cell>
          <cell r="G7114" t="str">
            <v>042009</v>
          </cell>
        </row>
        <row r="7115">
          <cell r="F7115" t="str">
            <v>VIQUEZIT TABL.RECUBIE 500MG  X 30</v>
          </cell>
          <cell r="G7115" t="str">
            <v>012016</v>
          </cell>
        </row>
        <row r="7116">
          <cell r="F7116" t="str">
            <v>TERBOCLOXIL TABL 500MG  X 100</v>
          </cell>
          <cell r="G7116" t="str">
            <v>052003</v>
          </cell>
        </row>
        <row r="7117">
          <cell r="F7117" t="str">
            <v>FLAVO-C ULTRAGLICA AMP FACIAL  2 ML X 30</v>
          </cell>
          <cell r="G7117" t="str">
            <v>102018</v>
          </cell>
        </row>
        <row r="7118">
          <cell r="F7118" t="str">
            <v>PENTRAX AC TABL.RECUBIE 875MG  X 14 (/125) /125</v>
          </cell>
          <cell r="G7118" t="str">
            <v>092020</v>
          </cell>
        </row>
        <row r="7119">
          <cell r="F7119" t="str">
            <v>DICLOFENACO-P2G A.IM 75MG 3 ML X 10</v>
          </cell>
          <cell r="G7119" t="str">
            <v>102012</v>
          </cell>
        </row>
        <row r="7120">
          <cell r="F7120" t="str">
            <v>ORAL FRESH MENT.FUERTE  710 ML X 1</v>
          </cell>
          <cell r="G7120" t="str">
            <v>082007</v>
          </cell>
        </row>
        <row r="7121">
          <cell r="F7121" t="str">
            <v>LEVOBIOTECH TABL.RECUBIE 500MG  X 10</v>
          </cell>
          <cell r="G7121" t="str">
            <v>042009</v>
          </cell>
        </row>
        <row r="7122">
          <cell r="F7122" t="str">
            <v>FLUTICASONA-P2G AER INHALACI 125Y  X 120 (/DOS)</v>
          </cell>
          <cell r="G7122" t="str">
            <v>022020</v>
          </cell>
        </row>
        <row r="7123">
          <cell r="F7123" t="str">
            <v>QUETIOQUEL TABL.RECUBIE 10MG  X 30</v>
          </cell>
          <cell r="G7123" t="str">
            <v>052021</v>
          </cell>
        </row>
        <row r="7124">
          <cell r="F7124" t="str">
            <v>NASTILER JBE  100 ML X 1</v>
          </cell>
          <cell r="G7124" t="str">
            <v>042011</v>
          </cell>
        </row>
        <row r="7125">
          <cell r="F7125" t="str">
            <v>AQUALEN KIDS EMULS.HIDRAT  240 ML X 1</v>
          </cell>
          <cell r="G7125" t="str">
            <v>122020</v>
          </cell>
        </row>
        <row r="7126">
          <cell r="F7126" t="str">
            <v>SINESCAL CREMA  80 G X 1</v>
          </cell>
          <cell r="G7126" t="str">
            <v>122001</v>
          </cell>
        </row>
        <row r="7127">
          <cell r="F7127" t="str">
            <v>KETOPROFENO I.Q TABL.RECUBIE 100MG  X 100</v>
          </cell>
          <cell r="G7127" t="str">
            <v>042009</v>
          </cell>
        </row>
        <row r="7128">
          <cell r="F7128" t="str">
            <v>ANTHELIOS XL CO T2 50+  9 G X 1</v>
          </cell>
          <cell r="G7128" t="str">
            <v>122014</v>
          </cell>
        </row>
        <row r="7129">
          <cell r="F7129" t="str">
            <v>SILDEXCEL TABL RECUBIE 50MG  X 2</v>
          </cell>
          <cell r="G7129" t="str">
            <v>042015</v>
          </cell>
        </row>
        <row r="7130">
          <cell r="F7130" t="str">
            <v>DOLOKID S SUSP 100MG 60 ML X 1 (/5ML)</v>
          </cell>
          <cell r="G7130" t="str">
            <v>082016</v>
          </cell>
        </row>
        <row r="7131">
          <cell r="F7131" t="str">
            <v>BRONCOMAX TABL DISPLAY 500MG  X 100 (/8MG)</v>
          </cell>
          <cell r="G7131" t="str">
            <v>032000</v>
          </cell>
        </row>
        <row r="7132">
          <cell r="F7132" t="str">
            <v>METOCLONYL AMP. 10MG 2 ML X 1</v>
          </cell>
          <cell r="G7132" t="str">
            <v>052020</v>
          </cell>
        </row>
        <row r="7133">
          <cell r="F7133" t="str">
            <v>LEVOPHARM TABL RECUBIE 750MG  X 5</v>
          </cell>
          <cell r="G7133" t="str">
            <v>022021</v>
          </cell>
        </row>
        <row r="7134">
          <cell r="F7134" t="str">
            <v>OSTAC-D TABL 1500MG  X 30 (/200) /200</v>
          </cell>
          <cell r="G7134" t="str">
            <v>032009</v>
          </cell>
        </row>
        <row r="7135">
          <cell r="F7135" t="str">
            <v>LEVITRA TABL.RECUBIE 10MG  X 1</v>
          </cell>
          <cell r="G7135" t="str">
            <v>112003</v>
          </cell>
        </row>
        <row r="7136">
          <cell r="F7136" t="str">
            <v>PROSTEZOSIN TABL.RECUBIE 5MG  X 30</v>
          </cell>
          <cell r="G7136" t="str">
            <v>042009</v>
          </cell>
        </row>
        <row r="7137">
          <cell r="F7137" t="str">
            <v>PREDNISONA-PE- TABL 20MG  X 100</v>
          </cell>
          <cell r="G7137" t="str">
            <v>052020</v>
          </cell>
        </row>
        <row r="7138">
          <cell r="F7138" t="str">
            <v>MULTIBACTYN NF UNGT  14 G X 1</v>
          </cell>
          <cell r="G7138" t="str">
            <v>022019</v>
          </cell>
        </row>
        <row r="7139">
          <cell r="F7139" t="str">
            <v>ALLERGY-TADINA TABL 10MG  X 100</v>
          </cell>
          <cell r="G7139" t="str">
            <v>062010</v>
          </cell>
        </row>
        <row r="7140">
          <cell r="F7140" t="str">
            <v>BRONQUIOFLEMITOSS JBE KIDS 35MG 120 ML X 1 (/5ML)</v>
          </cell>
          <cell r="G7140" t="str">
            <v>082020</v>
          </cell>
        </row>
        <row r="7141">
          <cell r="F7141" t="str">
            <v>FOSVAL TABL 70MG  X 4</v>
          </cell>
          <cell r="G7141" t="str">
            <v>082004</v>
          </cell>
        </row>
        <row r="7142">
          <cell r="F7142" t="str">
            <v>DIFLUCAN VIAL INFUS. 2MG 50 ML X 1 (/ML)</v>
          </cell>
          <cell r="G7142" t="str">
            <v>091993</v>
          </cell>
        </row>
        <row r="7143">
          <cell r="F7143" t="str">
            <v>Z-MOL GOTAS ORAL 100MG 15 ML X 1 (/ML)</v>
          </cell>
          <cell r="G7143" t="str">
            <v>022013</v>
          </cell>
        </row>
        <row r="7144">
          <cell r="F7144" t="str">
            <v>MEBENDAZOL-PTG TABL 100MG  X 100</v>
          </cell>
          <cell r="G7144" t="str">
            <v>042009</v>
          </cell>
        </row>
        <row r="7145">
          <cell r="F7145" t="str">
            <v>ETOVITAE TABL.RECUBIE 90MG  X 14</v>
          </cell>
          <cell r="G7145" t="str">
            <v>082020</v>
          </cell>
        </row>
        <row r="7146">
          <cell r="F7146" t="str">
            <v>ARCOFLAM TABL.RECUBIE 120MG  X 7</v>
          </cell>
          <cell r="G7146" t="str">
            <v>072020</v>
          </cell>
        </row>
        <row r="7147">
          <cell r="F7147" t="str">
            <v>SULPHYTRIM BALSAM SUS.OR FCO  100 ML X 1</v>
          </cell>
          <cell r="G7147" t="str">
            <v>072004</v>
          </cell>
        </row>
        <row r="7148">
          <cell r="F7148" t="str">
            <v>TELZAAR TABL 40MG  X 14</v>
          </cell>
          <cell r="G7148" t="str">
            <v>092018</v>
          </cell>
        </row>
        <row r="7149">
          <cell r="F7149" t="str">
            <v>SUNCARE CREM ANTIOX  30 G X 1</v>
          </cell>
          <cell r="G7149" t="str">
            <v>062018</v>
          </cell>
        </row>
        <row r="7150">
          <cell r="F7150" t="str">
            <v>EUCERIN ATOPIC CON ACE LIMPIADO  400 ML X 1</v>
          </cell>
          <cell r="G7150" t="str">
            <v>052021</v>
          </cell>
        </row>
        <row r="7151">
          <cell r="F7151" t="str">
            <v>LEBLON SOLAR F50 SACHET  7 ML X 24</v>
          </cell>
          <cell r="G7151" t="str">
            <v>062010</v>
          </cell>
        </row>
        <row r="7152">
          <cell r="F7152" t="str">
            <v>ALPRAZOLAM-IQF TABL 0.5MG  X 100</v>
          </cell>
          <cell r="G7152" t="str">
            <v>102001</v>
          </cell>
        </row>
        <row r="7153">
          <cell r="F7153" t="str">
            <v>EXEMESTIN TABL 25MG  X 30</v>
          </cell>
          <cell r="G7153" t="str">
            <v>012014</v>
          </cell>
        </row>
        <row r="7154">
          <cell r="F7154" t="str">
            <v>BISMUALIV SUSP  340 ML X 1</v>
          </cell>
          <cell r="G7154" t="str">
            <v>052018</v>
          </cell>
        </row>
        <row r="7155">
          <cell r="F7155" t="str">
            <v>HELMINAR AMP. INF 3MG 3 ML X 1</v>
          </cell>
          <cell r="G7155" t="str">
            <v>112014</v>
          </cell>
        </row>
        <row r="7156">
          <cell r="F7156" t="str">
            <v>KETOPROFENO-P2G AMP.IV 100MG 5 ML X 10</v>
          </cell>
          <cell r="G7156" t="str">
            <v>022016</v>
          </cell>
        </row>
        <row r="7157">
          <cell r="F7157" t="str">
            <v>BINOZYT PO/SUSP ORAL 200MG 15 ML X 1 (/5ML)</v>
          </cell>
          <cell r="G7157" t="str">
            <v>072020</v>
          </cell>
        </row>
        <row r="7158">
          <cell r="F7158" t="str">
            <v>NEUTROGENA SUN FRE CREMA F70  200 ML X 1</v>
          </cell>
          <cell r="G7158" t="str">
            <v>022018</v>
          </cell>
        </row>
        <row r="7159">
          <cell r="F7159" t="str">
            <v>AZITROMICINA-PTG PO/SUSP ORAL 200MG 30 ML X 1 (/5ML)</v>
          </cell>
          <cell r="G7159" t="str">
            <v>032015</v>
          </cell>
        </row>
        <row r="7160">
          <cell r="F7160" t="str">
            <v>RINOMEX CAPS 120MG/ 5MG  X 50</v>
          </cell>
          <cell r="G7160" t="str">
            <v>112003</v>
          </cell>
        </row>
        <row r="7161">
          <cell r="F7161" t="str">
            <v>ANTHELIOS SHAKA SPRAY SPF50+  200 ML X 1</v>
          </cell>
          <cell r="G7161" t="str">
            <v>102020</v>
          </cell>
        </row>
        <row r="7162">
          <cell r="F7162" t="str">
            <v>DICLODOR TABL 50MG  X 100</v>
          </cell>
          <cell r="G7162" t="str">
            <v>092016</v>
          </cell>
        </row>
        <row r="7163">
          <cell r="F7163" t="str">
            <v>BETAFERON VIAL+J.PRELL 250Y 1 ML X 15</v>
          </cell>
          <cell r="G7163" t="str">
            <v>032016</v>
          </cell>
        </row>
        <row r="7164">
          <cell r="F7164" t="str">
            <v>RANITIDINA-MIF TABL 300MG  X 500</v>
          </cell>
          <cell r="G7164" t="str">
            <v>012018</v>
          </cell>
        </row>
        <row r="7165">
          <cell r="F7165" t="str">
            <v>BAHIA COOL GE ALOE VERA  240 ML X 1</v>
          </cell>
          <cell r="G7165" t="str">
            <v>042009</v>
          </cell>
        </row>
        <row r="7166">
          <cell r="F7166" t="str">
            <v>STORVAS TABL.RECUBIE 40MG  X 30</v>
          </cell>
          <cell r="G7166" t="str">
            <v>082018</v>
          </cell>
        </row>
        <row r="7167">
          <cell r="F7167" t="str">
            <v>CLOB-X CREMA 0.05% 30 G X 1</v>
          </cell>
          <cell r="G7167" t="str">
            <v>072004</v>
          </cell>
        </row>
        <row r="7168">
          <cell r="F7168" t="str">
            <v>HYDRAPHASE UV CR REHID INT  50 ML X 1</v>
          </cell>
          <cell r="G7168" t="str">
            <v>042015</v>
          </cell>
        </row>
        <row r="7169">
          <cell r="F7169" t="str">
            <v>FLUCONAZOL-I.Q CAPS 150MG  X 100</v>
          </cell>
          <cell r="G7169" t="str">
            <v>092017</v>
          </cell>
        </row>
        <row r="7170">
          <cell r="F7170" t="str">
            <v>VACUNA GEL FRASCO VIAL  5 ML X 6</v>
          </cell>
          <cell r="G7170" t="str">
            <v>032011</v>
          </cell>
        </row>
        <row r="7171">
          <cell r="F7171" t="str">
            <v>BRONCOTRIM CAPS 500MG  X 30 (/30) /30</v>
          </cell>
          <cell r="G7171" t="str">
            <v>062010</v>
          </cell>
        </row>
        <row r="7172">
          <cell r="F7172" t="str">
            <v>DOLIMASS GEL 1% 50 G X 1</v>
          </cell>
          <cell r="G7172" t="str">
            <v>052015</v>
          </cell>
        </row>
        <row r="7173">
          <cell r="F7173" t="str">
            <v>DERMASULF CREMA 1G/ 0.6G 30 G X 1</v>
          </cell>
          <cell r="G7173" t="str">
            <v>112012</v>
          </cell>
        </row>
        <row r="7174">
          <cell r="F7174" t="str">
            <v>CIPROVAL GOTAS OTO. 0.3% 5 ML X 1</v>
          </cell>
          <cell r="G7174" t="str">
            <v>012003</v>
          </cell>
        </row>
        <row r="7175">
          <cell r="F7175" t="str">
            <v>AMIKACINA-DY/ AMP. 500MG 2 ML X 1</v>
          </cell>
          <cell r="G7175" t="str">
            <v>042009</v>
          </cell>
        </row>
        <row r="7176">
          <cell r="F7176" t="str">
            <v>GRIPAMYCIN CLASSIC TA.REC 2MG/ 500MG  X 200 (/5) /5</v>
          </cell>
          <cell r="G7176" t="str">
            <v>082014</v>
          </cell>
        </row>
        <row r="7177">
          <cell r="F7177" t="str">
            <v>ASEPXIA BB PVO CO CANEL  10 G X 1</v>
          </cell>
          <cell r="G7177" t="str">
            <v>122020</v>
          </cell>
        </row>
        <row r="7178">
          <cell r="F7178" t="str">
            <v>GABAPENTINA-AX6 CAPS 300MG  X 100</v>
          </cell>
          <cell r="G7178" t="str">
            <v>012017</v>
          </cell>
        </row>
        <row r="7179">
          <cell r="F7179" t="str">
            <v>SULPHYTRIM JUNIOR SUS.ORA JNR 240MG 60 ML X 1 (/5ML)</v>
          </cell>
          <cell r="G7179" t="str">
            <v>082002</v>
          </cell>
        </row>
        <row r="7180">
          <cell r="F7180" t="str">
            <v>HIOSCINA B.BRO-VS3 AMP. 20MG 1 ML X 10</v>
          </cell>
          <cell r="G7180" t="str">
            <v>102010</v>
          </cell>
        </row>
        <row r="7181">
          <cell r="F7181" t="str">
            <v>SQURO TABL L.P. 200MG  X 30</v>
          </cell>
          <cell r="G7181" t="str">
            <v>092017</v>
          </cell>
        </row>
        <row r="7182">
          <cell r="F7182" t="str">
            <v>OXES RAPID CAPS BLANDAS 50MG  X 2</v>
          </cell>
          <cell r="G7182" t="str">
            <v>042009</v>
          </cell>
        </row>
        <row r="7183">
          <cell r="F7183" t="str">
            <v>MICROSER TABL 16MG  X 20</v>
          </cell>
          <cell r="G7183" t="str">
            <v>082017</v>
          </cell>
        </row>
        <row r="7184">
          <cell r="F7184" t="str">
            <v>AZITROMICINA-PTG TABL 500MG  X 3</v>
          </cell>
          <cell r="G7184" t="str">
            <v>092006</v>
          </cell>
        </row>
        <row r="7185">
          <cell r="F7185" t="str">
            <v>GASTROLUD TAB.RECU L.R 40MG  X 30</v>
          </cell>
          <cell r="G7185" t="str">
            <v>032021</v>
          </cell>
        </row>
        <row r="7186">
          <cell r="F7186" t="str">
            <v>NEUTROGENA HYDRO GE WA F25 BO  55 G X 1</v>
          </cell>
          <cell r="G7186" t="str">
            <v>102019</v>
          </cell>
        </row>
        <row r="7187">
          <cell r="F7187" t="str">
            <v>OFTAGEN COLIRIO 0.3% 5 ML X 1</v>
          </cell>
          <cell r="G7187" t="str">
            <v>121993</v>
          </cell>
        </row>
        <row r="7188">
          <cell r="F7188" t="str">
            <v>TERBOMOX PLUS DUO TA.REC 125/ 500MG  X 10</v>
          </cell>
          <cell r="G7188" t="str">
            <v>122016</v>
          </cell>
        </row>
        <row r="7189">
          <cell r="F7189" t="str">
            <v>PREMEDIC TABL 50MG  X 100</v>
          </cell>
          <cell r="G7189" t="str">
            <v>092016</v>
          </cell>
        </row>
        <row r="7190">
          <cell r="F7190" t="str">
            <v>CAPTOPRIL I.Q TABL 25MG  X 100</v>
          </cell>
          <cell r="G7190" t="str">
            <v>072000</v>
          </cell>
        </row>
        <row r="7191">
          <cell r="F7191" t="str">
            <v>CORDARONE AMP. 150MG 3 ML X 6</v>
          </cell>
          <cell r="G7191" t="str">
            <v>091983</v>
          </cell>
        </row>
        <row r="7192">
          <cell r="F7192" t="str">
            <v>SILDEN UP TABL.RECUBIE 100MG  X 50</v>
          </cell>
          <cell r="G7192" t="str">
            <v>042009</v>
          </cell>
        </row>
        <row r="7193">
          <cell r="F7193" t="str">
            <v>KETODOL AMP. 60MG 2 ML X 10</v>
          </cell>
          <cell r="G7193" t="str">
            <v>052020</v>
          </cell>
        </row>
        <row r="7194">
          <cell r="F7194" t="str">
            <v>PENTRAX DUO TABL 1000MG  X 30</v>
          </cell>
          <cell r="G7194" t="str">
            <v>112020</v>
          </cell>
        </row>
        <row r="7195">
          <cell r="F7195" t="str">
            <v>LIPOFUNDIN VIAL INFUS.  500 ML X 1</v>
          </cell>
          <cell r="G7195" t="str">
            <v>052013</v>
          </cell>
        </row>
        <row r="7196">
          <cell r="F7196" t="str">
            <v>VIALZA TABL.RECUBIE 100MG  X 10</v>
          </cell>
          <cell r="G7196" t="str">
            <v>012015</v>
          </cell>
        </row>
        <row r="7197">
          <cell r="F7197" t="str">
            <v>ULTIVA V.IV SECO 5MG  X 5</v>
          </cell>
          <cell r="G7197" t="str">
            <v>082004</v>
          </cell>
        </row>
        <row r="7198">
          <cell r="F7198" t="str">
            <v>METRONIDAZOL-P2G VIAL INFUS. 500MG 100 ML X 1</v>
          </cell>
          <cell r="G7198" t="str">
            <v>082009</v>
          </cell>
        </row>
        <row r="7199">
          <cell r="F7199" t="str">
            <v>ONTRONA TABL 8MG  X 100</v>
          </cell>
          <cell r="G7199" t="str">
            <v>102017</v>
          </cell>
        </row>
        <row r="7200">
          <cell r="F7200" t="str">
            <v>NIVEA SUN LO H KID F60  125 ML X 1</v>
          </cell>
          <cell r="G7200" t="str">
            <v>112018</v>
          </cell>
        </row>
        <row r="7201">
          <cell r="F7201" t="str">
            <v>V&amp;M CAPS 500MG  X 100</v>
          </cell>
          <cell r="G7201" t="str">
            <v>102017</v>
          </cell>
        </row>
        <row r="7202">
          <cell r="F7202" t="str">
            <v>LABUTOL SOLN 8.33MG 150 ML X 1 (/5ML)</v>
          </cell>
          <cell r="G7202" t="str">
            <v>022011</v>
          </cell>
        </row>
        <row r="7203">
          <cell r="F7203" t="str">
            <v>LEBLON SOLAR BABY F50+C/LEC AV  190 G X 1</v>
          </cell>
          <cell r="G7203" t="str">
            <v>062010</v>
          </cell>
        </row>
        <row r="7204">
          <cell r="F7204" t="str">
            <v>DOLOMELID COMPUEST TABL RECUBIE 500MG  X 100 (/10) /10</v>
          </cell>
          <cell r="G7204" t="str">
            <v>032017</v>
          </cell>
        </row>
        <row r="7205">
          <cell r="F7205" t="str">
            <v>AMPICILINA-DY/ VIAL LIOF 1G  X 10</v>
          </cell>
          <cell r="G7205" t="str">
            <v>092020</v>
          </cell>
        </row>
        <row r="7206">
          <cell r="F7206" t="str">
            <v>VIT DEFENSE CAPS   X 100</v>
          </cell>
          <cell r="G7206" t="str">
            <v>012021</v>
          </cell>
        </row>
        <row r="7207">
          <cell r="F7207" t="str">
            <v>FLUNGOFYL VIAL 200MG 100 ML X 1</v>
          </cell>
          <cell r="G7207" t="str">
            <v>042011</v>
          </cell>
        </row>
        <row r="7208">
          <cell r="F7208" t="str">
            <v>ENERD-3 CAPS BLANDA 2000IU  X 60</v>
          </cell>
          <cell r="G7208" t="str">
            <v>112020</v>
          </cell>
        </row>
        <row r="7209">
          <cell r="F7209" t="str">
            <v>CANDELESS TA HC 12.5MG 16MG  X 20</v>
          </cell>
          <cell r="G7209" t="str">
            <v>022020</v>
          </cell>
        </row>
        <row r="7210">
          <cell r="F7210" t="str">
            <v>PLIANCE EMULS.SPF50+  60 G X 1</v>
          </cell>
          <cell r="G7210" t="str">
            <v>092017</v>
          </cell>
        </row>
        <row r="7211">
          <cell r="F7211" t="str">
            <v>ULTIVA V.IV SECO 2MG  X 5</v>
          </cell>
          <cell r="G7211" t="str">
            <v>082004</v>
          </cell>
        </row>
        <row r="7212">
          <cell r="F7212" t="str">
            <v>BICARBONATO SO-LUS A.IV 8.4% 20 ML X 25</v>
          </cell>
          <cell r="G7212" t="str">
            <v>122001</v>
          </cell>
        </row>
        <row r="7213">
          <cell r="F7213" t="str">
            <v>IRBELAB DUO TABL 12.5MG/ 150MG  X 14</v>
          </cell>
          <cell r="G7213" t="str">
            <v>062017</v>
          </cell>
        </row>
        <row r="7214">
          <cell r="F7214" t="str">
            <v>GLUCOSAMINE CAPS   X 30</v>
          </cell>
          <cell r="G7214" t="str">
            <v>022017</v>
          </cell>
        </row>
        <row r="7215">
          <cell r="F7215" t="str">
            <v>ETORIGLOB TABL.RECUBIE 90MG  X 30</v>
          </cell>
          <cell r="G7215" t="str">
            <v>102020</v>
          </cell>
        </row>
        <row r="7216">
          <cell r="F7216" t="str">
            <v>AGUA BIDESTILA-DY/ SOLN INY  5 ML X 100</v>
          </cell>
          <cell r="G7216" t="str">
            <v>082020</v>
          </cell>
        </row>
        <row r="7217">
          <cell r="F7217" t="str">
            <v>DAMICOCYN TABL 1.5MG  X 20</v>
          </cell>
          <cell r="G7217" t="str">
            <v>052020</v>
          </cell>
        </row>
        <row r="7218">
          <cell r="F7218" t="str">
            <v>ORABIOT CL SUSP 125MG 60 ML X 1</v>
          </cell>
          <cell r="G7218" t="str">
            <v>062010</v>
          </cell>
        </row>
        <row r="7219">
          <cell r="F7219" t="str">
            <v>DEXAMETASONA-SF&amp; AMP. 4MG 1 ML X 50</v>
          </cell>
          <cell r="G7219" t="str">
            <v>032021</v>
          </cell>
        </row>
        <row r="7220">
          <cell r="F7220" t="str">
            <v>AMBRIL TABL  MAST 5MG  X 30</v>
          </cell>
          <cell r="G7220" t="str">
            <v>042021</v>
          </cell>
        </row>
        <row r="7221">
          <cell r="F7221" t="str">
            <v>TERBOMOX PO.P/SUSP OR 250MG 60 ML X 1 (/5ML)</v>
          </cell>
          <cell r="G7221" t="str">
            <v>112012</v>
          </cell>
        </row>
        <row r="7222">
          <cell r="F7222" t="str">
            <v>UREADIN RX40GEL.O.EX 40% 30 ML X 1</v>
          </cell>
          <cell r="G7222" t="str">
            <v>032011</v>
          </cell>
        </row>
        <row r="7223">
          <cell r="F7223" t="str">
            <v>TESTOSTERONA-IUR AMP IM 250MG 1 ML X 1</v>
          </cell>
          <cell r="G7223" t="str">
            <v>122020</v>
          </cell>
        </row>
        <row r="7224">
          <cell r="F7224" t="str">
            <v>SUGAFOR POLVO SACHET 1.3% 1 G X 1500</v>
          </cell>
          <cell r="G7224" t="str">
            <v>062010</v>
          </cell>
        </row>
        <row r="7225">
          <cell r="F7225" t="str">
            <v>DOXICICLINA-DC6 TABL 100MG  X 100</v>
          </cell>
          <cell r="G7225" t="str">
            <v>032012</v>
          </cell>
        </row>
        <row r="7226">
          <cell r="F7226" t="str">
            <v>FITOMENADIONA-SN2 AMP. 10MG 1 ML X 100</v>
          </cell>
          <cell r="G7226" t="str">
            <v>122020</v>
          </cell>
        </row>
        <row r="7227">
          <cell r="F7227" t="str">
            <v>DEXTROSA-MIF A.IV 33.3% 20 ML X 1</v>
          </cell>
          <cell r="G7227" t="str">
            <v>012008</v>
          </cell>
        </row>
        <row r="7228">
          <cell r="F7228" t="str">
            <v>AMLODIPRESS TABL 5MG  X 30</v>
          </cell>
          <cell r="G7228" t="str">
            <v>092016</v>
          </cell>
        </row>
        <row r="7229">
          <cell r="F7229" t="str">
            <v>MISOPROLEN TABL 200MG  X 30</v>
          </cell>
          <cell r="G7229" t="str">
            <v>062014</v>
          </cell>
        </row>
        <row r="7230">
          <cell r="F7230" t="str">
            <v>SUGAFOR POLVO SACHET 1.3% 0.48 G X 50</v>
          </cell>
          <cell r="G7230" t="str">
            <v>082008</v>
          </cell>
        </row>
        <row r="7231">
          <cell r="F7231" t="str">
            <v>ZITROTRIM PO/SUSP ORAL 200MG 15 ML X 1 (/5ML)</v>
          </cell>
          <cell r="G7231" t="str">
            <v>072014</v>
          </cell>
        </row>
        <row r="7232">
          <cell r="F7232" t="str">
            <v>NORFLOXA/FENAZ-PTG CAPS   X 100</v>
          </cell>
          <cell r="G7232" t="str">
            <v>042009</v>
          </cell>
        </row>
        <row r="7233">
          <cell r="F7233" t="str">
            <v>FLUDYSOLVAN JBE 15MG 120 ML X 1 (/5ML)</v>
          </cell>
          <cell r="G7233" t="str">
            <v>102007</v>
          </cell>
        </row>
        <row r="7234">
          <cell r="F7234" t="str">
            <v>T4 BAGO TABL 150Y  X 50</v>
          </cell>
          <cell r="G7234" t="str">
            <v>062010</v>
          </cell>
        </row>
        <row r="7235">
          <cell r="F7235" t="str">
            <v>CIPROXINA VIAL INFUS. 400MG 200 ML X 1</v>
          </cell>
          <cell r="G7235" t="str">
            <v>041997</v>
          </cell>
        </row>
        <row r="7236">
          <cell r="F7236" t="str">
            <v>CITOFER JBE PVO 250MG 70 ML X 1 (/5ML)</v>
          </cell>
          <cell r="G7236" t="str">
            <v>112012</v>
          </cell>
        </row>
        <row r="7237">
          <cell r="F7237" t="str">
            <v>ENOXAPARINA JERING.PRELL 40MG 0.4 ML X 10</v>
          </cell>
          <cell r="G7237" t="str">
            <v>022021</v>
          </cell>
        </row>
        <row r="7238">
          <cell r="F7238" t="str">
            <v>CORDIAL CEREBRAL ELIXIR  300 ML X 1</v>
          </cell>
          <cell r="G7238" t="str">
            <v>042009</v>
          </cell>
        </row>
        <row r="7239">
          <cell r="F7239" t="str">
            <v>BECKATRIM FORTE TABL.RECUBIE   X 100</v>
          </cell>
          <cell r="G7239" t="str">
            <v>042009</v>
          </cell>
        </row>
        <row r="7240">
          <cell r="F7240" t="str">
            <v>BIOBLEND-P CAPS BLANDA   X 50</v>
          </cell>
          <cell r="G7240" t="str">
            <v>062021</v>
          </cell>
        </row>
        <row r="7241">
          <cell r="F7241" t="str">
            <v>MICOTERBIN CREMA 1% 20 G X 1</v>
          </cell>
          <cell r="G7241" t="str">
            <v>012010</v>
          </cell>
        </row>
        <row r="7242">
          <cell r="F7242" t="str">
            <v>FENAMAX TABL.RECUBIE 180MG  X 10</v>
          </cell>
          <cell r="G7242" t="str">
            <v>052019</v>
          </cell>
        </row>
        <row r="7243">
          <cell r="F7243" t="str">
            <v>BRONCOLATUM PO/SUSP ORAL  75 ML X 1</v>
          </cell>
          <cell r="G7243" t="str">
            <v>082004</v>
          </cell>
        </row>
        <row r="7244">
          <cell r="F7244" t="str">
            <v>GYNO PERFUNGOL CAPS VAG. 500MG  X 1</v>
          </cell>
          <cell r="G7244" t="str">
            <v>082018</v>
          </cell>
        </row>
        <row r="7245">
          <cell r="F7245" t="str">
            <v>SUGAFOR TAB.SLB100X2 6.5MG  X 200</v>
          </cell>
          <cell r="G7245" t="str">
            <v>052008</v>
          </cell>
        </row>
        <row r="7246">
          <cell r="F7246" t="str">
            <v>SOROJCHI PILLS CAPS 20MG/ 500MG  X 200</v>
          </cell>
          <cell r="G7246" t="str">
            <v>082009</v>
          </cell>
        </row>
        <row r="7247">
          <cell r="F7247" t="str">
            <v>DEMANITOL SOLN  INY 20% 500 ML X 1</v>
          </cell>
          <cell r="G7247" t="str">
            <v>012008</v>
          </cell>
        </row>
        <row r="7248">
          <cell r="F7248" t="str">
            <v>VALSARVITAE TABL.RECUBIE 160MG  X 28</v>
          </cell>
          <cell r="G7248" t="str">
            <v>092017</v>
          </cell>
        </row>
        <row r="7249">
          <cell r="F7249" t="str">
            <v>MYCTRIM SUSP  60 ML X 1</v>
          </cell>
          <cell r="G7249" t="str">
            <v>042011</v>
          </cell>
        </row>
        <row r="7250">
          <cell r="F7250" t="str">
            <v>VALSARVITAE TABL.RECUBIE 80MG  X 28</v>
          </cell>
          <cell r="G7250" t="str">
            <v>062017</v>
          </cell>
        </row>
        <row r="7251">
          <cell r="F7251" t="str">
            <v>FUSIMED B EMULSION  50 G X 1</v>
          </cell>
          <cell r="G7251" t="str">
            <v>052016</v>
          </cell>
        </row>
        <row r="7252">
          <cell r="F7252" t="str">
            <v>ACIVICLOR TABL 200MG  X 100</v>
          </cell>
          <cell r="G7252" t="str">
            <v>042009</v>
          </cell>
        </row>
        <row r="7253">
          <cell r="F7253" t="str">
            <v>UROVIC FORTE TABL.RECUBIE   X 100</v>
          </cell>
          <cell r="G7253" t="str">
            <v>062016</v>
          </cell>
        </row>
        <row r="7254">
          <cell r="F7254" t="str">
            <v>BIOXICAM TABL 15MG  X 100</v>
          </cell>
          <cell r="G7254" t="str">
            <v>042009</v>
          </cell>
        </row>
        <row r="7255">
          <cell r="F7255" t="str">
            <v>DICLOFENACO-IQF TABL 100MG  X 20</v>
          </cell>
          <cell r="G7255" t="str">
            <v>122018</v>
          </cell>
        </row>
        <row r="7256">
          <cell r="F7256" t="str">
            <v>LEBLON SOLAR LAB.F15 M/CR  4.25 G X 1</v>
          </cell>
          <cell r="G7256" t="str">
            <v>062010</v>
          </cell>
        </row>
        <row r="7257">
          <cell r="F7257" t="str">
            <v>HIDRATOPIC PH 5.0 LOCION  250 ML X 1</v>
          </cell>
          <cell r="G7257" t="str">
            <v>042016</v>
          </cell>
        </row>
        <row r="7258">
          <cell r="F7258" t="str">
            <v>PRODEGEL C GEL  30 G X 1</v>
          </cell>
          <cell r="G7258" t="str">
            <v>012021</v>
          </cell>
        </row>
        <row r="7259">
          <cell r="F7259" t="str">
            <v>DERMATOPIC PEDIATR JAB PH 5.5  90 G X 1</v>
          </cell>
          <cell r="G7259" t="str">
            <v>022017</v>
          </cell>
        </row>
        <row r="7260">
          <cell r="F7260" t="str">
            <v>ORFENADRINA-OTQ AMP. 60MG 2 ML X 100</v>
          </cell>
          <cell r="G7260" t="str">
            <v>102013</v>
          </cell>
        </row>
        <row r="7261">
          <cell r="F7261" t="str">
            <v>DOLOMUSKQLAR TABL.RECUBIE   X 100</v>
          </cell>
          <cell r="G7261" t="str">
            <v>092016</v>
          </cell>
        </row>
        <row r="7262">
          <cell r="F7262" t="str">
            <v>SALEXIM CAPS 500MG  X 100</v>
          </cell>
          <cell r="G7262" t="str">
            <v>112018</v>
          </cell>
        </row>
        <row r="7263">
          <cell r="F7263" t="str">
            <v>LUPRON-DEPOT V.IM ESTUCHE 11.2MG 2 ML X 1</v>
          </cell>
          <cell r="G7263" t="str">
            <v>111994</v>
          </cell>
        </row>
        <row r="7264">
          <cell r="F7264" t="str">
            <v>CLOPIDROGEL I.Q TABL 75MG  X 20</v>
          </cell>
          <cell r="G7264" t="str">
            <v>112006</v>
          </cell>
        </row>
        <row r="7265">
          <cell r="F7265" t="str">
            <v>LINCOMAX AMP. 600MG 2 ML X 10</v>
          </cell>
          <cell r="G7265" t="str">
            <v>092020</v>
          </cell>
        </row>
        <row r="7266">
          <cell r="F7266" t="str">
            <v>NAFLAXIL TABL REC 550MG  X 100</v>
          </cell>
          <cell r="G7266" t="str">
            <v>032020</v>
          </cell>
        </row>
        <row r="7267">
          <cell r="F7267" t="str">
            <v>HEDRALIV SOLN OR MIEL 35MG 100 ML X 1 (/5ML)</v>
          </cell>
          <cell r="G7267" t="str">
            <v>032020</v>
          </cell>
        </row>
        <row r="7268">
          <cell r="F7268" t="str">
            <v>DEXAMIZAN TABL 4MG  X 100</v>
          </cell>
          <cell r="G7268" t="str">
            <v>052020</v>
          </cell>
        </row>
        <row r="7269">
          <cell r="F7269" t="str">
            <v>TIMOFTA GOTAS OFTAL 0.5% 5 ML X 1</v>
          </cell>
          <cell r="G7269" t="str">
            <v>092002</v>
          </cell>
        </row>
        <row r="7270">
          <cell r="F7270" t="str">
            <v>BIONAX MP TABL.RECUBIE 275MG  X 100 (/300) /300</v>
          </cell>
          <cell r="G7270" t="str">
            <v>012018</v>
          </cell>
        </row>
        <row r="7271">
          <cell r="F7271" t="str">
            <v>ZINKKI PLUS POLV.NARANJA  300 G X 1</v>
          </cell>
          <cell r="G7271" t="str">
            <v>022021</v>
          </cell>
        </row>
        <row r="7272">
          <cell r="F7272" t="str">
            <v>GLIBEFAR TABL 5MG  X 30</v>
          </cell>
          <cell r="G7272" t="str">
            <v>042009</v>
          </cell>
        </row>
        <row r="7273">
          <cell r="F7273" t="str">
            <v>OXYDONNA TABL L.P 20MG  X 30</v>
          </cell>
          <cell r="G7273" t="str">
            <v>022011</v>
          </cell>
        </row>
        <row r="7274">
          <cell r="F7274" t="str">
            <v>MUXATIL SOLN  ORAL 100MG 120 ML X 1 (/5ML)</v>
          </cell>
          <cell r="G7274" t="str">
            <v>022021</v>
          </cell>
        </row>
        <row r="7275">
          <cell r="F7275" t="str">
            <v>KOLYPINA TABL COMPUES   X 100</v>
          </cell>
          <cell r="G7275" t="str">
            <v>112013</v>
          </cell>
        </row>
        <row r="7276">
          <cell r="F7276" t="str">
            <v>GRIPSIN EXTRA FORT TABL.RECUBIE   X 100</v>
          </cell>
          <cell r="G7276" t="str">
            <v>062017</v>
          </cell>
        </row>
        <row r="7277">
          <cell r="F7277" t="str">
            <v>CALCITOFI CHOCO CARAM MAST   X 30</v>
          </cell>
          <cell r="G7277" t="str">
            <v>092018</v>
          </cell>
        </row>
        <row r="7278">
          <cell r="F7278" t="str">
            <v>JAYDESS DISPO.INTRAU 13.5MG  X 1</v>
          </cell>
          <cell r="G7278" t="str">
            <v>022017</v>
          </cell>
        </row>
        <row r="7279">
          <cell r="F7279" t="str">
            <v>FLEXEN PLUS TABL.RECUBIE 35MG  X 100 (/450) /450</v>
          </cell>
          <cell r="G7279" t="str">
            <v>062021</v>
          </cell>
        </row>
        <row r="7280">
          <cell r="F7280" t="str">
            <v>CISTACOR VIA LI 0.5G/ 0.5G  X 1</v>
          </cell>
          <cell r="G7280" t="str">
            <v>112018</v>
          </cell>
        </row>
        <row r="7281">
          <cell r="F7281" t="str">
            <v>HIDROSONA CREMA 1% 20 G X 1</v>
          </cell>
          <cell r="G7281" t="str">
            <v>092019</v>
          </cell>
        </row>
        <row r="7282">
          <cell r="F7282" t="str">
            <v>NAPROXPHARMA TABL 550MG  X 100</v>
          </cell>
          <cell r="G7282" t="str">
            <v>042009</v>
          </cell>
        </row>
        <row r="7283">
          <cell r="F7283" t="str">
            <v>MEROPENEM-VS3 V.IV  LIOF 500MG  X 10</v>
          </cell>
          <cell r="G7283" t="str">
            <v>102010</v>
          </cell>
        </row>
        <row r="7284">
          <cell r="F7284" t="str">
            <v>FOTOPROTECT.ISDIN GEL FUS F50+  100 ML X 1</v>
          </cell>
          <cell r="G7284" t="str">
            <v>022016</v>
          </cell>
        </row>
        <row r="7285">
          <cell r="F7285" t="str">
            <v>AGUA ESTERIL-FK2 SOLN  1000 ML X 10</v>
          </cell>
          <cell r="G7285" t="str">
            <v>072020</v>
          </cell>
        </row>
        <row r="7286">
          <cell r="F7286" t="str">
            <v>ANDREWS SUSP MENTA  200 ML X 1</v>
          </cell>
          <cell r="G7286" t="str">
            <v>012018</v>
          </cell>
        </row>
        <row r="7287">
          <cell r="F7287" t="str">
            <v>ITUBIOT AMP. 500MG 2 ML X 10</v>
          </cell>
          <cell r="G7287" t="str">
            <v>072020</v>
          </cell>
        </row>
        <row r="7288">
          <cell r="F7288" t="str">
            <v>PARACETAMOL-BBM VIAL INFUS. 10MG 100 ML X 1 (/ML)</v>
          </cell>
          <cell r="G7288" t="str">
            <v>042018</v>
          </cell>
        </row>
        <row r="7289">
          <cell r="F7289" t="str">
            <v>SULF- TRIM- GUAI SUS 200/40MG 50MG 100 ML X 1</v>
          </cell>
          <cell r="G7289" t="str">
            <v>032020</v>
          </cell>
        </row>
        <row r="7290">
          <cell r="F7290" t="str">
            <v>MARIMER BABY SPRAY HIPERT  100 ML X 1</v>
          </cell>
          <cell r="G7290" t="str">
            <v>092018</v>
          </cell>
        </row>
        <row r="7291">
          <cell r="F7291" t="str">
            <v>PANADOL ADULTOS TAB REC FORT 500MG  X 48 (/65) /65</v>
          </cell>
          <cell r="G7291" t="str">
            <v>092007</v>
          </cell>
        </row>
        <row r="7292">
          <cell r="F7292" t="str">
            <v>MEJORAL TABL   X 40</v>
          </cell>
          <cell r="G7292" t="str">
            <v>042009</v>
          </cell>
        </row>
        <row r="7293">
          <cell r="F7293" t="str">
            <v>MONELLE GEL LIMPIAD  150 ML X 1</v>
          </cell>
          <cell r="G7293" t="str">
            <v>012021</v>
          </cell>
        </row>
        <row r="7294">
          <cell r="F7294" t="str">
            <v>MUDRANE TABL 3MG  X 4</v>
          </cell>
          <cell r="G7294" t="str">
            <v>082020</v>
          </cell>
        </row>
        <row r="7295">
          <cell r="F7295" t="str">
            <v>UROFENICOL CAPS   X 100</v>
          </cell>
          <cell r="G7295" t="str">
            <v>031987</v>
          </cell>
        </row>
        <row r="7296">
          <cell r="F7296" t="str">
            <v>METRODIL OVULO 500MG  X 10</v>
          </cell>
          <cell r="G7296" t="str">
            <v>102018</v>
          </cell>
        </row>
        <row r="7297">
          <cell r="F7297" t="str">
            <v>UREADIN CR UL  30 EM  50 ML X 1</v>
          </cell>
          <cell r="G7297" t="str">
            <v>102018</v>
          </cell>
        </row>
        <row r="7298">
          <cell r="F7298" t="str">
            <v>SUNCARE EM P OF F50+  100 ML X 1</v>
          </cell>
          <cell r="G7298" t="str">
            <v>102020</v>
          </cell>
        </row>
        <row r="7299">
          <cell r="F7299" t="str">
            <v>FLUNIZOL CAPS 150MG  X 2</v>
          </cell>
          <cell r="G7299" t="str">
            <v>112013</v>
          </cell>
        </row>
        <row r="7300">
          <cell r="F7300" t="str">
            <v>LACTO CEREAL KIDS SUSP VIAL  5 ML X 6</v>
          </cell>
          <cell r="G7300" t="str">
            <v>122011</v>
          </cell>
        </row>
        <row r="7301">
          <cell r="F7301" t="str">
            <v>B-SPECTRUM TABL   X 100</v>
          </cell>
          <cell r="G7301" t="str">
            <v>072012</v>
          </cell>
        </row>
        <row r="7302">
          <cell r="F7302" t="str">
            <v>IRBELAB DUO TABL 12.5MG/ 300MG  X 14</v>
          </cell>
          <cell r="G7302" t="str">
            <v>062017</v>
          </cell>
        </row>
        <row r="7303">
          <cell r="F7303" t="str">
            <v>FLAMADOL TABL 800MG  X 100</v>
          </cell>
          <cell r="G7303" t="str">
            <v>072002</v>
          </cell>
        </row>
        <row r="7304">
          <cell r="F7304" t="str">
            <v>UV CAR SHIELD F50+ CREMA  50 ML X 1</v>
          </cell>
          <cell r="G7304" t="str">
            <v>042016</v>
          </cell>
        </row>
        <row r="7305">
          <cell r="F7305" t="str">
            <v>LAXNATUR NF TABL.RECUBIE 30MG  X 30</v>
          </cell>
          <cell r="G7305" t="str">
            <v>022019</v>
          </cell>
        </row>
        <row r="7306">
          <cell r="F7306" t="str">
            <v>COMPLEJO B-B7S CAPS   X 300</v>
          </cell>
          <cell r="G7306" t="str">
            <v>121999</v>
          </cell>
        </row>
        <row r="7307">
          <cell r="F7307" t="str">
            <v>AASCARD TABL LR 100MG  X 100</v>
          </cell>
          <cell r="G7307" t="str">
            <v>052020</v>
          </cell>
        </row>
        <row r="7308">
          <cell r="F7308" t="str">
            <v>BRAXFAR VIAL LIOF 1G  X 1</v>
          </cell>
          <cell r="G7308" t="str">
            <v>082015</v>
          </cell>
        </row>
        <row r="7309">
          <cell r="F7309" t="str">
            <v>CLEMBUFLEM DILAT JBE  120 ML X 1</v>
          </cell>
          <cell r="G7309" t="str">
            <v>112016</v>
          </cell>
        </row>
        <row r="7310">
          <cell r="F7310" t="str">
            <v>ATENOLFAR TABL.RECUBIE 100MG  X 30</v>
          </cell>
          <cell r="G7310" t="str">
            <v>042009</v>
          </cell>
        </row>
        <row r="7311">
          <cell r="F7311" t="str">
            <v>ACRYLARM GEL OFTAL 0.2% 10 G X 1</v>
          </cell>
          <cell r="G7311" t="str">
            <v>042021</v>
          </cell>
        </row>
        <row r="7312">
          <cell r="F7312" t="str">
            <v>SORAL F ENJUAGUE BUC  240 ML X 1</v>
          </cell>
          <cell r="G7312" t="str">
            <v>042013</v>
          </cell>
        </row>
        <row r="7313">
          <cell r="F7313" t="str">
            <v>LATIXA TABL L.P. 1000MG  X 60</v>
          </cell>
          <cell r="G7313" t="str">
            <v>112017</v>
          </cell>
        </row>
        <row r="7314">
          <cell r="F7314" t="str">
            <v>CEFUROXIMA-IQF TABL.RECUBIE 500MG  X 50</v>
          </cell>
          <cell r="G7314" t="str">
            <v>052021</v>
          </cell>
        </row>
        <row r="7315">
          <cell r="F7315" t="str">
            <v>GINSOMIN CAPS BLANDA   X 50</v>
          </cell>
          <cell r="G7315" t="str">
            <v>082018</v>
          </cell>
        </row>
        <row r="7316">
          <cell r="F7316" t="str">
            <v>HIND MAMA CREMA  420 ML X 1</v>
          </cell>
          <cell r="G7316" t="str">
            <v>112011</v>
          </cell>
        </row>
        <row r="7317">
          <cell r="F7317" t="str">
            <v>ELEVAMAX TABL.RECUBIE 100MG  X 25</v>
          </cell>
          <cell r="G7317" t="str">
            <v>122018</v>
          </cell>
        </row>
        <row r="7318">
          <cell r="F7318" t="str">
            <v>OXITOCINA-DY/ AMP. 10IU 1 ML X 1</v>
          </cell>
          <cell r="G7318" t="str">
            <v>042009</v>
          </cell>
        </row>
        <row r="7319">
          <cell r="F7319" t="str">
            <v>AMICLAF AMP. 10MG 1 ML X 10</v>
          </cell>
          <cell r="G7319" t="str">
            <v>102019</v>
          </cell>
        </row>
        <row r="7320">
          <cell r="F7320" t="str">
            <v>AMLODIPINO-MRC TABL 5MG  X 100</v>
          </cell>
          <cell r="G7320" t="str">
            <v>122014</v>
          </cell>
        </row>
        <row r="7321">
          <cell r="F7321" t="str">
            <v>NITAXOM TABL.RECUBIE 500MG  X 6</v>
          </cell>
          <cell r="G7321" t="str">
            <v>072007</v>
          </cell>
        </row>
        <row r="7322">
          <cell r="F7322" t="str">
            <v>MUCONAVLOS PEDIAT JBE 15MG 120 ML X 1 (/5ML)</v>
          </cell>
          <cell r="G7322" t="str">
            <v>042009</v>
          </cell>
        </row>
        <row r="7323">
          <cell r="F7323" t="str">
            <v>KENALER SOLN  OFTAL 0.05% 5 ML X 1</v>
          </cell>
          <cell r="G7323" t="str">
            <v>082009</v>
          </cell>
        </row>
        <row r="7324">
          <cell r="F7324" t="str">
            <v>SULFATO MAGNES DY/ AMP. 20% 10 ML X 1</v>
          </cell>
          <cell r="G7324" t="str">
            <v>042009</v>
          </cell>
        </row>
        <row r="7325">
          <cell r="F7325" t="str">
            <v>DOLOFLAM TABL.RECUBIE 200MG  X 40</v>
          </cell>
          <cell r="G7325" t="str">
            <v>052000</v>
          </cell>
        </row>
        <row r="7326">
          <cell r="F7326" t="str">
            <v>HIDROXOCOBALAM-P2G A.IM 1MG 1 ML X 1</v>
          </cell>
          <cell r="G7326" t="str">
            <v>042012</v>
          </cell>
        </row>
        <row r="7327">
          <cell r="F7327" t="str">
            <v>BAHIA SUPER KIDS LOCION SPF70  60 ML X 1</v>
          </cell>
          <cell r="G7327" t="str">
            <v>022016</v>
          </cell>
        </row>
        <row r="7328">
          <cell r="F7328" t="str">
            <v>PAPAVEROL COMPUEST TABL   X 100</v>
          </cell>
          <cell r="G7328" t="str">
            <v>082006</v>
          </cell>
        </row>
        <row r="7329">
          <cell r="F7329" t="str">
            <v>DEQUAZOL ORAL SUSP ORAL 125MG 120 ML X 1 (/5ML)</v>
          </cell>
          <cell r="G7329" t="str">
            <v>112008</v>
          </cell>
        </row>
        <row r="7330">
          <cell r="F7330" t="str">
            <v>LORATADINA-MRC TABL 10MG  X 100</v>
          </cell>
          <cell r="G7330" t="str">
            <v>092012</v>
          </cell>
        </row>
        <row r="7331">
          <cell r="F7331" t="str">
            <v>OSTEOSTAT CAPS 100MG 330 G X 1 (/250) /250</v>
          </cell>
          <cell r="G7331" t="str">
            <v>012021</v>
          </cell>
        </row>
        <row r="7332">
          <cell r="F7332" t="str">
            <v>CLENDABRAX CAPS 300MG  X 100</v>
          </cell>
          <cell r="G7332" t="str">
            <v>072017</v>
          </cell>
        </row>
        <row r="7333">
          <cell r="F7333" t="str">
            <v>GOGAZ CAPS BLANDA 200MG  X 50</v>
          </cell>
          <cell r="G7333" t="str">
            <v>092018</v>
          </cell>
        </row>
        <row r="7334">
          <cell r="F7334" t="str">
            <v>RESFRIGRIP CAPS   X 100</v>
          </cell>
          <cell r="G7334" t="str">
            <v>062013</v>
          </cell>
        </row>
        <row r="7335">
          <cell r="F7335" t="str">
            <v>ZITHROSET TABL 500MG  X 50</v>
          </cell>
          <cell r="G7335" t="str">
            <v>022021</v>
          </cell>
        </row>
        <row r="7336">
          <cell r="F7336" t="str">
            <v>DEXTROSA-P2G SOLN INY 3.3% 20 ML X 25</v>
          </cell>
          <cell r="G7336" t="str">
            <v>062011</v>
          </cell>
        </row>
        <row r="7337">
          <cell r="F7337" t="str">
            <v>ALCOHOL GEL ALOE  50 ML X 1</v>
          </cell>
          <cell r="G7337" t="str">
            <v>032018</v>
          </cell>
        </row>
        <row r="7338">
          <cell r="F7338" t="str">
            <v>LEVOFLOXACINO TABL.RECUBIE 500MG  X 100</v>
          </cell>
          <cell r="G7338" t="str">
            <v>052018</v>
          </cell>
        </row>
        <row r="7339">
          <cell r="F7339" t="str">
            <v>UNIGESE SOLN  OFTAL 0.5% 15 ML X 1</v>
          </cell>
          <cell r="G7339" t="str">
            <v>082017</v>
          </cell>
        </row>
        <row r="7340">
          <cell r="F7340" t="str">
            <v>BISMUCID NF SUSP ORAL  150 ML X 1</v>
          </cell>
          <cell r="G7340" t="str">
            <v>012021</v>
          </cell>
        </row>
        <row r="7341">
          <cell r="F7341" t="str">
            <v>HONGOTIL COMPUESTO CREMA  30 G X 1</v>
          </cell>
          <cell r="G7341" t="str">
            <v>012008</v>
          </cell>
        </row>
        <row r="7342">
          <cell r="F7342" t="str">
            <v>BETAMYCOL CREMA  10 G X 1</v>
          </cell>
          <cell r="G7342" t="str">
            <v>042009</v>
          </cell>
        </row>
        <row r="7343">
          <cell r="F7343" t="str">
            <v>SAL ANDREWS POLVO SOBRES  5 G X 12</v>
          </cell>
          <cell r="G7343" t="str">
            <v>042009</v>
          </cell>
        </row>
        <row r="7344">
          <cell r="F7344" t="str">
            <v>VORIOLE TABL.RECUBIE 200MG  X 10</v>
          </cell>
          <cell r="G7344" t="str">
            <v>122018</v>
          </cell>
        </row>
        <row r="7345">
          <cell r="F7345" t="str">
            <v>ENOXAPARINA-DPR AMP. 40MG 0.4 ML X 2</v>
          </cell>
          <cell r="G7345" t="str">
            <v>072020</v>
          </cell>
        </row>
        <row r="7346">
          <cell r="F7346" t="str">
            <v>FERAMINO BB GOTAS  30 ML X 1</v>
          </cell>
          <cell r="G7346" t="str">
            <v>072019</v>
          </cell>
        </row>
        <row r="7347">
          <cell r="F7347" t="str">
            <v>NAPROXPORT TABL.RECUBIE 550MG  X 100</v>
          </cell>
          <cell r="G7347" t="str">
            <v>032011</v>
          </cell>
        </row>
        <row r="7348">
          <cell r="F7348" t="str">
            <v>DEFLOXIN TABL.RECUBIE 500MG  X 100</v>
          </cell>
          <cell r="G7348" t="str">
            <v>112009</v>
          </cell>
        </row>
        <row r="7349">
          <cell r="F7349" t="str">
            <v>RIVAMER CAPS 3MG  X 30</v>
          </cell>
          <cell r="G7349" t="str">
            <v>082017</v>
          </cell>
        </row>
        <row r="7350">
          <cell r="F7350" t="str">
            <v>ACIDO TRANEXAM-AC&amp; A.IV 1G 10 ML X 1</v>
          </cell>
          <cell r="G7350" t="str">
            <v>072015</v>
          </cell>
        </row>
        <row r="7351">
          <cell r="F7351" t="str">
            <v>ZYVOX TABL F.COATE 600MG  X 10</v>
          </cell>
          <cell r="G7351" t="str">
            <v>082006</v>
          </cell>
        </row>
        <row r="7352">
          <cell r="F7352" t="str">
            <v>PIGMENTCLAR OJOS CREMA  15 ML X 1</v>
          </cell>
          <cell r="G7352" t="str">
            <v>062014</v>
          </cell>
        </row>
        <row r="7353">
          <cell r="F7353" t="str">
            <v>ACNIPOP JAB LIQ FA W  200 ML X 1</v>
          </cell>
          <cell r="G7353" t="str">
            <v>022020</v>
          </cell>
        </row>
        <row r="7354">
          <cell r="F7354" t="str">
            <v>MICOSAN CREMA TOP. 1% 20 G X 1</v>
          </cell>
          <cell r="G7354" t="str">
            <v>071998</v>
          </cell>
        </row>
        <row r="7355">
          <cell r="F7355" t="str">
            <v>DOLO TERALGEX RELA T.REC 500MG/ 50MG  X 100 (/75) /75</v>
          </cell>
          <cell r="G7355" t="str">
            <v>122020</v>
          </cell>
        </row>
        <row r="7356">
          <cell r="F7356" t="str">
            <v>NADIMOX CAPS 500MG  X 100</v>
          </cell>
          <cell r="G7356" t="str">
            <v>062020</v>
          </cell>
        </row>
        <row r="7357">
          <cell r="F7357" t="str">
            <v>NEO-PALAGRIP TABL RECUBIE   X 100</v>
          </cell>
          <cell r="G7357" t="str">
            <v>082014</v>
          </cell>
        </row>
        <row r="7358">
          <cell r="F7358" t="str">
            <v>ESCALTOPIC CREM PEDIAT  50 ML X 1</v>
          </cell>
          <cell r="G7358" t="str">
            <v>022020</v>
          </cell>
        </row>
        <row r="7359">
          <cell r="F7359" t="str">
            <v>C-DERM CREMA TUBO  20 G X 1</v>
          </cell>
          <cell r="G7359" t="str">
            <v>012004</v>
          </cell>
        </row>
        <row r="7360">
          <cell r="F7360" t="str">
            <v>DAVOL TABL 50MG  X 100</v>
          </cell>
          <cell r="G7360" t="str">
            <v>082017</v>
          </cell>
        </row>
        <row r="7361">
          <cell r="F7361" t="str">
            <v>SULF/TRIME MIF AMP. 400MG 5 ML X 50 (/80) /80</v>
          </cell>
          <cell r="G7361" t="str">
            <v>042010</v>
          </cell>
        </row>
        <row r="7362">
          <cell r="F7362" t="str">
            <v>CHESTINOR TABL.RECUBIE 150MG  X 28</v>
          </cell>
          <cell r="G7362" t="str">
            <v>072020</v>
          </cell>
        </row>
        <row r="7363">
          <cell r="F7363" t="str">
            <v>FLORAX AMP BEBIBLES 250MC 5 ML X 5 (ADLT)</v>
          </cell>
          <cell r="G7363" t="str">
            <v>042010</v>
          </cell>
        </row>
        <row r="7364">
          <cell r="F7364" t="str">
            <v>ZYCOT COMPUESTO TABL.RECUBIE   X 100</v>
          </cell>
          <cell r="G7364" t="str">
            <v>052016</v>
          </cell>
        </row>
        <row r="7365">
          <cell r="F7365" t="str">
            <v>ITRACONAZOL-FTR CAPS MCGR 100MG  X 16</v>
          </cell>
          <cell r="G7365" t="str">
            <v>092002</v>
          </cell>
        </row>
        <row r="7366">
          <cell r="F7366" t="str">
            <v>UROPLUS CAPS DISP.   X 90</v>
          </cell>
          <cell r="G7366" t="str">
            <v>012000</v>
          </cell>
        </row>
        <row r="7367">
          <cell r="F7367" t="str">
            <v>SUAVICEL CR.PROTECTOR  20 G X 5</v>
          </cell>
          <cell r="G7367" t="str">
            <v>102019</v>
          </cell>
        </row>
        <row r="7368">
          <cell r="F7368" t="str">
            <v>UMBRELLA B.CO C MA50+  11 G X 1</v>
          </cell>
          <cell r="G7368" t="str">
            <v>042019</v>
          </cell>
        </row>
        <row r="7369">
          <cell r="F7369" t="str">
            <v>IVERMECTINA-MRC SOLN ORAL 6MG 5 ML X 1 (/ML)</v>
          </cell>
          <cell r="G7369" t="str">
            <v>082020</v>
          </cell>
        </row>
        <row r="7370">
          <cell r="F7370" t="str">
            <v>EPINEFRINA-DY/ AMP. 1MG 1 ML X 10</v>
          </cell>
          <cell r="G7370" t="str">
            <v>022021</v>
          </cell>
        </row>
        <row r="7371">
          <cell r="F7371" t="str">
            <v>CIPROBIOTECH TABL.RECUBIE 500MG  X 100</v>
          </cell>
          <cell r="G7371" t="str">
            <v>022020</v>
          </cell>
        </row>
        <row r="7372">
          <cell r="F7372" t="str">
            <v>RISPERITE TABL 2MG  X 30</v>
          </cell>
          <cell r="G7372" t="str">
            <v>032010</v>
          </cell>
        </row>
        <row r="7373">
          <cell r="F7373" t="str">
            <v>PHARMAPRED JBE 5MG 100 ML X 1 (/5ML)</v>
          </cell>
          <cell r="G7373" t="str">
            <v>062015</v>
          </cell>
        </row>
        <row r="7374">
          <cell r="F7374" t="str">
            <v>NOVOTRIM BALSAMICO SUSP ORAL  100 ML X 1</v>
          </cell>
          <cell r="G7374" t="str">
            <v>031994</v>
          </cell>
        </row>
        <row r="7375">
          <cell r="F7375" t="str">
            <v>GLUCOSA-CHONDR-TBO CAPS   X 60</v>
          </cell>
          <cell r="G7375" t="str">
            <v>042009</v>
          </cell>
        </row>
        <row r="7376">
          <cell r="F7376" t="str">
            <v>TAPSIN INSTAFL DIA COMP   X 50</v>
          </cell>
          <cell r="G7376" t="str">
            <v>072018</v>
          </cell>
        </row>
        <row r="7377">
          <cell r="F7377" t="str">
            <v>PREDNISONA I.Q JBE 5MG 120 ML X 1 (/5ML)</v>
          </cell>
          <cell r="G7377" t="str">
            <v>032010</v>
          </cell>
        </row>
        <row r="7378">
          <cell r="F7378" t="str">
            <v>DOMINIUM CAPS 100MG  X 10</v>
          </cell>
          <cell r="G7378" t="str">
            <v>071998</v>
          </cell>
        </row>
        <row r="7379">
          <cell r="F7379" t="str">
            <v>UROALIV TABL.RECUBIE   X 30</v>
          </cell>
          <cell r="G7379" t="str">
            <v>052010</v>
          </cell>
        </row>
        <row r="7380">
          <cell r="F7380" t="str">
            <v>LACTULOSA I.Q SOLN  ORAL 3.3G 100 ML X 1 (/5ML)</v>
          </cell>
          <cell r="G7380" t="str">
            <v>112006</v>
          </cell>
        </row>
        <row r="7381">
          <cell r="F7381" t="str">
            <v>LIDOCAI CLO.ME-LUS VIAL 2% 20 ML X 25</v>
          </cell>
          <cell r="G7381" t="str">
            <v>011989</v>
          </cell>
        </row>
        <row r="7382">
          <cell r="F7382" t="str">
            <v>TACROLIMUS-NVR CAPS 1MG  X 100</v>
          </cell>
          <cell r="G7382" t="str">
            <v>032020</v>
          </cell>
        </row>
        <row r="7383">
          <cell r="F7383" t="str">
            <v>SOYL SYNDET LIQUIDO  500 G X 1</v>
          </cell>
          <cell r="G7383" t="str">
            <v>012021</v>
          </cell>
        </row>
        <row r="7384">
          <cell r="F7384" t="str">
            <v>NERVAREN GEL 1.16% 50 G X 1</v>
          </cell>
          <cell r="G7384" t="str">
            <v>032020</v>
          </cell>
        </row>
        <row r="7385">
          <cell r="F7385" t="str">
            <v>PURINOR TABL   X 100</v>
          </cell>
          <cell r="G7385" t="str">
            <v>042009</v>
          </cell>
        </row>
        <row r="7386">
          <cell r="F7386" t="str">
            <v>KERIUM CASPA GRASA SHAMPOO  200 ML X 1</v>
          </cell>
          <cell r="G7386" t="str">
            <v>112009</v>
          </cell>
        </row>
        <row r="7387">
          <cell r="F7387" t="str">
            <v>MIGRADEL TA RE S 50X2   X 100</v>
          </cell>
          <cell r="G7387" t="str">
            <v>092015</v>
          </cell>
        </row>
        <row r="7388">
          <cell r="F7388" t="str">
            <v>FLOXIPEN CAPS 500MG  X 100</v>
          </cell>
          <cell r="G7388" t="str">
            <v>032021</v>
          </cell>
        </row>
        <row r="7389">
          <cell r="F7389" t="str">
            <v>FOTOPROTECT.ISDIN F A B/U/LF50  200 ML X 1</v>
          </cell>
          <cell r="G7389" t="str">
            <v>062016</v>
          </cell>
        </row>
        <row r="7390">
          <cell r="F7390" t="str">
            <v>NYTASOFT CAPS 500MG  X 6</v>
          </cell>
          <cell r="G7390" t="str">
            <v>032011</v>
          </cell>
        </row>
        <row r="7391">
          <cell r="F7391" t="str">
            <v>LEPIREN TABL 15MG  X 30</v>
          </cell>
          <cell r="G7391" t="str">
            <v>052021</v>
          </cell>
        </row>
        <row r="7392">
          <cell r="F7392" t="str">
            <v>MUCOSURF JBE FORT 30MG 120 ML X 1 (/5ML)</v>
          </cell>
          <cell r="G7392" t="str">
            <v>011996</v>
          </cell>
        </row>
        <row r="7393">
          <cell r="F7393" t="str">
            <v>BIOALERGAN TABL 4MG  X 100</v>
          </cell>
          <cell r="G7393" t="str">
            <v>052018</v>
          </cell>
        </row>
        <row r="7394">
          <cell r="F7394" t="str">
            <v>SPOBIO CL AMP BEBIBLES  5 ML X 12</v>
          </cell>
          <cell r="G7394" t="str">
            <v>082018</v>
          </cell>
        </row>
        <row r="7395">
          <cell r="F7395" t="str">
            <v>ZITHROSUN TABL.RECUBIE 500MG  X 120</v>
          </cell>
          <cell r="G7395" t="str">
            <v>092020</v>
          </cell>
        </row>
        <row r="7396">
          <cell r="F7396" t="str">
            <v>EUROPRES TABL.RECUBIE 80MG  X 30</v>
          </cell>
          <cell r="G7396" t="str">
            <v>012020</v>
          </cell>
        </row>
        <row r="7397">
          <cell r="F7397" t="str">
            <v>FLUTICORT INHALAD.DOSE 250Y  X 120 (/DOS)</v>
          </cell>
          <cell r="G7397" t="str">
            <v>072013</v>
          </cell>
        </row>
        <row r="7398">
          <cell r="F7398" t="str">
            <v>LUDTYL CREMA  20 G X 1</v>
          </cell>
          <cell r="G7398" t="str">
            <v>112012</v>
          </cell>
        </row>
        <row r="7399">
          <cell r="F7399" t="str">
            <v>TROPICAMIDA GOTAS OFTAL 1% 15 ML X 1</v>
          </cell>
          <cell r="G7399" t="str">
            <v>122001</v>
          </cell>
        </row>
        <row r="7400">
          <cell r="F7400" t="str">
            <v>BLEMIL PLUS 1 POL NUTRIEXP  200 G X 1</v>
          </cell>
          <cell r="G7400" t="str">
            <v>102020</v>
          </cell>
        </row>
        <row r="7401">
          <cell r="F7401" t="str">
            <v>IVERMECTINA-PTG SOLN ORAL 6MG 6 ML X 1 (/ML)</v>
          </cell>
          <cell r="G7401" t="str">
            <v>082020</v>
          </cell>
        </row>
        <row r="7402">
          <cell r="F7402" t="str">
            <v>ATIDEX SOL ALAR PES  5 ML X 1</v>
          </cell>
          <cell r="G7402" t="str">
            <v>092015</v>
          </cell>
        </row>
        <row r="7403">
          <cell r="F7403" t="str">
            <v>ZITHROLIN TABL.RECUBIE 500MG  X 30</v>
          </cell>
          <cell r="G7403" t="str">
            <v>032021</v>
          </cell>
        </row>
        <row r="7404">
          <cell r="F7404" t="str">
            <v>SULPHYTRIM FORTE TABL 800MG  X 100 (/160) /160</v>
          </cell>
          <cell r="G7404" t="str">
            <v>042009</v>
          </cell>
        </row>
        <row r="7405">
          <cell r="F7405" t="str">
            <v>ZIPACK TABL.RECUBIE 500MG  X 5</v>
          </cell>
          <cell r="G7405" t="str">
            <v>082020</v>
          </cell>
        </row>
        <row r="7406">
          <cell r="F7406" t="str">
            <v>AUGESICO CAPS 200MG  X 100</v>
          </cell>
          <cell r="G7406" t="str">
            <v>062014</v>
          </cell>
        </row>
        <row r="7407">
          <cell r="F7407" t="str">
            <v>ALITOPIC LEC EMOLIENT  500 ML X 1</v>
          </cell>
          <cell r="G7407" t="str">
            <v>012021</v>
          </cell>
        </row>
        <row r="7408">
          <cell r="F7408" t="str">
            <v>DEXANOR A.IM 8MG 2 ML X 10</v>
          </cell>
          <cell r="G7408" t="str">
            <v>102020</v>
          </cell>
        </row>
        <row r="7409">
          <cell r="F7409" t="str">
            <v>ENTEROL SUSP ORAL 16.6MG 120 ML X 1 (/5ML)</v>
          </cell>
          <cell r="G7409" t="str">
            <v>022003</v>
          </cell>
        </row>
        <row r="7410">
          <cell r="F7410" t="str">
            <v>LECHUGA CREMA  150 ML X 1</v>
          </cell>
          <cell r="G7410" t="str">
            <v>122016</v>
          </cell>
        </row>
        <row r="7411">
          <cell r="F7411" t="str">
            <v>CIPROCTAL TABL.RECUBIE 500MG  X 100</v>
          </cell>
          <cell r="G7411" t="str">
            <v>082018</v>
          </cell>
        </row>
        <row r="7412">
          <cell r="F7412" t="str">
            <v>IVERMIC GOTAS ORAL 6MG 5 ML X 1 (/ML)</v>
          </cell>
          <cell r="G7412" t="str">
            <v>072020</v>
          </cell>
        </row>
        <row r="7413">
          <cell r="F7413" t="str">
            <v>DIENILLE TABL.RECUBIE 2MG  X 28 (/.03) /.03</v>
          </cell>
          <cell r="G7413" t="str">
            <v>032021</v>
          </cell>
        </row>
        <row r="7414">
          <cell r="F7414" t="str">
            <v>ROSADOL TABL 500MG  X 100</v>
          </cell>
          <cell r="G7414" t="str">
            <v>072016</v>
          </cell>
        </row>
        <row r="7415">
          <cell r="F7415" t="str">
            <v>CORTIPRED TABL 50MG  X 30</v>
          </cell>
          <cell r="G7415" t="str">
            <v>092015</v>
          </cell>
        </row>
        <row r="7416">
          <cell r="F7416" t="str">
            <v>VOLFENAC TABL GASTROR 100MG  X 30</v>
          </cell>
          <cell r="G7416" t="str">
            <v>062020</v>
          </cell>
        </row>
        <row r="7417">
          <cell r="F7417" t="str">
            <v>UV CAR SHIELD F50+ CREMA  90 ML X 1</v>
          </cell>
          <cell r="G7417" t="str">
            <v>042016</v>
          </cell>
        </row>
        <row r="7418">
          <cell r="F7418" t="str">
            <v>CNOXANE SOLN INY 40MG 0.4 ML X 2</v>
          </cell>
          <cell r="G7418" t="str">
            <v>072020</v>
          </cell>
        </row>
        <row r="7419">
          <cell r="F7419" t="str">
            <v>SEX-UP TABL 100MG  X 1</v>
          </cell>
          <cell r="G7419" t="str">
            <v>102006</v>
          </cell>
        </row>
        <row r="7420">
          <cell r="F7420" t="str">
            <v>ENATENSIL TABL 20MG  X 30</v>
          </cell>
          <cell r="G7420" t="str">
            <v>102016</v>
          </cell>
        </row>
        <row r="7421">
          <cell r="F7421" t="str">
            <v>BACTOCIN BALSAMICO TABL RECUBIE   X 100</v>
          </cell>
          <cell r="G7421" t="str">
            <v>062012</v>
          </cell>
        </row>
        <row r="7422">
          <cell r="F7422" t="str">
            <v>TADALAFILO-TEV TABL.RECUBIE 5MG  X 28</v>
          </cell>
          <cell r="G7422" t="str">
            <v>012015</v>
          </cell>
        </row>
        <row r="7423">
          <cell r="F7423" t="str">
            <v>EFFACLAR AG MI PI G/S  200 ML X 1</v>
          </cell>
          <cell r="G7423" t="str">
            <v>052017</v>
          </cell>
        </row>
        <row r="7424">
          <cell r="F7424" t="str">
            <v>ZAFADROXIL CAPS 500MG  X 100</v>
          </cell>
          <cell r="G7424" t="str">
            <v>112018</v>
          </cell>
        </row>
        <row r="7425">
          <cell r="F7425" t="str">
            <v>CLORUR.POTASIO-LUS A.IV 14.9% 10 ML X 25</v>
          </cell>
          <cell r="G7425" t="str">
            <v>111997</v>
          </cell>
        </row>
        <row r="7426">
          <cell r="F7426" t="str">
            <v>CARDIOTON R TAB.RECU L.P 100MG  X 30</v>
          </cell>
          <cell r="G7426" t="str">
            <v>092014</v>
          </cell>
        </row>
        <row r="7427">
          <cell r="F7427" t="str">
            <v>OLANZAVITAE TABL.RECUBIE 10MG  X 28</v>
          </cell>
          <cell r="G7427" t="str">
            <v>022019</v>
          </cell>
        </row>
        <row r="7428">
          <cell r="F7428" t="str">
            <v>ORAL FRESH MENT.FRESCA  710 ML X 1</v>
          </cell>
          <cell r="G7428" t="str">
            <v>082007</v>
          </cell>
        </row>
        <row r="7429">
          <cell r="F7429" t="str">
            <v>BELFORT F TABL.RECUBIE   X 200</v>
          </cell>
          <cell r="G7429" t="str">
            <v>042018</v>
          </cell>
        </row>
        <row r="7430">
          <cell r="F7430" t="str">
            <v>ENAPRIL 10 TABL 10MG  X 100</v>
          </cell>
          <cell r="G7430" t="str">
            <v>032011</v>
          </cell>
        </row>
        <row r="7431">
          <cell r="F7431" t="str">
            <v>FLORAX AMP BEBIBLES 250MC 5 ML X 5 (INF)</v>
          </cell>
          <cell r="G7431" t="str">
            <v>042010</v>
          </cell>
        </row>
        <row r="7432">
          <cell r="F7432" t="str">
            <v>CADUET TAB.REC 5MG/ 20MG  X 10</v>
          </cell>
          <cell r="G7432" t="str">
            <v>092016</v>
          </cell>
        </row>
        <row r="7433">
          <cell r="F7433" t="str">
            <v>SILDENAFILO I.Q TABL 50MG  X 4</v>
          </cell>
          <cell r="G7433" t="str">
            <v>042009</v>
          </cell>
        </row>
        <row r="7434">
          <cell r="F7434" t="str">
            <v>MIDAZOLAM-SN2 AMP. 5MG 5 ML X 1</v>
          </cell>
          <cell r="G7434" t="str">
            <v>032011</v>
          </cell>
        </row>
        <row r="7435">
          <cell r="F7435" t="str">
            <v>MANTEQUILLA CACAO UNGT  100 G X 1</v>
          </cell>
          <cell r="G7435" t="str">
            <v>081989</v>
          </cell>
        </row>
        <row r="7436">
          <cell r="F7436" t="str">
            <v>ZITAX TABL.RECUBIE 500MG  X 3</v>
          </cell>
          <cell r="G7436" t="str">
            <v>092007</v>
          </cell>
        </row>
        <row r="7437">
          <cell r="F7437" t="str">
            <v>OZURDEX IMPLANTE 0.7MG  X 1</v>
          </cell>
          <cell r="G7437" t="str">
            <v>072019</v>
          </cell>
        </row>
        <row r="7438">
          <cell r="F7438" t="str">
            <v>ANTHELIOS D-PED SPR SPT F50+  200 ML X 1</v>
          </cell>
          <cell r="G7438" t="str">
            <v>122020</v>
          </cell>
        </row>
        <row r="7439">
          <cell r="F7439" t="str">
            <v>DOLOTREN TABL E.C 50MG  X 20</v>
          </cell>
          <cell r="G7439" t="str">
            <v>052001</v>
          </cell>
        </row>
        <row r="7440">
          <cell r="F7440" t="str">
            <v>GINGISONA B PAST 4X10 SO 3MG  X 40</v>
          </cell>
          <cell r="G7440" t="str">
            <v>062017</v>
          </cell>
        </row>
        <row r="7441">
          <cell r="F7441" t="str">
            <v>XONACEF VIAL LIOF 1G  X 10</v>
          </cell>
          <cell r="G7441" t="str">
            <v>032021</v>
          </cell>
        </row>
        <row r="7442">
          <cell r="F7442" t="str">
            <v>BIO-ELASTODERM SOBRES  2.5 G X 30</v>
          </cell>
          <cell r="G7442" t="str">
            <v>062020</v>
          </cell>
        </row>
        <row r="7443">
          <cell r="F7443" t="str">
            <v>FLAVISTON D TABL   X 144</v>
          </cell>
          <cell r="G7443" t="str">
            <v>022004</v>
          </cell>
        </row>
        <row r="7444">
          <cell r="F7444" t="str">
            <v>BRONCO TOSSAN TABL.RECUBIE   X 100</v>
          </cell>
          <cell r="G7444" t="str">
            <v>112012</v>
          </cell>
        </row>
        <row r="7445">
          <cell r="F7445" t="str">
            <v>PIGMENTCLAR SOIN A CREMA  40 ML X 1</v>
          </cell>
          <cell r="G7445" t="str">
            <v>082015</v>
          </cell>
        </row>
        <row r="7446">
          <cell r="F7446" t="str">
            <v>OMEPRAL CAPS GASTROR 20MG  X 100</v>
          </cell>
          <cell r="G7446" t="str">
            <v>062002</v>
          </cell>
        </row>
        <row r="7447">
          <cell r="F7447" t="str">
            <v>BAHIA SUPER KIDS CR SACHE F70  10 G X 20</v>
          </cell>
          <cell r="G7447" t="str">
            <v>062017</v>
          </cell>
        </row>
        <row r="7448">
          <cell r="F7448" t="str">
            <v>CEFATRIAX VIAL  LIOF 1G  X 1</v>
          </cell>
          <cell r="G7448" t="str">
            <v>092015</v>
          </cell>
        </row>
        <row r="7449">
          <cell r="F7449" t="str">
            <v>ALCOHOL GEL FRESA  50 ML X 1</v>
          </cell>
          <cell r="G7449" t="str">
            <v>032018</v>
          </cell>
        </row>
        <row r="7450">
          <cell r="F7450" t="str">
            <v>BRONCOFLEXIL COMP JBE.PED.  120 ML X 1</v>
          </cell>
          <cell r="G7450" t="str">
            <v>042009</v>
          </cell>
        </row>
        <row r="7451">
          <cell r="F7451" t="str">
            <v>FLUCOXAZOL CAPS 150MG  X 4</v>
          </cell>
          <cell r="G7451" t="str">
            <v>032009</v>
          </cell>
        </row>
        <row r="7452">
          <cell r="F7452" t="str">
            <v>LEVOCIX TABL.RECUBIE 750MG  X 30</v>
          </cell>
          <cell r="G7452" t="str">
            <v>122019</v>
          </cell>
        </row>
        <row r="7453">
          <cell r="F7453" t="str">
            <v>FORTASURE ADVANCE POLVO  400 G X 1</v>
          </cell>
          <cell r="G7453" t="str">
            <v>012017</v>
          </cell>
        </row>
        <row r="7454">
          <cell r="F7454" t="str">
            <v>LECHUGA POMADA  15 G X 1</v>
          </cell>
          <cell r="G7454" t="str">
            <v>042009</v>
          </cell>
        </row>
        <row r="7455">
          <cell r="F7455" t="str">
            <v>VITAPIL CONTROL CAPS   X 100</v>
          </cell>
          <cell r="G7455" t="str">
            <v>062020</v>
          </cell>
        </row>
        <row r="7456">
          <cell r="F7456" t="str">
            <v>BRONCO TOSSAN PO.P/SUSP OR  60 ML X 1</v>
          </cell>
          <cell r="G7456" t="str">
            <v>112012</v>
          </cell>
        </row>
        <row r="7457">
          <cell r="F7457" t="str">
            <v>FENILEFRINA-LNR GOTAS OFTAL 10% 5 ML X 1</v>
          </cell>
          <cell r="G7457" t="str">
            <v>062001</v>
          </cell>
        </row>
        <row r="7458">
          <cell r="F7458" t="str">
            <v>NERGYNOL TA R 0.15MG/ 0.03MG  X 28 (/75) /75</v>
          </cell>
          <cell r="G7458" t="str">
            <v>032021</v>
          </cell>
        </row>
        <row r="7459">
          <cell r="F7459" t="str">
            <v>GINGIT PASTA DENTAL  110 ML X 1</v>
          </cell>
          <cell r="G7459" t="str">
            <v>062013</v>
          </cell>
        </row>
        <row r="7460">
          <cell r="F7460" t="str">
            <v>HEMONOR VIAL 25K 5 ML X 50</v>
          </cell>
          <cell r="G7460" t="str">
            <v>092014</v>
          </cell>
        </row>
        <row r="7461">
          <cell r="F7461" t="str">
            <v>METROBAC TABL 500MG  X 100</v>
          </cell>
          <cell r="G7461" t="str">
            <v>102003</v>
          </cell>
        </row>
        <row r="7462">
          <cell r="F7462" t="str">
            <v>EPNONE TABL.RECUBIE 50MG  X 30</v>
          </cell>
          <cell r="G7462" t="str">
            <v>122018</v>
          </cell>
        </row>
        <row r="7463">
          <cell r="F7463" t="str">
            <v>TERBOCLOXIL PO/SUSP ORAL 250MG 60 ML X 1 (/5ML)</v>
          </cell>
          <cell r="G7463" t="str">
            <v>052003</v>
          </cell>
        </row>
        <row r="7464">
          <cell r="F7464" t="str">
            <v>FURAZOLIDONA-PTG SUSP ORAL 50MG 120 ML X 1 (/15M)</v>
          </cell>
          <cell r="G7464" t="str">
            <v>042009</v>
          </cell>
        </row>
        <row r="7465">
          <cell r="F7465" t="str">
            <v>GLIMEBIOTECH TABL 4MG  X 30</v>
          </cell>
          <cell r="G7465" t="str">
            <v>082020</v>
          </cell>
        </row>
        <row r="7466">
          <cell r="F7466" t="str">
            <v>PAINRIL TABL L.P 75MG  X 10</v>
          </cell>
          <cell r="G7466" t="str">
            <v>122020</v>
          </cell>
        </row>
        <row r="7467">
          <cell r="F7467" t="str">
            <v>SINESCAL CREMA  120 G X 1</v>
          </cell>
          <cell r="G7467" t="str">
            <v>082015</v>
          </cell>
        </row>
        <row r="7468">
          <cell r="F7468" t="str">
            <v>GLUCOLIGHT TABL 850MG  X 100</v>
          </cell>
          <cell r="G7468" t="str">
            <v>112017</v>
          </cell>
        </row>
        <row r="7469">
          <cell r="F7469" t="str">
            <v>NEUTROGENA CR U SH F100  88 ML X 1</v>
          </cell>
          <cell r="G7469" t="str">
            <v>112019</v>
          </cell>
        </row>
        <row r="7470">
          <cell r="F7470" t="str">
            <v>ORENCIA VIAL INFUS. 250MG  X 1</v>
          </cell>
          <cell r="G7470" t="str">
            <v>012008</v>
          </cell>
        </row>
        <row r="7471">
          <cell r="F7471" t="str">
            <v>ZERCOXA TABL.RECUBIE 120MG  X 30</v>
          </cell>
          <cell r="G7471" t="str">
            <v>052021</v>
          </cell>
        </row>
        <row r="7472">
          <cell r="F7472" t="str">
            <v>CB-ZADOL TABL 250/ 250MG  X 30 (/65) /65</v>
          </cell>
          <cell r="G7472" t="str">
            <v>112020</v>
          </cell>
        </row>
        <row r="7473">
          <cell r="F7473" t="str">
            <v>TERMIL CREMA 1% 14 G X 1</v>
          </cell>
          <cell r="G7473" t="str">
            <v>042018</v>
          </cell>
        </row>
        <row r="7474">
          <cell r="F7474" t="str">
            <v>AZITROMAC TABL 500MG  X 30</v>
          </cell>
          <cell r="G7474" t="str">
            <v>072006</v>
          </cell>
        </row>
        <row r="7475">
          <cell r="F7475" t="str">
            <v>N-BUTIL BROMURO HI AMP. 20MG 1 ML X 25</v>
          </cell>
          <cell r="G7475" t="str">
            <v>022021</v>
          </cell>
        </row>
        <row r="7476">
          <cell r="F7476" t="str">
            <v>CLINDA C CAPS 300MG  X 100</v>
          </cell>
          <cell r="G7476" t="str">
            <v>042009</v>
          </cell>
        </row>
        <row r="7477">
          <cell r="F7477" t="str">
            <v>COMTREX ANTIGR DIA POLVO SOBRES  5 G X 60</v>
          </cell>
          <cell r="G7477" t="str">
            <v>052021</v>
          </cell>
        </row>
        <row r="7478">
          <cell r="F7478" t="str">
            <v>CETRILER GOTAS ORAL 5MG 15 ML X 1 (/ML)</v>
          </cell>
          <cell r="G7478" t="str">
            <v>022006</v>
          </cell>
        </row>
        <row r="7479">
          <cell r="F7479" t="str">
            <v>ORATADINA ALLERGY JBE 5MG 60 ML X 1 (/5ML)</v>
          </cell>
          <cell r="G7479" t="str">
            <v>072019</v>
          </cell>
        </row>
        <row r="7480">
          <cell r="F7480" t="str">
            <v>PRIMALGEZE TABL.RECUBIE 10MG  X 100</v>
          </cell>
          <cell r="G7480" t="str">
            <v>032021</v>
          </cell>
        </row>
        <row r="7481">
          <cell r="F7481" t="str">
            <v>LEBLON MEDICADO BAR.PROT.LAB  8 G X 1</v>
          </cell>
          <cell r="G7481" t="str">
            <v>012014</v>
          </cell>
        </row>
        <row r="7482">
          <cell r="F7482" t="str">
            <v>SULFANIL POLVO 1% 5 G X 1</v>
          </cell>
          <cell r="G7482" t="str">
            <v>082020</v>
          </cell>
        </row>
        <row r="7483">
          <cell r="F7483" t="str">
            <v>FOLTA GEL 1% 50 G X 1</v>
          </cell>
          <cell r="G7483" t="str">
            <v>122015</v>
          </cell>
        </row>
        <row r="7484">
          <cell r="F7484" t="str">
            <v>MAGNEMAXX PO.SOB.NARAN  5 G X 33</v>
          </cell>
          <cell r="G7484" t="str">
            <v>012021</v>
          </cell>
        </row>
        <row r="7485">
          <cell r="F7485" t="str">
            <v>TERBOMOX CAPS 500MG  X 100</v>
          </cell>
          <cell r="G7485" t="str">
            <v>032013</v>
          </cell>
        </row>
        <row r="7486">
          <cell r="F7486" t="str">
            <v>PULMOZYME AMP.INHAL 2.5MG 2.5 ML X 6</v>
          </cell>
          <cell r="G7486" t="str">
            <v>072005</v>
          </cell>
        </row>
        <row r="7487">
          <cell r="F7487" t="str">
            <v>OXITOCINA-LB9 AMP. 10IU 1 ML X 100</v>
          </cell>
          <cell r="G7487" t="str">
            <v>042011</v>
          </cell>
        </row>
        <row r="7488">
          <cell r="F7488" t="str">
            <v>PONTI OFTENO GOTAS OFTAL 0.5% 10 ML X 1</v>
          </cell>
          <cell r="G7488" t="str">
            <v>122012</v>
          </cell>
        </row>
        <row r="7489">
          <cell r="F7489" t="str">
            <v>LIDOCAINA-LUS VIAL 2% 20 ML X 1</v>
          </cell>
          <cell r="G7489" t="str">
            <v>061993</v>
          </cell>
        </row>
        <row r="7490">
          <cell r="F7490" t="str">
            <v>NITAZINE TABL.RECUBIE 500MG  X 6</v>
          </cell>
          <cell r="G7490" t="str">
            <v>022014</v>
          </cell>
        </row>
        <row r="7491">
          <cell r="F7491" t="str">
            <v>NEUTROGEN UL SH FA CREMA SPF70  88 ML X 1</v>
          </cell>
          <cell r="G7491" t="str">
            <v>102016</v>
          </cell>
        </row>
        <row r="7492">
          <cell r="F7492" t="str">
            <v>CLAVUMASS PO/SU 62.MG/ 250MG 60 ML X 1 (/5ML)</v>
          </cell>
          <cell r="G7492" t="str">
            <v>092015</v>
          </cell>
        </row>
        <row r="7493">
          <cell r="F7493" t="str">
            <v>OFTALER SOLN  OFTAL 0.05% 10 ML X 1</v>
          </cell>
          <cell r="G7493" t="str">
            <v>062006</v>
          </cell>
        </row>
        <row r="7494">
          <cell r="F7494" t="str">
            <v>DOLOMELOXIC TABL.RECUBIE 500MG  X 200 (/15) /15</v>
          </cell>
          <cell r="G7494" t="str">
            <v>102008</v>
          </cell>
        </row>
        <row r="7495">
          <cell r="F7495" t="str">
            <v>INS ISOFANA HM-LB9 V.SC 100IU 10 ML X 1 (/ML)</v>
          </cell>
          <cell r="G7495" t="str">
            <v>062015</v>
          </cell>
        </row>
        <row r="7496">
          <cell r="F7496" t="str">
            <v>LAMICTAL TABL 25MG  X 30</v>
          </cell>
          <cell r="G7496" t="str">
            <v>101996</v>
          </cell>
        </row>
        <row r="7497">
          <cell r="F7497" t="str">
            <v>FURAZAL TABL 100MG  X 100</v>
          </cell>
          <cell r="G7497" t="str">
            <v>072017</v>
          </cell>
        </row>
        <row r="7498">
          <cell r="F7498" t="str">
            <v>FLUTICORT INHALAD.DOSE 125Y  X 120 (/DOS)</v>
          </cell>
          <cell r="G7498" t="str">
            <v>072013</v>
          </cell>
        </row>
        <row r="7499">
          <cell r="F7499" t="str">
            <v>CLAVOXILIN PLUS TABL 1000MG  X 16</v>
          </cell>
          <cell r="G7499" t="str">
            <v>052010</v>
          </cell>
        </row>
        <row r="7500">
          <cell r="F7500" t="str">
            <v>KETODOL TABL.RECUBIE 10MG  X 100</v>
          </cell>
          <cell r="G7500" t="str">
            <v>102019</v>
          </cell>
        </row>
        <row r="7501">
          <cell r="F7501" t="str">
            <v>AMOXIPEN POLVO P/SUSP 250MG 60 ML X 1 (/5ML)</v>
          </cell>
          <cell r="G7501" t="str">
            <v>051985</v>
          </cell>
        </row>
        <row r="7502">
          <cell r="F7502" t="str">
            <v>LEVOZINE TABL RECUBIE 500MG  X 10</v>
          </cell>
          <cell r="G7502" t="str">
            <v>082008</v>
          </cell>
        </row>
        <row r="7503">
          <cell r="F7503" t="str">
            <v>VINAGRE AROM.BULLY LIQD  240 ML X 1</v>
          </cell>
          <cell r="G7503" t="str">
            <v>012014</v>
          </cell>
        </row>
        <row r="7504">
          <cell r="F7504" t="str">
            <v>NOPUCID 10CH.SAC 2&amp;1 1% 12 ML X 12</v>
          </cell>
          <cell r="G7504" t="str">
            <v>012021</v>
          </cell>
        </row>
        <row r="7505">
          <cell r="F7505" t="str">
            <v>MAXGALIN CAPS 300MG  X 30</v>
          </cell>
          <cell r="G7505" t="str">
            <v>072019</v>
          </cell>
        </row>
        <row r="7506">
          <cell r="F7506" t="str">
            <v>CLOBENATE UNGT 0.05% 30 G X 1</v>
          </cell>
          <cell r="G7506" t="str">
            <v>092001</v>
          </cell>
        </row>
        <row r="7507">
          <cell r="F7507" t="str">
            <v>DOLO BENALGIN FORT TABL   X 20</v>
          </cell>
          <cell r="G7507" t="str">
            <v>042012</v>
          </cell>
        </row>
        <row r="7508">
          <cell r="F7508" t="str">
            <v>HYSEAC GEL LIMPIAD  150 ML X 1</v>
          </cell>
          <cell r="G7508" t="str">
            <v>012008</v>
          </cell>
        </row>
        <row r="7509">
          <cell r="F7509" t="str">
            <v>SUPRACORT SOLN ORAL 5MG 120 ML X 1 (/5ML)</v>
          </cell>
          <cell r="G7509" t="str">
            <v>092020</v>
          </cell>
        </row>
        <row r="7510">
          <cell r="F7510" t="str">
            <v>DEXTROSA-P2G SOLN INY 3.3% 20 ML X 1</v>
          </cell>
          <cell r="G7510" t="str">
            <v>032010</v>
          </cell>
        </row>
        <row r="7511">
          <cell r="F7511" t="str">
            <v>CLOTRIMAZOL-QMS CREMA 1% 20 G X 1</v>
          </cell>
          <cell r="G7511" t="str">
            <v>062017</v>
          </cell>
        </row>
        <row r="7512">
          <cell r="F7512" t="str">
            <v>FERROVITON CAPS BLANDA   X 60</v>
          </cell>
          <cell r="G7512" t="str">
            <v>102017</v>
          </cell>
        </row>
        <row r="7513">
          <cell r="F7513" t="str">
            <v>OXITOCINA-LB9 AMP. 10IU 1 ML X 1</v>
          </cell>
          <cell r="G7513" t="str">
            <v>082010</v>
          </cell>
        </row>
        <row r="7514">
          <cell r="F7514" t="str">
            <v>VITAGEN JBE  345 ML X 1</v>
          </cell>
          <cell r="G7514" t="str">
            <v>042011</v>
          </cell>
        </row>
        <row r="7515">
          <cell r="F7515" t="str">
            <v>ALKOYODO ESPUMA 7.5% 120 ML X 1</v>
          </cell>
          <cell r="G7515" t="str">
            <v>102017</v>
          </cell>
        </row>
        <row r="7516">
          <cell r="F7516" t="str">
            <v>CLORURO SODIO-MIF AMP. INF PBD 20% 20 ML X 1</v>
          </cell>
          <cell r="G7516" t="str">
            <v>042013</v>
          </cell>
        </row>
        <row r="7517">
          <cell r="F7517" t="str">
            <v>OXCARCHECK TABL 16MG  X 10</v>
          </cell>
          <cell r="G7517" t="str">
            <v>052021</v>
          </cell>
        </row>
        <row r="7518">
          <cell r="F7518" t="str">
            <v>FLOBACT SOLN  OFTAL 0.03% 5 ML X 1</v>
          </cell>
          <cell r="G7518" t="str">
            <v>052015</v>
          </cell>
        </row>
        <row r="7519">
          <cell r="F7519" t="str">
            <v>MULTIFORT CAPS BLANDA   X 30</v>
          </cell>
          <cell r="G7519" t="str">
            <v>122012</v>
          </cell>
        </row>
        <row r="7520">
          <cell r="F7520" t="str">
            <v>NORVASTOR TAB.REC 5MG/ 20MG  X 10</v>
          </cell>
          <cell r="G7520" t="str">
            <v>022016</v>
          </cell>
        </row>
        <row r="7521">
          <cell r="F7521" t="str">
            <v>DOLO TERALGEX RAPI TABL.RECUBIE 50MG  X 100 (/300) /300</v>
          </cell>
          <cell r="G7521" t="str">
            <v>122020</v>
          </cell>
        </row>
        <row r="7522">
          <cell r="F7522" t="str">
            <v>LONGRIDE TABL.RECUBIE 30MG  X 10</v>
          </cell>
          <cell r="G7522" t="str">
            <v>032021</v>
          </cell>
        </row>
        <row r="7523">
          <cell r="F7523" t="str">
            <v>BENZOATO BENCI-RXF EMULS 25% 60 ML X 1</v>
          </cell>
          <cell r="G7523" t="str">
            <v>042009</v>
          </cell>
        </row>
        <row r="7524">
          <cell r="F7524" t="str">
            <v>ZALICER TABL.RECUBIE 10MG  X 100</v>
          </cell>
          <cell r="G7524" t="str">
            <v>042009</v>
          </cell>
        </row>
        <row r="7525">
          <cell r="F7525" t="str">
            <v>KENOPLAST PARCHE 30MG  X 3</v>
          </cell>
          <cell r="G7525" t="str">
            <v>112018</v>
          </cell>
        </row>
        <row r="7526">
          <cell r="F7526" t="str">
            <v>METICORTEN TABL 20MG  X 30</v>
          </cell>
          <cell r="G7526" t="str">
            <v>042019</v>
          </cell>
        </row>
        <row r="7527">
          <cell r="F7527" t="str">
            <v>V-FEND VIAL IV 200MG  X 1</v>
          </cell>
          <cell r="G7527" t="str">
            <v>012008</v>
          </cell>
        </row>
        <row r="7528">
          <cell r="F7528" t="str">
            <v>LOSARTAN-TEV TABL 50MG  X 100</v>
          </cell>
          <cell r="G7528" t="str">
            <v>112006</v>
          </cell>
        </row>
        <row r="7529">
          <cell r="F7529" t="str">
            <v>DERMOSOL VISAGE CRA SAC F100  10 G X 20</v>
          </cell>
          <cell r="G7529" t="str">
            <v>082015</v>
          </cell>
        </row>
        <row r="7530">
          <cell r="F7530" t="str">
            <v>ACITRANESA AMP. 1G 10 ML X 1</v>
          </cell>
          <cell r="G7530" t="str">
            <v>012021</v>
          </cell>
        </row>
        <row r="7531">
          <cell r="F7531" t="str">
            <v>EXITOR TABL.RECUBIE 120MG  X 10</v>
          </cell>
          <cell r="G7531" t="str">
            <v>022021</v>
          </cell>
        </row>
        <row r="7532">
          <cell r="F7532" t="str">
            <v>ETOCOX TABL.RECUBIE 90MG  X 10</v>
          </cell>
          <cell r="G7532" t="str">
            <v>022019</v>
          </cell>
        </row>
        <row r="7533">
          <cell r="F7533" t="str">
            <v>KELEXYN CAPS 500MG  X 100</v>
          </cell>
          <cell r="G7533" t="str">
            <v>112018</v>
          </cell>
        </row>
        <row r="7534">
          <cell r="F7534" t="str">
            <v>AZITROMICINA-IQF TABL.RECUBIE 500MG  X 30</v>
          </cell>
          <cell r="G7534" t="str">
            <v>042021</v>
          </cell>
        </row>
        <row r="7535">
          <cell r="F7535" t="str">
            <v>REVOLADE TABL RECUBIE 25MG  X 28</v>
          </cell>
          <cell r="G7535" t="str">
            <v>042013</v>
          </cell>
        </row>
        <row r="7536">
          <cell r="F7536" t="str">
            <v>ACETALITO JBE 120MG 120 ML X 1 (/5ML)</v>
          </cell>
          <cell r="G7536" t="str">
            <v>032019</v>
          </cell>
        </row>
        <row r="7537">
          <cell r="F7537" t="str">
            <v>NITAZINE POLVO P/ SUS 100MG 60 ML X 1 (/5ML)</v>
          </cell>
          <cell r="G7537" t="str">
            <v>092019</v>
          </cell>
        </row>
        <row r="7538">
          <cell r="F7538" t="str">
            <v>LONGRIDE TABL.RECUBIE 60MG  X 10</v>
          </cell>
          <cell r="G7538" t="str">
            <v>032021</v>
          </cell>
        </row>
        <row r="7539">
          <cell r="F7539" t="str">
            <v>FLUMIVIT SOB JUNIORS 100MG 5 G X 30</v>
          </cell>
          <cell r="G7539" t="str">
            <v>052011</v>
          </cell>
        </row>
        <row r="7540">
          <cell r="F7540" t="str">
            <v>UROGLICIN BOLSA INFUS 1.5% 3 L X 1</v>
          </cell>
          <cell r="G7540" t="str">
            <v>082009</v>
          </cell>
        </row>
        <row r="7541">
          <cell r="F7541" t="str">
            <v>UNATHEN TABL.RECUBIE 375MG  X 60</v>
          </cell>
          <cell r="G7541" t="str">
            <v>082009</v>
          </cell>
        </row>
        <row r="7542">
          <cell r="F7542" t="str">
            <v>CLOPIFAR TABL.RECUBIE 75MG  X 20</v>
          </cell>
          <cell r="G7542" t="str">
            <v>072014</v>
          </cell>
        </row>
        <row r="7543">
          <cell r="F7543" t="str">
            <v>GASTROPAN TABL.REC RET 40MG  X 28</v>
          </cell>
          <cell r="G7543" t="str">
            <v>022021</v>
          </cell>
        </row>
        <row r="7544">
          <cell r="F7544" t="str">
            <v>DOLIBREX FORTE CAPS 400MG  X 100</v>
          </cell>
          <cell r="G7544" t="str">
            <v>032021</v>
          </cell>
        </row>
        <row r="7545">
          <cell r="F7545" t="str">
            <v>BIOTONUS TABL.RECUBIE 2.5MG  X 10</v>
          </cell>
          <cell r="G7545" t="str">
            <v>122004</v>
          </cell>
        </row>
        <row r="7546">
          <cell r="F7546" t="str">
            <v>EAU MICELLAI THERM AGU MI P/SEN  250 ML X 1</v>
          </cell>
          <cell r="G7546" t="str">
            <v>102016</v>
          </cell>
        </row>
        <row r="7547">
          <cell r="F7547" t="str">
            <v>GREEN TEA CAPS 500MG  X 30</v>
          </cell>
          <cell r="G7547" t="str">
            <v>122017</v>
          </cell>
        </row>
        <row r="7548">
          <cell r="F7548" t="str">
            <v>SIZODON TABL.RECUBIE 1MG  X 30</v>
          </cell>
          <cell r="G7548" t="str">
            <v>122018</v>
          </cell>
        </row>
        <row r="7549">
          <cell r="F7549" t="str">
            <v>NEUTROGENA SUN FRE CREMA F70  120 ML X 1</v>
          </cell>
          <cell r="G7549" t="str">
            <v>102019</v>
          </cell>
        </row>
        <row r="7550">
          <cell r="F7550" t="str">
            <v>ANASVITAE TABL.RECUBIE 1MG  X 30</v>
          </cell>
          <cell r="G7550" t="str">
            <v>032021</v>
          </cell>
        </row>
        <row r="7551">
          <cell r="F7551" t="str">
            <v>ANESTEARS SOLN  OFTAL 0.5% 15 ML X 1</v>
          </cell>
          <cell r="G7551" t="str">
            <v>052011</v>
          </cell>
        </row>
        <row r="7552">
          <cell r="F7552" t="str">
            <v>ANDREWS TRIPL.ACCI SOBRES  7.9 G X 12</v>
          </cell>
          <cell r="G7552" t="str">
            <v>032014</v>
          </cell>
        </row>
        <row r="7553">
          <cell r="F7553" t="str">
            <v>RELAPRIN CAPS L.P. 15MG  X 30</v>
          </cell>
          <cell r="G7553" t="str">
            <v>022021</v>
          </cell>
        </row>
        <row r="7554">
          <cell r="F7554" t="str">
            <v>DORELIN SUSP 100MG 120 ML X 1 (/5ML)</v>
          </cell>
          <cell r="G7554" t="str">
            <v>082019</v>
          </cell>
        </row>
        <row r="7555">
          <cell r="F7555" t="str">
            <v>OTICUM GOTAS OTO.  5 ML X 1</v>
          </cell>
          <cell r="G7555" t="str">
            <v>121999</v>
          </cell>
        </row>
        <row r="7556">
          <cell r="F7556" t="str">
            <v>VAGICAND CR.VAGINAL 1% 40 G X 1</v>
          </cell>
          <cell r="G7556" t="str">
            <v>042018</v>
          </cell>
        </row>
        <row r="7557">
          <cell r="F7557" t="str">
            <v>DEXALOR TABL.RECUBIE   X 30</v>
          </cell>
          <cell r="G7557" t="str">
            <v>062017</v>
          </cell>
        </row>
        <row r="7558">
          <cell r="F7558" t="str">
            <v>EUKENE TABL.RECUBIE 20MG  X 28</v>
          </cell>
          <cell r="G7558" t="str">
            <v>052017</v>
          </cell>
        </row>
        <row r="7559">
          <cell r="F7559" t="str">
            <v>LECHUGA CREMA  28 ML X 1</v>
          </cell>
          <cell r="G7559" t="str">
            <v>022017</v>
          </cell>
        </row>
        <row r="7560">
          <cell r="F7560" t="str">
            <v>SULFALUD  FORTE TABL 160MG/ 800MG  X 100</v>
          </cell>
          <cell r="G7560" t="str">
            <v>062016</v>
          </cell>
        </row>
        <row r="7561">
          <cell r="F7561" t="str">
            <v>EFEXOR XR CAPS 37.5MG  X 7</v>
          </cell>
          <cell r="G7561" t="str">
            <v>102006</v>
          </cell>
        </row>
        <row r="7562">
          <cell r="F7562" t="str">
            <v>DESLORAMINA JBE 2.5MG 120 ML X 1 (/5ML)</v>
          </cell>
          <cell r="G7562" t="str">
            <v>082009</v>
          </cell>
        </row>
        <row r="7563">
          <cell r="F7563" t="str">
            <v>SUPLESKIN SERUM FACIAL  50 ML X 1</v>
          </cell>
          <cell r="G7563" t="str">
            <v>052021</v>
          </cell>
        </row>
        <row r="7564">
          <cell r="F7564" t="str">
            <v>CIROCAINA GEL 2% 10 G X 1</v>
          </cell>
          <cell r="G7564" t="str">
            <v>122019</v>
          </cell>
        </row>
        <row r="7565">
          <cell r="F7565" t="str">
            <v>APIRET TABL 500MG  X 500</v>
          </cell>
          <cell r="G7565" t="str">
            <v>092020</v>
          </cell>
        </row>
        <row r="7566">
          <cell r="F7566" t="str">
            <v>VALAXAM TAB.REC 5MG/ 80MG  X 30</v>
          </cell>
          <cell r="G7566" t="str">
            <v>012020</v>
          </cell>
        </row>
        <row r="7567">
          <cell r="F7567" t="str">
            <v>SANATRIM BALSAMICO TABL.RECUBIE   X 100</v>
          </cell>
          <cell r="G7567" t="str">
            <v>022018</v>
          </cell>
        </row>
        <row r="7568">
          <cell r="F7568" t="str">
            <v>BAHIA DISNEY BEBES CR SAC SPF50  10 G X 20</v>
          </cell>
          <cell r="G7568" t="str">
            <v>012017</v>
          </cell>
        </row>
        <row r="7569">
          <cell r="F7569" t="str">
            <v>BUKAL SPRAY CANELA  4 ML X 1</v>
          </cell>
          <cell r="G7569" t="str">
            <v>032014</v>
          </cell>
        </row>
        <row r="7570">
          <cell r="F7570" t="str">
            <v>MIALER TABL.RECUBIE 5MG  X 200</v>
          </cell>
          <cell r="G7570" t="str">
            <v>032021</v>
          </cell>
        </row>
        <row r="7571">
          <cell r="F7571" t="str">
            <v>ATENOLOL-MRC TABL RECUBIE 100MG  X 100</v>
          </cell>
          <cell r="G7571" t="str">
            <v>092012</v>
          </cell>
        </row>
        <row r="7572">
          <cell r="F7572" t="str">
            <v>BETAMIZAN CREMA  10 G X 1</v>
          </cell>
          <cell r="G7572" t="str">
            <v>072017</v>
          </cell>
        </row>
        <row r="7573">
          <cell r="F7573" t="str">
            <v>MENTHOLATUM UNGT  5 G X 12</v>
          </cell>
          <cell r="G7573" t="str">
            <v>042009</v>
          </cell>
        </row>
        <row r="7574">
          <cell r="F7574" t="str">
            <v>SINUFLUX-D TABL RECUBIE   X 100</v>
          </cell>
          <cell r="G7574" t="str">
            <v>032014</v>
          </cell>
        </row>
        <row r="7575">
          <cell r="F7575" t="str">
            <v>IBUPROBRAND TABL.RECUBIE 400MG  X 100</v>
          </cell>
          <cell r="G7575" t="str">
            <v>042021</v>
          </cell>
        </row>
        <row r="7576">
          <cell r="F7576" t="str">
            <v>CLORURO POTASI-LB9 SOLN INY 20% 10 ML X 50</v>
          </cell>
          <cell r="G7576" t="str">
            <v>122017</v>
          </cell>
        </row>
        <row r="7577">
          <cell r="F7577" t="str">
            <v>SAL ANDREWS POLVO SOBRES  5 G X 30</v>
          </cell>
          <cell r="G7577" t="str">
            <v>022010</v>
          </cell>
        </row>
        <row r="7578">
          <cell r="F7578" t="str">
            <v>KEFDYL CAPS 500MG  X 100</v>
          </cell>
          <cell r="G7578" t="str">
            <v>012018</v>
          </cell>
        </row>
        <row r="7579">
          <cell r="F7579" t="str">
            <v>STATURIC TABL.RECUBIE 80MG  X 30</v>
          </cell>
          <cell r="G7579" t="str">
            <v>012019</v>
          </cell>
        </row>
        <row r="7580">
          <cell r="F7580" t="str">
            <v>ARIXTRA JERING.PRELL 7.5MG 0.5 ML X 2</v>
          </cell>
          <cell r="G7580" t="str">
            <v>032011</v>
          </cell>
        </row>
        <row r="7581">
          <cell r="F7581" t="str">
            <v>SULFA MAGNESIO-FK2 A.IV 20% 10 ML X 1</v>
          </cell>
          <cell r="G7581" t="str">
            <v>082017</v>
          </cell>
        </row>
        <row r="7582">
          <cell r="F7582" t="str">
            <v>ERGOMETRINA-FK2 AMP. 0.2MG 1 ML X 1</v>
          </cell>
          <cell r="G7582" t="str">
            <v>082020</v>
          </cell>
        </row>
        <row r="7583">
          <cell r="F7583" t="str">
            <v>OLMEHEART TABL.RECUBIE 40MG  X 30</v>
          </cell>
          <cell r="G7583" t="str">
            <v>092019</v>
          </cell>
        </row>
        <row r="7584">
          <cell r="F7584" t="str">
            <v>ENATENSIL TABL 10MG  X 30</v>
          </cell>
          <cell r="G7584" t="str">
            <v>092016</v>
          </cell>
        </row>
        <row r="7585">
          <cell r="F7585" t="str">
            <v>VASATOR TABL.RECUBIE 20MG  X 30</v>
          </cell>
          <cell r="G7585" t="str">
            <v>082011</v>
          </cell>
        </row>
        <row r="7586">
          <cell r="F7586" t="str">
            <v>ARTRICAM TABL 15MG  X 100</v>
          </cell>
          <cell r="G7586" t="str">
            <v>082019</v>
          </cell>
        </row>
        <row r="7587">
          <cell r="F7587" t="str">
            <v>NEOMYCOL PLUS CREMA  20 G X 1</v>
          </cell>
          <cell r="G7587" t="str">
            <v>032021</v>
          </cell>
        </row>
        <row r="7588">
          <cell r="F7588" t="str">
            <v>SPIRULINA-PTG CAPS 500MG  X 100</v>
          </cell>
          <cell r="G7588" t="str">
            <v>102013</v>
          </cell>
        </row>
        <row r="7589">
          <cell r="F7589" t="str">
            <v>OMEGA 3-6-9-MSN CAPS 1200MG  X 60</v>
          </cell>
          <cell r="G7589" t="str">
            <v>072012</v>
          </cell>
        </row>
        <row r="7590">
          <cell r="F7590" t="str">
            <v>BENCIL PEN.BEN-LB9 VIAL C/SOLV. 1.2M  X 1</v>
          </cell>
          <cell r="G7590" t="str">
            <v>052015</v>
          </cell>
        </row>
        <row r="7591">
          <cell r="F7591" t="str">
            <v>KLARIXOL EXP.TABL.REC 500MG  X 10</v>
          </cell>
          <cell r="G7591" t="str">
            <v>032010</v>
          </cell>
        </row>
        <row r="7592">
          <cell r="F7592" t="str">
            <v>ZASTIC JABON  100 G X 1</v>
          </cell>
          <cell r="G7592" t="str">
            <v>072018</v>
          </cell>
        </row>
        <row r="7593">
          <cell r="F7593" t="str">
            <v>ETORICOXIB-EU- TABL.RECUBIE 120MG  X 14</v>
          </cell>
          <cell r="G7593" t="str">
            <v>102020</v>
          </cell>
        </row>
        <row r="7594">
          <cell r="F7594" t="str">
            <v>ALITOPIC CR.EMOLIENTE  250 G X 1</v>
          </cell>
          <cell r="G7594" t="str">
            <v>032021</v>
          </cell>
        </row>
        <row r="7595">
          <cell r="F7595" t="str">
            <v>LACTO CEREAL KIDS SUSP  50 ML X 1</v>
          </cell>
          <cell r="G7595" t="str">
            <v>012014</v>
          </cell>
        </row>
        <row r="7596">
          <cell r="F7596" t="str">
            <v>BELLADONA-PTG POMADA  15 G X 12</v>
          </cell>
          <cell r="G7596" t="str">
            <v>112015</v>
          </cell>
        </row>
        <row r="7597">
          <cell r="F7597" t="str">
            <v>TIRIZIN ALLER VSFF TABL 10MG  X 100</v>
          </cell>
          <cell r="G7597" t="str">
            <v>042009</v>
          </cell>
        </row>
        <row r="7598">
          <cell r="F7598" t="str">
            <v>AZITROLIT SUSP ORAL 200MG 30 ML X 1 (/5ML)</v>
          </cell>
          <cell r="G7598" t="str">
            <v>082019</v>
          </cell>
        </row>
        <row r="7599">
          <cell r="F7599" t="str">
            <v>SEDIFLAM TABL 2MG  X 100</v>
          </cell>
          <cell r="G7599" t="str">
            <v>082010</v>
          </cell>
        </row>
        <row r="7600">
          <cell r="F7600" t="str">
            <v>S-10 SOLN  OFTAL  15 ML X 1</v>
          </cell>
          <cell r="G7600" t="str">
            <v>042016</v>
          </cell>
        </row>
        <row r="7601">
          <cell r="F7601" t="str">
            <v>FENITOINA SODI-DY/ AMP. 100MG 2 ML X 25</v>
          </cell>
          <cell r="G7601" t="str">
            <v>032014</v>
          </cell>
        </row>
        <row r="7602">
          <cell r="F7602" t="str">
            <v>TACROLIMUS-NVR CAPS 1MG  X 50</v>
          </cell>
          <cell r="G7602" t="str">
            <v>102019</v>
          </cell>
        </row>
        <row r="7603">
          <cell r="F7603" t="str">
            <v>PARACETAMOL-G-F TABL 500MG  X 1</v>
          </cell>
          <cell r="G7603" t="str">
            <v>032021</v>
          </cell>
        </row>
        <row r="7604">
          <cell r="F7604" t="str">
            <v>CANCIDAS V.INFUS.LIOF 70MG  X 1</v>
          </cell>
          <cell r="G7604" t="str">
            <v>012008</v>
          </cell>
        </row>
        <row r="7605">
          <cell r="F7605" t="str">
            <v>CALMUS FORTE GEL 2% 50 G X 1</v>
          </cell>
          <cell r="G7605" t="str">
            <v>032021</v>
          </cell>
        </row>
        <row r="7606">
          <cell r="F7606" t="str">
            <v>IFAXIM TABL.RECUBIE 550MG  X 7</v>
          </cell>
          <cell r="G7606" t="str">
            <v>022019</v>
          </cell>
        </row>
        <row r="7607">
          <cell r="F7607" t="str">
            <v>FALEXIM JBE 250MG 60 ML X 1 (/5ML)</v>
          </cell>
          <cell r="G7607" t="str">
            <v>052001</v>
          </cell>
        </row>
        <row r="7608">
          <cell r="F7608" t="str">
            <v>ACCUPRIL TABL.RECUBIE 40MG  X 28</v>
          </cell>
          <cell r="G7608" t="str">
            <v>072001</v>
          </cell>
        </row>
        <row r="7609">
          <cell r="F7609" t="str">
            <v>GERMISDIN GEL BA A VER  500 ML X 1</v>
          </cell>
          <cell r="G7609" t="str">
            <v>092020</v>
          </cell>
        </row>
        <row r="7610">
          <cell r="F7610" t="str">
            <v>LORATADINA-MRC JBE 5MG 60 ML X 1 (/5ML)</v>
          </cell>
          <cell r="G7610" t="str">
            <v>092012</v>
          </cell>
        </row>
        <row r="7611">
          <cell r="F7611" t="str">
            <v>DOLO TRINEURAL A.IM A+B  5 ML X 2</v>
          </cell>
          <cell r="G7611" t="str">
            <v>022005</v>
          </cell>
        </row>
        <row r="7612">
          <cell r="F7612" t="str">
            <v>FLUQUADRI PED JERING.PRELL  0.5 ML X 5</v>
          </cell>
          <cell r="G7612" t="str">
            <v>052015</v>
          </cell>
        </row>
        <row r="7613">
          <cell r="F7613" t="str">
            <v>GRIPA-C CAPS JUNIOR   X 20</v>
          </cell>
          <cell r="G7613" t="str">
            <v>082016</v>
          </cell>
        </row>
        <row r="7614">
          <cell r="F7614" t="str">
            <v>KITADOL TABL 500MG  X 100</v>
          </cell>
          <cell r="G7614" t="str">
            <v>012018</v>
          </cell>
        </row>
        <row r="7615">
          <cell r="F7615" t="str">
            <v>MEDIBETA CREMA 0.05% 20 G X 1</v>
          </cell>
          <cell r="G7615" t="str">
            <v>042009</v>
          </cell>
        </row>
        <row r="7616">
          <cell r="F7616" t="str">
            <v>MONELLE GEL LIMP FAC  120 G X 1</v>
          </cell>
          <cell r="G7616" t="str">
            <v>012016</v>
          </cell>
        </row>
        <row r="7617">
          <cell r="F7617" t="str">
            <v>MELIXIN TABL 15MG  X 100</v>
          </cell>
          <cell r="G7617" t="str">
            <v>082013</v>
          </cell>
        </row>
        <row r="7618">
          <cell r="F7618" t="str">
            <v>SUPRAXOM PO.LATA VAIN  400 G X 1</v>
          </cell>
          <cell r="G7618" t="str">
            <v>072014</v>
          </cell>
        </row>
        <row r="7619">
          <cell r="F7619" t="str">
            <v>NOVOTRIM PLUS TABL   X 100 (FORT)</v>
          </cell>
          <cell r="G7619" t="str">
            <v>012003</v>
          </cell>
        </row>
        <row r="7620">
          <cell r="F7620" t="str">
            <v>METOCLOPRAMIDA-P2G AMP. 10MG 2 ML X 100</v>
          </cell>
          <cell r="G7620" t="str">
            <v>082016</v>
          </cell>
        </row>
        <row r="7621">
          <cell r="F7621" t="str">
            <v>MICODYM CREMA 1% 30 G X 1</v>
          </cell>
          <cell r="G7621" t="str">
            <v>052018</v>
          </cell>
        </row>
        <row r="7622">
          <cell r="F7622" t="str">
            <v>FORTIKIDS SUSP  120 ML X 1</v>
          </cell>
          <cell r="G7622" t="str">
            <v>092014</v>
          </cell>
        </row>
        <row r="7623">
          <cell r="F7623" t="str">
            <v>LIVERFAST TABL.RECUBIE 5MG  X 100</v>
          </cell>
          <cell r="G7623" t="str">
            <v>042021</v>
          </cell>
        </row>
        <row r="7624">
          <cell r="F7624" t="str">
            <v>SUBSACILATO BI-PTG SUSP ORAL 87.3MG 15 ML X 1 (/5ML)</v>
          </cell>
          <cell r="G7624" t="str">
            <v>042009</v>
          </cell>
        </row>
        <row r="7625">
          <cell r="F7625" t="str">
            <v>DOXICLIN CAPS 100MG  X 100</v>
          </cell>
          <cell r="G7625" t="str">
            <v>062002</v>
          </cell>
        </row>
        <row r="7626">
          <cell r="F7626" t="str">
            <v>ALKOYODO ESPUMA 10% 120 ML X 1</v>
          </cell>
          <cell r="G7626" t="str">
            <v>102017</v>
          </cell>
        </row>
        <row r="7627">
          <cell r="F7627" t="str">
            <v>NEUTROGENA GEL DEEP CLE  150 G X 1</v>
          </cell>
          <cell r="G7627" t="str">
            <v>092012</v>
          </cell>
        </row>
        <row r="7628">
          <cell r="F7628" t="str">
            <v>LECITHIN DE SOYA CAPS BLANDA 1200MG  X 30</v>
          </cell>
          <cell r="G7628" t="str">
            <v>062017</v>
          </cell>
        </row>
        <row r="7629">
          <cell r="F7629" t="str">
            <v>DEMANITOL SOLN  INY 20% 1000 ML X 1</v>
          </cell>
          <cell r="G7629" t="str">
            <v>012008</v>
          </cell>
        </row>
        <row r="7630">
          <cell r="F7630" t="str">
            <v>CIPROXINA VIAL INFUS. 200MG 100 ML X 1</v>
          </cell>
          <cell r="G7630" t="str">
            <v>011996</v>
          </cell>
        </row>
        <row r="7631">
          <cell r="F7631" t="str">
            <v>OXYDONNA TABL.RECUBIE 5MG  X 100</v>
          </cell>
          <cell r="G7631" t="str">
            <v>072010</v>
          </cell>
        </row>
        <row r="7632">
          <cell r="F7632" t="str">
            <v>OXACILINA-DY/ VIAL  LIOF 1G  X 10</v>
          </cell>
          <cell r="G7632" t="str">
            <v>092020</v>
          </cell>
        </row>
        <row r="7633">
          <cell r="F7633" t="str">
            <v>MEGEX 1 SUSP 200MG 240 ML X 1 (/5ML)</v>
          </cell>
          <cell r="G7633" t="str">
            <v>062012</v>
          </cell>
        </row>
        <row r="7634">
          <cell r="F7634" t="str">
            <v>CONTRACXIN SOLN INY 10IU 1 ML X 10</v>
          </cell>
          <cell r="G7634" t="str">
            <v>062020</v>
          </cell>
        </row>
        <row r="7635">
          <cell r="F7635" t="str">
            <v>MUMFER JBE 50MG 150 ML X 1 (/5ML)</v>
          </cell>
          <cell r="G7635" t="str">
            <v>112018</v>
          </cell>
        </row>
        <row r="7636">
          <cell r="F7636" t="str">
            <v>BRONCOMEXINA TABL.RECUBIE 500MG  X 40</v>
          </cell>
          <cell r="G7636" t="str">
            <v>012010</v>
          </cell>
        </row>
        <row r="7637">
          <cell r="F7637" t="str">
            <v>LEVOZALICER JBE 2.5MG 60 ML X 1 (/5ML)</v>
          </cell>
          <cell r="G7637" t="str">
            <v>012016</v>
          </cell>
        </row>
        <row r="7638">
          <cell r="F7638" t="str">
            <v>AMPICILINA-CCI VIAL LIOF 1G  X 10</v>
          </cell>
          <cell r="G7638" t="str">
            <v>042012</v>
          </cell>
        </row>
        <row r="7639">
          <cell r="F7639" t="str">
            <v>GASEOVET CAPS BLA CB 125MG  X 10</v>
          </cell>
          <cell r="G7639" t="str">
            <v>062018</v>
          </cell>
        </row>
        <row r="7640">
          <cell r="F7640" t="str">
            <v>BABAPRESS TABL 16MG  X 30</v>
          </cell>
          <cell r="G7640" t="str">
            <v>042018</v>
          </cell>
        </row>
        <row r="7641">
          <cell r="F7641" t="str">
            <v>LECHUGA MANOS CR Q10 A/AGE  75 G X 1</v>
          </cell>
          <cell r="G7641" t="str">
            <v>102019</v>
          </cell>
        </row>
        <row r="7642">
          <cell r="F7642" t="str">
            <v>LANSOPRAZOL-FTR CAPS 30MG  X 100</v>
          </cell>
          <cell r="G7642" t="str">
            <v>092007</v>
          </cell>
        </row>
        <row r="7643">
          <cell r="F7643" t="str">
            <v>KIDCAL Z TABL NARAN   X 30</v>
          </cell>
          <cell r="G7643" t="str">
            <v>092018</v>
          </cell>
        </row>
        <row r="7644">
          <cell r="F7644" t="str">
            <v>SILDENAFILO-TEV TAB.REC DISP 100MG  X 10</v>
          </cell>
          <cell r="G7644" t="str">
            <v>042002</v>
          </cell>
        </row>
        <row r="7645">
          <cell r="F7645" t="str">
            <v>SEDIFLAM TABL 0.5MG  X 100</v>
          </cell>
          <cell r="G7645" t="str">
            <v>082010</v>
          </cell>
        </row>
        <row r="7646">
          <cell r="F7646" t="str">
            <v>LORATADINA I.Q TABL 10MG  X 100</v>
          </cell>
          <cell r="G7646" t="str">
            <v>042019</v>
          </cell>
        </row>
        <row r="7647">
          <cell r="F7647" t="str">
            <v>KETOPROPHARM A.IV 100MG 5 ML X 25</v>
          </cell>
          <cell r="G7647" t="str">
            <v>072017</v>
          </cell>
        </row>
        <row r="7648">
          <cell r="F7648" t="str">
            <v>SUNWORK FPS 50+ GEL.  1000 ML X 1</v>
          </cell>
          <cell r="G7648" t="str">
            <v>042016</v>
          </cell>
        </row>
        <row r="7649">
          <cell r="F7649" t="str">
            <v>RIVOPAX TABL 2MG  X 30</v>
          </cell>
          <cell r="G7649" t="str">
            <v>112019</v>
          </cell>
        </row>
        <row r="7650">
          <cell r="F7650" t="str">
            <v>SUAVICORT SUS P/NEBUL 50Y  X 150 (/DOS)</v>
          </cell>
          <cell r="G7650" t="str">
            <v>042017</v>
          </cell>
        </row>
        <row r="7651">
          <cell r="F7651" t="str">
            <v>NASTIZOL TABL   X 20</v>
          </cell>
          <cell r="G7651" t="str">
            <v>071998</v>
          </cell>
        </row>
        <row r="7652">
          <cell r="F7652" t="str">
            <v>ZOMETA VIAL C/SOLV. 4MG 5 ML X 1</v>
          </cell>
          <cell r="G7652" t="str">
            <v>012008</v>
          </cell>
        </row>
        <row r="7653">
          <cell r="F7653" t="str">
            <v>CLANZA CR TAB.RECU L.P 200MG  X 10</v>
          </cell>
          <cell r="G7653" t="str">
            <v>092020</v>
          </cell>
        </row>
        <row r="7654">
          <cell r="F7654" t="str">
            <v>DOLCOX TABL.RECUBIE 90MG  X 14</v>
          </cell>
          <cell r="G7654" t="str">
            <v>092019</v>
          </cell>
        </row>
        <row r="7655">
          <cell r="F7655" t="str">
            <v>ALBEN SUSP ORAL 100MG 20 ML X 2 (/5ML)</v>
          </cell>
          <cell r="G7655" t="str">
            <v>082006</v>
          </cell>
        </row>
        <row r="7656">
          <cell r="F7656" t="str">
            <v>BISMUTOL SU.150ML&amp;2TM   X 1</v>
          </cell>
          <cell r="G7656" t="str">
            <v>012009</v>
          </cell>
        </row>
        <row r="7657">
          <cell r="F7657" t="str">
            <v>DERMOSOL PEDIA CRA SAC F100  10 G X 20</v>
          </cell>
          <cell r="G7657" t="str">
            <v>122017</v>
          </cell>
        </row>
        <row r="7658">
          <cell r="F7658" t="str">
            <v>NORMAGUT CAPS 250MG  X 10</v>
          </cell>
          <cell r="G7658" t="str">
            <v>042020</v>
          </cell>
        </row>
        <row r="7659">
          <cell r="F7659" t="str">
            <v>METAMIZOL-P2G AMP. 1G 2 ML X 10</v>
          </cell>
          <cell r="G7659" t="str">
            <v>012016</v>
          </cell>
        </row>
        <row r="7660">
          <cell r="F7660" t="str">
            <v>SANATRIM BALSAMICO SUSP ORAL  100 ML X 1</v>
          </cell>
          <cell r="G7660" t="str">
            <v>022018</v>
          </cell>
        </row>
        <row r="7661">
          <cell r="F7661" t="str">
            <v>LEBLON ANTIOXIDANT CREMA SPF50  50 G X 1</v>
          </cell>
          <cell r="G7661" t="str">
            <v>062018</v>
          </cell>
        </row>
        <row r="7662">
          <cell r="F7662" t="str">
            <v>DILAXAN TABL LR 5MG  X 120</v>
          </cell>
          <cell r="G7662" t="str">
            <v>022014</v>
          </cell>
        </row>
        <row r="7663">
          <cell r="F7663" t="str">
            <v>ETOVITAE TABL.RECUBIE 60MG  X 14</v>
          </cell>
          <cell r="G7663" t="str">
            <v>092020</v>
          </cell>
        </row>
        <row r="7664">
          <cell r="F7664" t="str">
            <v>DEXPHARM TABL 4MG  X 100</v>
          </cell>
          <cell r="G7664" t="str">
            <v>122019</v>
          </cell>
        </row>
        <row r="7665">
          <cell r="F7665" t="str">
            <v>MERGYNEX PLUS TABL 1.5MG  X 1</v>
          </cell>
          <cell r="G7665" t="str">
            <v>052015</v>
          </cell>
        </row>
        <row r="7666">
          <cell r="F7666" t="str">
            <v>VENOSMIL CAPS 200MG  X 20</v>
          </cell>
          <cell r="G7666" t="str">
            <v>052001</v>
          </cell>
        </row>
        <row r="7667">
          <cell r="F7667" t="str">
            <v>MATER VIT CAPS   X 30</v>
          </cell>
          <cell r="G7667" t="str">
            <v>122015</v>
          </cell>
        </row>
        <row r="7668">
          <cell r="F7668" t="str">
            <v>ALERGIZINA JBE 5MG 60 ML X 1 (/5ML)</v>
          </cell>
          <cell r="G7668" t="str">
            <v>042009</v>
          </cell>
        </row>
        <row r="7669">
          <cell r="F7669" t="str">
            <v>PRAZOMED CAPS 30MG  X 14</v>
          </cell>
          <cell r="G7669" t="str">
            <v>022015</v>
          </cell>
        </row>
        <row r="7670">
          <cell r="F7670" t="str">
            <v>METOCLOPRAMIDA-P2G AMP. 10MG 2 ML X 50</v>
          </cell>
          <cell r="G7670" t="str">
            <v>052012</v>
          </cell>
        </row>
        <row r="7671">
          <cell r="F7671" t="str">
            <v>KERIUM DOUX EXTREME  200 ML X 1</v>
          </cell>
          <cell r="G7671" t="str">
            <v>062014</v>
          </cell>
        </row>
        <row r="7672">
          <cell r="F7672" t="str">
            <v>AMIODARONA-AC&amp; AMP. 150MG 3 ML X 50</v>
          </cell>
          <cell r="G7672" t="str">
            <v>062019</v>
          </cell>
        </row>
        <row r="7673">
          <cell r="F7673" t="str">
            <v>KETOPAN SOLN INY 100MG 5 ML X 5</v>
          </cell>
          <cell r="G7673" t="str">
            <v>062020</v>
          </cell>
        </row>
        <row r="7674">
          <cell r="F7674" t="str">
            <v>ITUBIOT-F AMP. 1G 4 ML X 1</v>
          </cell>
          <cell r="G7674" t="str">
            <v>022020</v>
          </cell>
        </row>
        <row r="7675">
          <cell r="F7675" t="str">
            <v>PRESSALIV TABL.RECUBIE 50MG  X 30</v>
          </cell>
          <cell r="G7675" t="str">
            <v>012014</v>
          </cell>
        </row>
        <row r="7676">
          <cell r="F7676" t="str">
            <v>CIPROF-200 VIAL IV 200MG 100 ML X 10</v>
          </cell>
          <cell r="G7676" t="str">
            <v>122017</v>
          </cell>
        </row>
        <row r="7677">
          <cell r="F7677" t="str">
            <v>GLIDAT SOLN ORAL 7.5MG 15 ML X 1</v>
          </cell>
          <cell r="G7677" t="str">
            <v>032019</v>
          </cell>
        </row>
        <row r="7678">
          <cell r="F7678" t="str">
            <v>BRONCOMAX CAPS DISPEN 500MG  X 108</v>
          </cell>
          <cell r="G7678" t="str">
            <v>042009</v>
          </cell>
        </row>
        <row r="7679">
          <cell r="F7679" t="str">
            <v>XALITROX TABL.RECUBIE 500MG  X 30</v>
          </cell>
          <cell r="G7679" t="str">
            <v>022021</v>
          </cell>
        </row>
        <row r="7680">
          <cell r="F7680" t="str">
            <v>METICORTEN TABL 5MG  X 30</v>
          </cell>
          <cell r="G7680" t="str">
            <v>012008</v>
          </cell>
        </row>
        <row r="7681">
          <cell r="F7681" t="str">
            <v>OMETRON CAPS GASTROR 20MG  X 100</v>
          </cell>
          <cell r="G7681" t="str">
            <v>022003</v>
          </cell>
        </row>
        <row r="7682">
          <cell r="F7682" t="str">
            <v>MIO DOLEN RELAX TABL.RECUBIE   X 60</v>
          </cell>
          <cell r="G7682" t="str">
            <v>082015</v>
          </cell>
        </row>
        <row r="7683">
          <cell r="F7683" t="str">
            <v>PRESIX TABL RECUBIE 80MG  X 20</v>
          </cell>
          <cell r="G7683" t="str">
            <v>062014</v>
          </cell>
        </row>
        <row r="7684">
          <cell r="F7684" t="str">
            <v>TAZOCIN V.INFU SECO 4.5G  X 1</v>
          </cell>
          <cell r="G7684" t="str">
            <v>092002</v>
          </cell>
        </row>
        <row r="7685">
          <cell r="F7685" t="str">
            <v>VENTAVIS 10 AMP. 10Y 2 ML X 30 (/ML)</v>
          </cell>
          <cell r="G7685" t="str">
            <v>022011</v>
          </cell>
        </row>
        <row r="7686">
          <cell r="F7686" t="str">
            <v>JET FLOX TABL RECUBIE 500MG  X 100</v>
          </cell>
          <cell r="G7686" t="str">
            <v>092016</v>
          </cell>
        </row>
        <row r="7687">
          <cell r="F7687" t="str">
            <v>QUETIANAR TABL.RECUBIE 200MG  X 30</v>
          </cell>
          <cell r="G7687" t="str">
            <v>022021</v>
          </cell>
        </row>
        <row r="7688">
          <cell r="F7688" t="str">
            <v>TIRIZ JBE 2.5MG 60 ML X 1 (/5ML)</v>
          </cell>
          <cell r="G7688" t="str">
            <v>062021</v>
          </cell>
        </row>
        <row r="7689">
          <cell r="F7689" t="str">
            <v>DEXAMETASONA P2G TABL 4MG  X 100</v>
          </cell>
          <cell r="G7689" t="str">
            <v>082020</v>
          </cell>
        </row>
        <row r="7690">
          <cell r="F7690" t="str">
            <v>SIMEVET SUSP ORAL 80MG 15 ML X 1</v>
          </cell>
          <cell r="G7690" t="str">
            <v>032016</v>
          </cell>
        </row>
        <row r="7691">
          <cell r="F7691" t="str">
            <v>FLAMICOX CREMA  20 G X 1</v>
          </cell>
          <cell r="G7691" t="str">
            <v>032011</v>
          </cell>
        </row>
        <row r="7692">
          <cell r="F7692" t="str">
            <v>XEROXZANIDA COMP.RECUB. 500MG  X 6</v>
          </cell>
          <cell r="G7692" t="str">
            <v>032021</v>
          </cell>
        </row>
        <row r="7693">
          <cell r="F7693" t="str">
            <v>ENOXAPRINA JERING.PRELL 60MG 0.6 ML X 10</v>
          </cell>
          <cell r="G7693" t="str">
            <v>022021</v>
          </cell>
        </row>
        <row r="7694">
          <cell r="F7694" t="str">
            <v>BUKAL SPRAY UVA  4 ML X 1</v>
          </cell>
          <cell r="G7694" t="str">
            <v>072017</v>
          </cell>
        </row>
        <row r="7695">
          <cell r="F7695" t="str">
            <v>NINET GLOSS CREMA  35 G X 1</v>
          </cell>
          <cell r="G7695" t="str">
            <v>062020</v>
          </cell>
        </row>
        <row r="7696">
          <cell r="F7696" t="str">
            <v>GENTAMICINA-DY/ AMP. 160MG 2 ML X 1</v>
          </cell>
          <cell r="G7696" t="str">
            <v>042009</v>
          </cell>
        </row>
        <row r="7697">
          <cell r="F7697" t="str">
            <v>MOVILAX SOLN RECTAL  133 ML X 1</v>
          </cell>
          <cell r="G7697" t="str">
            <v>092017</v>
          </cell>
        </row>
        <row r="7698">
          <cell r="F7698" t="str">
            <v>UROPHARMA TABL 582MG  X 100 (/100) /100</v>
          </cell>
          <cell r="G7698" t="str">
            <v>042009</v>
          </cell>
        </row>
        <row r="7699">
          <cell r="F7699" t="str">
            <v>HEPARINA SODIC-MIF VIAL 5000IU 5 ML X 50 (/ML)</v>
          </cell>
          <cell r="G7699" t="str">
            <v>082009</v>
          </cell>
        </row>
        <row r="7700">
          <cell r="F7700" t="str">
            <v>ENDGRIP FORTE TABL   X 100</v>
          </cell>
          <cell r="G7700" t="str">
            <v>082009</v>
          </cell>
        </row>
        <row r="7701">
          <cell r="F7701" t="str">
            <v>CEFTAZIDIMA-P2G VIAL LIOF 1G  X 1</v>
          </cell>
          <cell r="G7701" t="str">
            <v>122015</v>
          </cell>
        </row>
        <row r="7702">
          <cell r="F7702" t="str">
            <v>EXPEBRON JBE 35MG 100 ML X 1 (/5ML)</v>
          </cell>
          <cell r="G7702" t="str">
            <v>072020</v>
          </cell>
        </row>
        <row r="7703">
          <cell r="F7703" t="str">
            <v>DOXICICLINA-FTR CAPS 100MG  X 50</v>
          </cell>
          <cell r="G7703" t="str">
            <v>022007</v>
          </cell>
        </row>
        <row r="7704">
          <cell r="F7704" t="str">
            <v>TERBOFENACO VSFF GEL 2% 50 G X 1</v>
          </cell>
          <cell r="G7704" t="str">
            <v>082020</v>
          </cell>
        </row>
        <row r="7705">
          <cell r="F7705" t="str">
            <v>CLENXOL F TABL.RECUBIE   X 100</v>
          </cell>
          <cell r="G7705" t="str">
            <v>062010</v>
          </cell>
        </row>
        <row r="7706">
          <cell r="F7706" t="str">
            <v>MELOXIC TABL DISPENS 15MG  X 100</v>
          </cell>
          <cell r="G7706" t="str">
            <v>092000</v>
          </cell>
        </row>
        <row r="7707">
          <cell r="F7707" t="str">
            <v>KETORGES A.IM 60MG 2 ML X 25</v>
          </cell>
          <cell r="G7707" t="str">
            <v>042011</v>
          </cell>
        </row>
        <row r="7708">
          <cell r="F7708" t="str">
            <v>ALGIAS TABL.RECUBIE 10MG  X 100</v>
          </cell>
          <cell r="G7708" t="str">
            <v>092019</v>
          </cell>
        </row>
        <row r="7709">
          <cell r="F7709" t="str">
            <v>ZINNAT GRN/SUSP SOB 250MG 8.44 G X 14 (/5ML)</v>
          </cell>
          <cell r="G7709" t="str">
            <v>052021</v>
          </cell>
        </row>
        <row r="7710">
          <cell r="F7710" t="str">
            <v>FLOGOSYL TABL 300MG  X 100 (/250) /250</v>
          </cell>
          <cell r="G7710" t="str">
            <v>112012</v>
          </cell>
        </row>
        <row r="7711">
          <cell r="F7711" t="str">
            <v>EFOSMOL SOLN RECTAL  133 ML X 1</v>
          </cell>
          <cell r="G7711" t="str">
            <v>092018</v>
          </cell>
        </row>
        <row r="7712">
          <cell r="F7712" t="str">
            <v>JADELLE IMPLANTE 75MG  X 2</v>
          </cell>
          <cell r="G7712" t="str">
            <v>012014</v>
          </cell>
        </row>
        <row r="7713">
          <cell r="F7713" t="str">
            <v>LET TABL.RECUBIE 2.5MG  X 30</v>
          </cell>
          <cell r="G7713" t="str">
            <v>062020</v>
          </cell>
        </row>
        <row r="7714">
          <cell r="F7714" t="str">
            <v>UNICLOVYR UNGT  OFTAL 3% 3.5 G X 1</v>
          </cell>
          <cell r="G7714" t="str">
            <v>022001</v>
          </cell>
        </row>
        <row r="7715">
          <cell r="F7715" t="str">
            <v>SANDOSTATIN AMP. 1MG 1 ML X 5</v>
          </cell>
          <cell r="G7715" t="str">
            <v>052020</v>
          </cell>
        </row>
        <row r="7716">
          <cell r="F7716" t="str">
            <v>GENTABIOT SOLN INY 160MG 2 ML X 25</v>
          </cell>
          <cell r="G7716" t="str">
            <v>062020</v>
          </cell>
        </row>
        <row r="7717">
          <cell r="F7717" t="str">
            <v>CEFRALIN CAPS 300MG  X 10</v>
          </cell>
          <cell r="G7717" t="str">
            <v>082006</v>
          </cell>
        </row>
        <row r="7718">
          <cell r="F7718" t="str">
            <v>ZOLPREX CAPS GASTROR 20MG  X 100</v>
          </cell>
          <cell r="G7718" t="str">
            <v>112020</v>
          </cell>
        </row>
        <row r="7719">
          <cell r="F7719" t="str">
            <v>MILFENAC GEL 1% 50 G X 1</v>
          </cell>
          <cell r="G7719" t="str">
            <v>122018</v>
          </cell>
        </row>
        <row r="7720">
          <cell r="F7720" t="str">
            <v>CALCIOFAR B12 SUSP ORAL  120 ML X 1</v>
          </cell>
          <cell r="G7720" t="str">
            <v>022013</v>
          </cell>
        </row>
        <row r="7721">
          <cell r="F7721" t="str">
            <v>BELEZZA TA REC 150/ 30MG  X 21</v>
          </cell>
          <cell r="G7721" t="str">
            <v>122019</v>
          </cell>
        </row>
        <row r="7722">
          <cell r="F7722" t="str">
            <v>BIONAX TABL.RECUBIE 550MG  X 100</v>
          </cell>
          <cell r="G7722" t="str">
            <v>022018</v>
          </cell>
        </row>
        <row r="7723">
          <cell r="F7723" t="str">
            <v>DIMENS JBE 5MG 120 ML X 1 (/5ML)</v>
          </cell>
          <cell r="G7723" t="str">
            <v>112018</v>
          </cell>
        </row>
        <row r="7724">
          <cell r="F7724" t="str">
            <v>XEMOSE STICK LEVRES  4 G X 1</v>
          </cell>
          <cell r="G7724" t="str">
            <v>102016</v>
          </cell>
        </row>
        <row r="7725">
          <cell r="F7725" t="str">
            <v>MAX CONTROL CAPS 400MG  X 100</v>
          </cell>
          <cell r="G7725" t="str">
            <v>062015</v>
          </cell>
        </row>
        <row r="7726">
          <cell r="F7726" t="str">
            <v>VOLFENAC TABL GASTROR 100MG  X 100</v>
          </cell>
          <cell r="G7726" t="str">
            <v>072018</v>
          </cell>
        </row>
        <row r="7727">
          <cell r="F7727" t="str">
            <v>MUROCYN UNGT 2% 15 G X 1</v>
          </cell>
          <cell r="G7727" t="str">
            <v>032019</v>
          </cell>
        </row>
        <row r="7728">
          <cell r="F7728" t="str">
            <v>MIFLOXIN TABL.RECUBIE 500MG  X 100</v>
          </cell>
          <cell r="G7728" t="str">
            <v>032021</v>
          </cell>
        </row>
        <row r="7729">
          <cell r="F7729" t="str">
            <v>SUPRACORT SOLN ORAL 15MG 100 ML X 1 (/5ML)</v>
          </cell>
          <cell r="G7729" t="str">
            <v>102020</v>
          </cell>
        </row>
        <row r="7730">
          <cell r="F7730" t="str">
            <v>ROSELIANE CREMA  40 ML X 1</v>
          </cell>
          <cell r="G7730" t="str">
            <v>012008</v>
          </cell>
        </row>
        <row r="7731">
          <cell r="F7731" t="str">
            <v>FLUGRIP FLEM TABL.RECUBIE   X 100</v>
          </cell>
          <cell r="G7731" t="str">
            <v>052013</v>
          </cell>
        </row>
        <row r="7732">
          <cell r="F7732" t="str">
            <v>ROLOD-COX TABL.RECUBIE 15MG  X 100</v>
          </cell>
          <cell r="G7732" t="str">
            <v>022020</v>
          </cell>
        </row>
        <row r="7733">
          <cell r="F7733" t="str">
            <v>SENSODYNE BLQ CD SARRO  50 G X 1</v>
          </cell>
          <cell r="G7733" t="str">
            <v>082005</v>
          </cell>
        </row>
        <row r="7734">
          <cell r="F7734" t="str">
            <v>FOTOPROTECT.ISDIN CREM HYD OIL  200 ML X 1</v>
          </cell>
          <cell r="G7734" t="str">
            <v>012020</v>
          </cell>
        </row>
        <row r="7735">
          <cell r="F7735" t="str">
            <v>URIPHARM TABL RECUBIE 100MG  X 100</v>
          </cell>
          <cell r="G7735" t="str">
            <v>122019</v>
          </cell>
        </row>
        <row r="7736">
          <cell r="F7736" t="str">
            <v>CALCIOFAR D3 FORTE TABL.RECUBIE 500MG  X 30 (/400) /400</v>
          </cell>
          <cell r="G7736" t="str">
            <v>112019</v>
          </cell>
        </row>
        <row r="7737">
          <cell r="F7737" t="str">
            <v>DESLORATADINA TABL.RECUBIE 5MG  X 100</v>
          </cell>
          <cell r="G7737" t="str">
            <v>012018</v>
          </cell>
        </row>
        <row r="7738">
          <cell r="F7738" t="str">
            <v>NEOFAST-F TABL 2MG  X 100</v>
          </cell>
          <cell r="G7738" t="str">
            <v>032021</v>
          </cell>
        </row>
        <row r="7739">
          <cell r="F7739" t="str">
            <v>PIROXICAM-IQF TABL 20MG  X 100</v>
          </cell>
          <cell r="G7739" t="str">
            <v>102001</v>
          </cell>
        </row>
        <row r="7740">
          <cell r="F7740" t="str">
            <v>FLORAPLUS SACHET  1 G X 6</v>
          </cell>
          <cell r="G7740" t="str">
            <v>042019</v>
          </cell>
        </row>
        <row r="7741">
          <cell r="F7741" t="str">
            <v>FUSIMED CREMA 2% 15 G X 1</v>
          </cell>
          <cell r="G7741" t="str">
            <v>072016</v>
          </cell>
        </row>
        <row r="7742">
          <cell r="F7742" t="str">
            <v>XEROMYCOL CAPS 150MG  X 2</v>
          </cell>
          <cell r="G7742" t="str">
            <v>032021</v>
          </cell>
        </row>
        <row r="7743">
          <cell r="F7743" t="str">
            <v>FLECTA RELAX TABL.RECUBIE   X 100</v>
          </cell>
          <cell r="G7743" t="str">
            <v>072018</v>
          </cell>
        </row>
        <row r="7744">
          <cell r="F7744" t="str">
            <v>ZUVIA TABL SOLUBLE   X 440</v>
          </cell>
          <cell r="G7744" t="str">
            <v>012018</v>
          </cell>
        </row>
        <row r="7745">
          <cell r="F7745" t="str">
            <v>DOLOPRESS TAB.RECU L.R 50MG  X 100</v>
          </cell>
          <cell r="G7745" t="str">
            <v>072019</v>
          </cell>
        </row>
        <row r="7746">
          <cell r="F7746" t="str">
            <v>OXITOCINA-SN2 AMP. 10IU 1 ML X 1</v>
          </cell>
          <cell r="G7746" t="str">
            <v>122008</v>
          </cell>
        </row>
        <row r="7747">
          <cell r="F7747" t="str">
            <v>FENAMAX TABL.RECUBIE 120MG  X 10</v>
          </cell>
          <cell r="G7747" t="str">
            <v>052019</v>
          </cell>
        </row>
        <row r="7748">
          <cell r="F7748" t="str">
            <v>SANATRIM  FORTE TABL.RECUBIE 800MG  X 100 (/160) /160</v>
          </cell>
          <cell r="G7748" t="str">
            <v>022018</v>
          </cell>
        </row>
        <row r="7749">
          <cell r="F7749" t="str">
            <v>MACRODANTINA CAPS 50MG  X 40</v>
          </cell>
          <cell r="G7749" t="str">
            <v>051984</v>
          </cell>
        </row>
        <row r="7750">
          <cell r="F7750" t="str">
            <v>LEVOFLOXACINO-PTG TABL.RECUBIE 500MG  X 100</v>
          </cell>
          <cell r="G7750" t="str">
            <v>052021</v>
          </cell>
        </row>
        <row r="7751">
          <cell r="F7751" t="str">
            <v>PURINOR AF TABL   X 30</v>
          </cell>
          <cell r="G7751" t="str">
            <v>112020</v>
          </cell>
        </row>
        <row r="7752">
          <cell r="F7752" t="str">
            <v>ALERXAL TABL.RECUBIE 10MG  X 100</v>
          </cell>
          <cell r="G7752" t="str">
            <v>112012</v>
          </cell>
        </row>
        <row r="7753">
          <cell r="F7753" t="str">
            <v>SUERO FISIOLOG-MIF SOLN  INY 9% 500 ML X 1</v>
          </cell>
          <cell r="G7753" t="str">
            <v>121990</v>
          </cell>
        </row>
        <row r="7754">
          <cell r="F7754" t="str">
            <v>TAPSIN FLU CALIENT POLVO SOBRES  6.5 G X 20</v>
          </cell>
          <cell r="G7754" t="str">
            <v>102019</v>
          </cell>
        </row>
        <row r="7755">
          <cell r="F7755" t="str">
            <v>LOI TABL.RECUBIE 750MG  X 5</v>
          </cell>
          <cell r="G7755" t="str">
            <v>092019</v>
          </cell>
        </row>
        <row r="7756">
          <cell r="F7756" t="str">
            <v>TUSPULMIN JBE 15MG 100 ML X 1 (/5ML)</v>
          </cell>
          <cell r="G7756" t="str">
            <v>102018</v>
          </cell>
        </row>
        <row r="7757">
          <cell r="F7757" t="str">
            <v>ATROPINA SULFA-DY/ AMP. 0.5MG 1 ML X 1</v>
          </cell>
          <cell r="G7757" t="str">
            <v>042009</v>
          </cell>
        </row>
        <row r="7758">
          <cell r="F7758" t="str">
            <v>BRONCO TRIFAMOX PO/SUSP ORAL 125MG 105 ML X 1 (/5ML)</v>
          </cell>
          <cell r="G7758" t="str">
            <v>122015</v>
          </cell>
        </row>
        <row r="7759">
          <cell r="F7759" t="str">
            <v>CIROZEP AMP. 10MG 2 ML X 10</v>
          </cell>
          <cell r="G7759" t="str">
            <v>062018</v>
          </cell>
        </row>
        <row r="7760">
          <cell r="F7760" t="str">
            <v>ENALAPRIL-DC6 TABL 10MG  X 100</v>
          </cell>
          <cell r="G7760" t="str">
            <v>122000</v>
          </cell>
        </row>
        <row r="7761">
          <cell r="F7761" t="str">
            <v>LASOMIN JBE  200 ML X 1</v>
          </cell>
          <cell r="G7761" t="str">
            <v>072019</v>
          </cell>
        </row>
        <row r="7762">
          <cell r="F7762" t="str">
            <v>AMBROXOL-TBO JBE 30MG 100 ML X 1 (/5ML)</v>
          </cell>
          <cell r="G7762" t="str">
            <v>042009</v>
          </cell>
        </row>
        <row r="7763">
          <cell r="F7763" t="str">
            <v>ANTHELIOS CR UNIFI F50  40 ML X 1</v>
          </cell>
          <cell r="G7763" t="str">
            <v>102015</v>
          </cell>
        </row>
        <row r="7764">
          <cell r="F7764" t="str">
            <v>MULTI-3 MAX FCO  90 ML X 1</v>
          </cell>
          <cell r="G7764" t="str">
            <v>042013</v>
          </cell>
        </row>
        <row r="7765">
          <cell r="F7765" t="str">
            <v>EDEMSOFT TABL 2.5MG  X 10</v>
          </cell>
          <cell r="G7765" t="str">
            <v>012019</v>
          </cell>
        </row>
        <row r="7766">
          <cell r="F7766" t="str">
            <v>KETESSE AMP. 50MG 2 ML X 100</v>
          </cell>
          <cell r="G7766" t="str">
            <v>082012</v>
          </cell>
        </row>
        <row r="7767">
          <cell r="F7767" t="str">
            <v>DESLOGLOB TABL.RECUBIE 5MG  X 30</v>
          </cell>
          <cell r="G7767" t="str">
            <v>092020</v>
          </cell>
        </row>
        <row r="7768">
          <cell r="F7768" t="str">
            <v>DOLOPRALAN GEL. 1% 40 G X 1</v>
          </cell>
          <cell r="G7768" t="str">
            <v>012008</v>
          </cell>
        </row>
        <row r="7769">
          <cell r="F7769" t="str">
            <v>HEMORRODIL CPTO SUP.   X 10</v>
          </cell>
          <cell r="G7769" t="str">
            <v>042009</v>
          </cell>
        </row>
        <row r="7770">
          <cell r="F7770" t="str">
            <v>NEOPRAL CAPS L.R. 20MG  X 20</v>
          </cell>
          <cell r="G7770" t="str">
            <v>072005</v>
          </cell>
        </row>
        <row r="7771">
          <cell r="F7771" t="str">
            <v>LECHUGA MANOS CR VIT C  75 G X 1</v>
          </cell>
          <cell r="G7771" t="str">
            <v>102019</v>
          </cell>
        </row>
        <row r="7772">
          <cell r="F7772" t="str">
            <v>ALEXCEF TABL 500MG  X 10</v>
          </cell>
          <cell r="G7772" t="str">
            <v>052017</v>
          </cell>
        </row>
        <row r="7773">
          <cell r="F7773" t="str">
            <v>LARCOX CAPS 200MG  X 10</v>
          </cell>
          <cell r="G7773" t="str">
            <v>092020</v>
          </cell>
        </row>
        <row r="7774">
          <cell r="F7774" t="str">
            <v>VERAPAMILO-EU- TABL 80MG  X 50</v>
          </cell>
          <cell r="G7774" t="str">
            <v>022017</v>
          </cell>
        </row>
        <row r="7775">
          <cell r="F7775" t="str">
            <v>GENTAMICINA-DY/ AMP. 160MG 2 ML X 25</v>
          </cell>
          <cell r="G7775" t="str">
            <v>122017</v>
          </cell>
        </row>
        <row r="7776">
          <cell r="F7776" t="str">
            <v>OMEPRAZOL-LB9 V.IV  LIOF 40G  X 1</v>
          </cell>
          <cell r="G7776" t="str">
            <v>092012</v>
          </cell>
        </row>
        <row r="7777">
          <cell r="F7777" t="str">
            <v>SUNWORK FPS 50+ GEL.  50 ML X 1</v>
          </cell>
          <cell r="G7777" t="str">
            <v>042016</v>
          </cell>
        </row>
        <row r="7778">
          <cell r="F7778" t="str">
            <v>HEMONOR VIAL 5000IU 5 ML X 25 (/ML)</v>
          </cell>
          <cell r="G7778" t="str">
            <v>082018</v>
          </cell>
        </row>
        <row r="7779">
          <cell r="F7779" t="str">
            <v>STRATTERA CAPS 18MG  X 7</v>
          </cell>
          <cell r="G7779" t="str">
            <v>062004</v>
          </cell>
        </row>
        <row r="7780">
          <cell r="F7780" t="str">
            <v>HANSAPLAST PA AR12X18CM   X 1</v>
          </cell>
          <cell r="G7780" t="str">
            <v>042009</v>
          </cell>
        </row>
        <row r="7781">
          <cell r="F7781" t="str">
            <v>ESCAPIN CPTO TABL.RECUBIE   X 100</v>
          </cell>
          <cell r="G7781" t="str">
            <v>111998</v>
          </cell>
        </row>
        <row r="7782">
          <cell r="F7782" t="str">
            <v>SOLICIN TABL.RECUBIE 10MG  X 10</v>
          </cell>
          <cell r="G7782" t="str">
            <v>072018</v>
          </cell>
        </row>
        <row r="7783">
          <cell r="F7783" t="str">
            <v>EVERDRIN FORTE TABL   X 100</v>
          </cell>
          <cell r="G7783" t="str">
            <v>012018</v>
          </cell>
        </row>
        <row r="7784">
          <cell r="F7784" t="str">
            <v>SUNCARE CR P OF F50+  60 G X 1</v>
          </cell>
          <cell r="G7784" t="str">
            <v>122018</v>
          </cell>
        </row>
        <row r="7785">
          <cell r="F7785" t="str">
            <v>EFER-C PO SOBRES X3 1G 5 G X 12</v>
          </cell>
          <cell r="G7785" t="str">
            <v>032004</v>
          </cell>
        </row>
        <row r="7786">
          <cell r="F7786" t="str">
            <v>ATROPINA SULFA-DY/ AMP. 1MG 1 ML X 1</v>
          </cell>
          <cell r="G7786" t="str">
            <v>042009</v>
          </cell>
        </row>
        <row r="7787">
          <cell r="F7787" t="str">
            <v>HONGONICOL CREMA 1% 15 G X 1</v>
          </cell>
          <cell r="G7787" t="str">
            <v>022014</v>
          </cell>
        </row>
        <row r="7788">
          <cell r="F7788" t="str">
            <v>PENICILINA PROCAIN POLVO P/ SUS 1000K  X 1</v>
          </cell>
          <cell r="G7788" t="str">
            <v>102010</v>
          </cell>
        </row>
        <row r="7789">
          <cell r="F7789" t="str">
            <v>DOLODRAN GEL 1% 50 G X 1</v>
          </cell>
          <cell r="G7789" t="str">
            <v>112018</v>
          </cell>
        </row>
        <row r="7790">
          <cell r="F7790" t="str">
            <v>AUGMEX DUO TA.REC 125/ 875MG  X 20</v>
          </cell>
          <cell r="G7790" t="str">
            <v>102016</v>
          </cell>
        </row>
        <row r="7791">
          <cell r="F7791" t="str">
            <v>NOREPINEFRINA-OTQ AMP. 4MG 4 ML X 1</v>
          </cell>
          <cell r="G7791" t="str">
            <v>072017</v>
          </cell>
        </row>
        <row r="7792">
          <cell r="F7792" t="str">
            <v>PINEFRIN SOLN P/INFUS 4MG 4 ML X 10</v>
          </cell>
          <cell r="G7792" t="str">
            <v>022021</v>
          </cell>
        </row>
        <row r="7793">
          <cell r="F7793" t="str">
            <v>GASEOFLAT SUSP OR ANIS 100MG 15 ML X 1 (/ML)</v>
          </cell>
          <cell r="G7793" t="str">
            <v>052018</v>
          </cell>
        </row>
        <row r="7794">
          <cell r="F7794" t="str">
            <v>SUTRILNEO TABL L.P. 10MG  X 30</v>
          </cell>
          <cell r="G7794" t="str">
            <v>102010</v>
          </cell>
        </row>
        <row r="7795">
          <cell r="F7795" t="str">
            <v>ZERCOXA TABL.RECUBIE 120MG  X 10</v>
          </cell>
          <cell r="G7795" t="str">
            <v>022020</v>
          </cell>
        </row>
        <row r="7796">
          <cell r="F7796" t="str">
            <v>NERICORT VIAL 4MG 2 ML X 1</v>
          </cell>
          <cell r="G7796" t="str">
            <v>052021</v>
          </cell>
        </row>
        <row r="7797">
          <cell r="F7797" t="str">
            <v>BIPERIDENO-DC6 INYECTABLE 5MG 1 ML X 10</v>
          </cell>
          <cell r="G7797" t="str">
            <v>072012</v>
          </cell>
        </row>
        <row r="7798">
          <cell r="F7798" t="str">
            <v>LEVOGRAM TABL.RECUBIE 5MG  X 100</v>
          </cell>
          <cell r="G7798" t="str">
            <v>092019</v>
          </cell>
        </row>
        <row r="7799">
          <cell r="F7799" t="str">
            <v>AKA-DILATE GOTAS OFTAL 2.5% 15 ML X 1</v>
          </cell>
          <cell r="G7799" t="str">
            <v>121993</v>
          </cell>
        </row>
        <row r="7800">
          <cell r="F7800" t="str">
            <v>KYTRIL TABL 1MG  X 10</v>
          </cell>
          <cell r="G7800" t="str">
            <v>012008</v>
          </cell>
        </row>
        <row r="7801">
          <cell r="F7801" t="str">
            <v>TRIFUNGOZOL CREMA  10 G X 1</v>
          </cell>
          <cell r="G7801" t="str">
            <v>052018</v>
          </cell>
        </row>
        <row r="7802">
          <cell r="F7802" t="str">
            <v>REUMA SOL EXTRA UNGT FUERTE  5 G X 24</v>
          </cell>
          <cell r="G7802" t="str">
            <v>062018</v>
          </cell>
        </row>
        <row r="7803">
          <cell r="F7803" t="str">
            <v>RESOLOR TABL 2MG  X 28</v>
          </cell>
          <cell r="G7803" t="str">
            <v>042012</v>
          </cell>
        </row>
        <row r="7804">
          <cell r="F7804" t="str">
            <v>CEFRALIN SUSP ORAL 250MG 60 ML X 1 (/5ML)</v>
          </cell>
          <cell r="G7804" t="str">
            <v>111992</v>
          </cell>
        </row>
        <row r="7805">
          <cell r="F7805" t="str">
            <v>LUVENTA COLAGENO POLVO STICK  10 G X 30</v>
          </cell>
          <cell r="G7805" t="str">
            <v>012020</v>
          </cell>
        </row>
        <row r="7806">
          <cell r="F7806" t="str">
            <v>TEMISAR TABL 80MG  X 30</v>
          </cell>
          <cell r="G7806" t="str">
            <v>072015</v>
          </cell>
        </row>
        <row r="7807">
          <cell r="F7807" t="str">
            <v>AMOXI+AC.CLAVU-SF&amp; PO/SU 250MG/ 62.5MG 60 ML X 1 (/5ML)</v>
          </cell>
          <cell r="G7807" t="str">
            <v>052021</v>
          </cell>
        </row>
        <row r="7808">
          <cell r="F7808" t="str">
            <v>VANCOMICINA-P2G VIAL LIOF 500MG  X 1</v>
          </cell>
          <cell r="G7808" t="str">
            <v>062020</v>
          </cell>
        </row>
        <row r="7809">
          <cell r="F7809" t="str">
            <v>ETORIGESICO TABL.RECUBIE 120MG  X 30</v>
          </cell>
          <cell r="G7809" t="str">
            <v>062017</v>
          </cell>
        </row>
        <row r="7810">
          <cell r="F7810" t="str">
            <v>AMOXICILINA-JPS POLVO P/SUSP 250MG 60 ML X 1 (/5ML)</v>
          </cell>
          <cell r="G7810" t="str">
            <v>042021</v>
          </cell>
        </row>
        <row r="7811">
          <cell r="F7811" t="str">
            <v>ZERCOXA TABL.RECUBIE 90MG  X 30</v>
          </cell>
          <cell r="G7811" t="str">
            <v>052021</v>
          </cell>
        </row>
        <row r="7812">
          <cell r="F7812" t="str">
            <v>AZITRAL TABL REVEST. 500MG  X 21</v>
          </cell>
          <cell r="G7812" t="str">
            <v>022008</v>
          </cell>
        </row>
        <row r="7813">
          <cell r="F7813" t="str">
            <v>LORTAN TABL 100MG  X 30</v>
          </cell>
          <cell r="G7813" t="str">
            <v>032011</v>
          </cell>
        </row>
        <row r="7814">
          <cell r="F7814" t="str">
            <v>TIRIZIN ALLERGY JBE 5MG 60 ML X 1 (/5ML)</v>
          </cell>
          <cell r="G7814" t="str">
            <v>062011</v>
          </cell>
        </row>
        <row r="7815">
          <cell r="F7815" t="str">
            <v>CLAVUMASS POLVO P/SUSP 750MG 60 ML X 1 (/5ML)</v>
          </cell>
          <cell r="G7815" t="str">
            <v>112019</v>
          </cell>
        </row>
        <row r="7816">
          <cell r="F7816" t="str">
            <v>PREGAVITAE CAPS 75MG  X 28</v>
          </cell>
          <cell r="G7816" t="str">
            <v>082019</v>
          </cell>
        </row>
        <row r="7817">
          <cell r="F7817" t="str">
            <v>FUROSEMIDA-SN2 AMP. 20MG 2 ML X 100</v>
          </cell>
          <cell r="G7817" t="str">
            <v>032011</v>
          </cell>
        </row>
        <row r="7818">
          <cell r="F7818" t="str">
            <v>PEXIFEP TABL 1M  X 100</v>
          </cell>
          <cell r="G7818" t="str">
            <v>052019</v>
          </cell>
        </row>
        <row r="7819">
          <cell r="F7819" t="str">
            <v>ZUVIA TABL SOLUBLE   X 600</v>
          </cell>
          <cell r="G7819" t="str">
            <v>012018</v>
          </cell>
        </row>
        <row r="7820">
          <cell r="F7820" t="str">
            <v>CORDIAL CEREB.PLUS SOLN  ORAL  200 ML X 1</v>
          </cell>
          <cell r="G7820" t="str">
            <v>052001</v>
          </cell>
        </row>
        <row r="7821">
          <cell r="F7821" t="str">
            <v>SULFALUD BALSAMICO SUSP ORAL  90 ML X 1</v>
          </cell>
          <cell r="G7821" t="str">
            <v>062017</v>
          </cell>
        </row>
        <row r="7822">
          <cell r="F7822" t="str">
            <v>HIALUDRIN SOBRES  8 G X 10</v>
          </cell>
          <cell r="G7822" t="str">
            <v>102012</v>
          </cell>
        </row>
        <row r="7823">
          <cell r="F7823" t="str">
            <v>ARTRICAM AMP. 15MG 1.5 ML X 10</v>
          </cell>
          <cell r="G7823" t="str">
            <v>092016</v>
          </cell>
        </row>
        <row r="7824">
          <cell r="F7824" t="str">
            <v>CLORURO SODIO-LUS SOLN  INY 0.9% 20 ML X 25</v>
          </cell>
          <cell r="G7824" t="str">
            <v>122011</v>
          </cell>
        </row>
        <row r="7825">
          <cell r="F7825" t="str">
            <v>AGUA PARA INYE-P2G AMP.  5 ML X 100</v>
          </cell>
          <cell r="G7825" t="str">
            <v>122010</v>
          </cell>
        </row>
        <row r="7826">
          <cell r="F7826" t="str">
            <v>MICOTRES FORTE CREMA 1% 20 G X 1</v>
          </cell>
          <cell r="G7826" t="str">
            <v>092019</v>
          </cell>
        </row>
        <row r="7827">
          <cell r="F7827" t="str">
            <v>LEVOBACT TABL.RECUBIE 500MG  X 7</v>
          </cell>
          <cell r="G7827" t="str">
            <v>092016</v>
          </cell>
        </row>
        <row r="7828">
          <cell r="F7828" t="str">
            <v>LORTAN TABL 50MG  X 30</v>
          </cell>
          <cell r="G7828" t="str">
            <v>032011</v>
          </cell>
        </row>
        <row r="7829">
          <cell r="F7829" t="str">
            <v>NERICORT TABL 4MG  X 100</v>
          </cell>
          <cell r="G7829" t="str">
            <v>032021</v>
          </cell>
        </row>
        <row r="7830">
          <cell r="F7830" t="str">
            <v>PEDIALYTE SOLN MANZANA  500 ML X 1</v>
          </cell>
          <cell r="G7830" t="str">
            <v>031991</v>
          </cell>
        </row>
        <row r="7831">
          <cell r="F7831" t="str">
            <v>APITUSIK SUSP ORAL  100 ML X 1</v>
          </cell>
          <cell r="G7831" t="str">
            <v>122020</v>
          </cell>
        </row>
        <row r="7832">
          <cell r="F7832" t="str">
            <v>3DT BIOTIC TABL.RECUBIE 500MG  X 60</v>
          </cell>
          <cell r="G7832" t="str">
            <v>122020</v>
          </cell>
        </row>
        <row r="7833">
          <cell r="F7833" t="str">
            <v>HIDRATOPIC PH 5.0 LOCION  120 ML X 1</v>
          </cell>
          <cell r="G7833" t="str">
            <v>042016</v>
          </cell>
        </row>
        <row r="7834">
          <cell r="F7834" t="str">
            <v>GLUCOFERVET TABL   X 100</v>
          </cell>
          <cell r="G7834" t="str">
            <v>122012</v>
          </cell>
        </row>
        <row r="7835">
          <cell r="F7835" t="str">
            <v>PLATSIDERM CREMA  30 G X 1</v>
          </cell>
          <cell r="G7835" t="str">
            <v>072012</v>
          </cell>
        </row>
        <row r="7836">
          <cell r="F7836" t="str">
            <v>CUNOX VIAL LIOF 100IU  X 1</v>
          </cell>
          <cell r="G7836" t="str">
            <v>052014</v>
          </cell>
        </row>
        <row r="7837">
          <cell r="F7837" t="str">
            <v>BAHIA 365 DEF DIAR CR SACHE F60  10 G X 20</v>
          </cell>
          <cell r="G7837" t="str">
            <v>012016</v>
          </cell>
        </row>
        <row r="7838">
          <cell r="F7838" t="str">
            <v>DEXTRO TOSS TOTAL PAS.MEN DISP 2.5MG  X 4 X80</v>
          </cell>
          <cell r="G7838" t="str">
            <v>052003</v>
          </cell>
        </row>
        <row r="7839">
          <cell r="F7839" t="str">
            <v>KETOROLACO-FK2 AMP. 30MG 1 ML X 100</v>
          </cell>
          <cell r="G7839" t="str">
            <v>072020</v>
          </cell>
        </row>
        <row r="7840">
          <cell r="F7840" t="str">
            <v>BEZACOL CAPS L.R. 30MG  X 30</v>
          </cell>
          <cell r="G7840" t="str">
            <v>022017</v>
          </cell>
        </row>
        <row r="7841">
          <cell r="F7841" t="str">
            <v>PENTRAX AC P P/SUS 400/ 57MG 100 ML X 1 (/5ML)</v>
          </cell>
          <cell r="G7841" t="str">
            <v>102020</v>
          </cell>
        </row>
        <row r="7842">
          <cell r="F7842" t="str">
            <v>IPICLAV TABL.RECUBIE 875MG  X 14 (/125) /125</v>
          </cell>
          <cell r="G7842" t="str">
            <v>112019</v>
          </cell>
        </row>
        <row r="7843">
          <cell r="F7843" t="str">
            <v>AGUA ESTERIL-DY/ SOLN INY  5 ML X 100</v>
          </cell>
          <cell r="G7843" t="str">
            <v>022019</v>
          </cell>
        </row>
        <row r="7844">
          <cell r="F7844" t="str">
            <v>FLORESTA KIDS SPR REPELENT  120 ML X 1</v>
          </cell>
          <cell r="G7844" t="str">
            <v>112016</v>
          </cell>
        </row>
        <row r="7845">
          <cell r="F7845" t="str">
            <v>TAMIN B NF CAPS   X 100</v>
          </cell>
          <cell r="G7845" t="str">
            <v>072011</v>
          </cell>
        </row>
        <row r="7846">
          <cell r="F7846" t="str">
            <v>GOICOECHEA CR A AL/T BL  400 ML X 1</v>
          </cell>
          <cell r="G7846" t="str">
            <v>022018</v>
          </cell>
        </row>
        <row r="7847">
          <cell r="F7847" t="str">
            <v>PERSEMAX CAPS 100MG  X 30 (/100) /100</v>
          </cell>
          <cell r="G7847" t="str">
            <v>052020</v>
          </cell>
        </row>
        <row r="7848">
          <cell r="F7848" t="str">
            <v>KIDCAL Z SUSO TTFRU  180 ML X 1</v>
          </cell>
          <cell r="G7848" t="str">
            <v>122010</v>
          </cell>
        </row>
        <row r="7849">
          <cell r="F7849" t="str">
            <v>BAHIA SUPER BLOCK CREMA SPF55  60 ML X 1</v>
          </cell>
          <cell r="G7849" t="str">
            <v>092015</v>
          </cell>
        </row>
        <row r="7850">
          <cell r="F7850" t="str">
            <v>FLUIDEX JBE 35MG 100 ML X 1 (/5ML)</v>
          </cell>
          <cell r="G7850" t="str">
            <v>022019</v>
          </cell>
        </row>
        <row r="7851">
          <cell r="F7851" t="str">
            <v>SUNWORK CREMA SACHET  5 ML X 100</v>
          </cell>
          <cell r="G7851" t="str">
            <v>032019</v>
          </cell>
        </row>
        <row r="7852">
          <cell r="F7852" t="str">
            <v>BANES SUSP ORAL 100MG 60 ML X 1 (/5ML)</v>
          </cell>
          <cell r="G7852" t="str">
            <v>122019</v>
          </cell>
        </row>
        <row r="7853">
          <cell r="F7853" t="str">
            <v>ESTOMALIV SOLN ORAL  30 ML X 1</v>
          </cell>
          <cell r="G7853" t="str">
            <v>032014</v>
          </cell>
        </row>
        <row r="7854">
          <cell r="F7854" t="str">
            <v>RANCV TAB.RECU L.P 1000MG  X 30</v>
          </cell>
          <cell r="G7854" t="str">
            <v>022020</v>
          </cell>
        </row>
        <row r="7855">
          <cell r="F7855" t="str">
            <v>BRONCO DILAT ADULT JBE  120 ML X 1</v>
          </cell>
          <cell r="G7855" t="str">
            <v>022020</v>
          </cell>
        </row>
        <row r="7856">
          <cell r="F7856" t="str">
            <v>FOLIFORT MAX SHAMPOO  300 ML X 1</v>
          </cell>
          <cell r="G7856" t="str">
            <v>012021</v>
          </cell>
        </row>
        <row r="7857">
          <cell r="F7857" t="str">
            <v>DOLODIF KIDS SUSP ORAL 100MG 60 ML X 1 (/5ML)</v>
          </cell>
          <cell r="G7857" t="str">
            <v>082013</v>
          </cell>
        </row>
        <row r="7858">
          <cell r="F7858" t="str">
            <v>GASVET FLAT GOTAS ORAL 100MG 15 ML X 1 (/ML)</v>
          </cell>
          <cell r="G7858" t="str">
            <v>012014</v>
          </cell>
        </row>
        <row r="7859">
          <cell r="F7859" t="str">
            <v>ALBENDAZOL I.Q SUSP ORAL 100MG 5 ML X 2</v>
          </cell>
          <cell r="G7859" t="str">
            <v>102013</v>
          </cell>
        </row>
        <row r="7860">
          <cell r="F7860" t="str">
            <v>COMPLEJO B I.Q JBE  120 ML X 1</v>
          </cell>
          <cell r="G7860" t="str">
            <v>122000</v>
          </cell>
        </row>
        <row r="7861">
          <cell r="F7861" t="str">
            <v>BISMUCID TABL MAST   X 100</v>
          </cell>
          <cell r="G7861" t="str">
            <v>012014</v>
          </cell>
        </row>
        <row r="7862">
          <cell r="F7862" t="str">
            <v>OROFER JBE 50MG 150 ML X 1 (/5ML)</v>
          </cell>
          <cell r="G7862" t="str">
            <v>092020</v>
          </cell>
        </row>
        <row r="7863">
          <cell r="F7863" t="str">
            <v>SULFA 12 BALSAMICO SUSP ORAL  60 ML X 1</v>
          </cell>
          <cell r="G7863" t="str">
            <v>082002</v>
          </cell>
        </row>
        <row r="7864">
          <cell r="F7864" t="str">
            <v>DIZOLVIN JBE.PED. 15MG 120 ML X 1 (/5ML)</v>
          </cell>
          <cell r="G7864" t="str">
            <v>022015</v>
          </cell>
        </row>
        <row r="7865">
          <cell r="F7865" t="str">
            <v>MESNA A.IV 400MG 4 ML X 1</v>
          </cell>
          <cell r="G7865" t="str">
            <v>092014</v>
          </cell>
        </row>
        <row r="7866">
          <cell r="F7866" t="str">
            <v>PENICILI G PRO-LB9 VIAL 1M  X 10</v>
          </cell>
          <cell r="G7866" t="str">
            <v>052013</v>
          </cell>
        </row>
        <row r="7867">
          <cell r="F7867" t="str">
            <v>FIJACALCIN TABL 70MG  X 20</v>
          </cell>
          <cell r="G7867" t="str">
            <v>072014</v>
          </cell>
        </row>
        <row r="7868">
          <cell r="F7868" t="str">
            <v>RELAPRIN CAPS L.P. 30MG  X 30</v>
          </cell>
          <cell r="G7868" t="str">
            <v>042021</v>
          </cell>
        </row>
        <row r="7869">
          <cell r="F7869" t="str">
            <v>IBUSOL CAPS BLANDA 400MG  X 100</v>
          </cell>
          <cell r="G7869" t="str">
            <v>092016</v>
          </cell>
        </row>
        <row r="7870">
          <cell r="F7870" t="str">
            <v>PROCOPS TABL.RECUBIE 100MG  X 10</v>
          </cell>
          <cell r="G7870" t="str">
            <v>092019</v>
          </cell>
        </row>
        <row r="7871">
          <cell r="F7871" t="str">
            <v>EXELRING ANILLO VAGIN 3.47MG  X 1 (/11) /11</v>
          </cell>
          <cell r="G7871" t="str">
            <v>052021</v>
          </cell>
        </row>
        <row r="7872">
          <cell r="F7872" t="str">
            <v>T-EYES SOLN  OFTAL 0.05% 15 ML X 1</v>
          </cell>
          <cell r="G7872" t="str">
            <v>072007</v>
          </cell>
        </row>
        <row r="7873">
          <cell r="F7873" t="str">
            <v>LEBLON SOLAR BABY CREMA SPF50  50 G X 1</v>
          </cell>
          <cell r="G7873" t="str">
            <v>062018</v>
          </cell>
        </row>
        <row r="7874">
          <cell r="F7874" t="str">
            <v>CLARITROMICINA I.Q SUSP ORAL 250MG 50 ML X 1 (/5ML)</v>
          </cell>
          <cell r="G7874" t="str">
            <v>062004</v>
          </cell>
        </row>
        <row r="7875">
          <cell r="F7875" t="str">
            <v>CLINDAMICINA-LB9 VIAL LIOF 600MG 4 ML X 50</v>
          </cell>
          <cell r="G7875" t="str">
            <v>112019</v>
          </cell>
        </row>
        <row r="7876">
          <cell r="F7876" t="str">
            <v>PREDNIMASS TABL 5MG  X 100</v>
          </cell>
          <cell r="G7876" t="str">
            <v>072014</v>
          </cell>
        </row>
        <row r="7877">
          <cell r="F7877" t="str">
            <v>FENITOIN TABL RECUBIE 100MG  X 100</v>
          </cell>
          <cell r="G7877" t="str">
            <v>022020</v>
          </cell>
        </row>
        <row r="7878">
          <cell r="F7878" t="str">
            <v>HIDROXICLOROQU-FTR TABL 200MG  X 30</v>
          </cell>
          <cell r="G7878" t="str">
            <v>052020</v>
          </cell>
        </row>
        <row r="7879">
          <cell r="F7879" t="str">
            <v>FLUTICASONA-P2G AER INHALACI 50Y  X 200 (/DOS)</v>
          </cell>
          <cell r="G7879" t="str">
            <v>052017</v>
          </cell>
        </row>
        <row r="7880">
          <cell r="F7880" t="str">
            <v>XEROXZANIDA POLVO P/SUSP 100MG 60 ML X 1 (/5ML)</v>
          </cell>
          <cell r="G7880" t="str">
            <v>032021</v>
          </cell>
        </row>
        <row r="7881">
          <cell r="F7881" t="str">
            <v>SUNWORK GEL FPS 50  120 ML X 1</v>
          </cell>
          <cell r="G7881" t="str">
            <v>072018</v>
          </cell>
        </row>
        <row r="7882">
          <cell r="F7882" t="str">
            <v>NITRATO PLATA-AK. LAPICES 160MG  X 12</v>
          </cell>
          <cell r="G7882" t="str">
            <v>082014</v>
          </cell>
        </row>
        <row r="7883">
          <cell r="F7883" t="str">
            <v>NEOPRAL CAPS L.R. 40MG  X 16</v>
          </cell>
          <cell r="G7883" t="str">
            <v>072005</v>
          </cell>
        </row>
        <row r="7884">
          <cell r="F7884" t="str">
            <v>NAPROCOP COMPUESTO T.REC 300MG/ 275MG  X 10</v>
          </cell>
          <cell r="G7884" t="str">
            <v>022018</v>
          </cell>
        </row>
        <row r="7885">
          <cell r="F7885" t="str">
            <v>BAHIA SUPER BLOCK SACHET SPF55  10 G X 20</v>
          </cell>
          <cell r="G7885" t="str">
            <v>092015</v>
          </cell>
        </row>
        <row r="7886">
          <cell r="F7886" t="str">
            <v>RIOPAN GEL ORAL SAC  10 ML X 20</v>
          </cell>
          <cell r="G7886" t="str">
            <v>021999</v>
          </cell>
        </row>
        <row r="7887">
          <cell r="F7887" t="str">
            <v>GENTAMICINA-NDC SOLN  OFTAL 0.3% 5 ML X 1</v>
          </cell>
          <cell r="G7887" t="str">
            <v>072015</v>
          </cell>
        </row>
        <row r="7888">
          <cell r="F7888" t="str">
            <v>REDERMIC HYALU OJO CREMA  15 ML X 1</v>
          </cell>
          <cell r="G7888" t="str">
            <v>042015</v>
          </cell>
        </row>
        <row r="7889">
          <cell r="F7889" t="str">
            <v>REDERMIC HYALU C CREMA  40 ML X 1</v>
          </cell>
          <cell r="G7889" t="str">
            <v>012016</v>
          </cell>
        </row>
        <row r="7890">
          <cell r="F7890" t="str">
            <v>APTEN TABL 10MG  X 50</v>
          </cell>
          <cell r="G7890" t="str">
            <v>082006</v>
          </cell>
        </row>
        <row r="7891">
          <cell r="F7891" t="str">
            <v>BIOSFAST TABL 100MG  X 1</v>
          </cell>
          <cell r="G7891" t="str">
            <v>032021</v>
          </cell>
        </row>
        <row r="7892">
          <cell r="F7892" t="str">
            <v>DERMOSOL BEBE SACH CR F50  10 G X 20</v>
          </cell>
          <cell r="G7892" t="str">
            <v>082012</v>
          </cell>
        </row>
        <row r="7893">
          <cell r="F7893" t="str">
            <v>WET SKIN SPR KID F70  141 G X 1</v>
          </cell>
          <cell r="G7893" t="str">
            <v>012016</v>
          </cell>
        </row>
        <row r="7894">
          <cell r="F7894" t="str">
            <v>ROXID CAPS 75MG  X 10</v>
          </cell>
          <cell r="G7894" t="str">
            <v>082016</v>
          </cell>
        </row>
        <row r="7895">
          <cell r="F7895" t="str">
            <v>CEREGEN SOLN  180 ML X 1 (FORT)</v>
          </cell>
          <cell r="G7895" t="str">
            <v>042009</v>
          </cell>
        </row>
        <row r="7896">
          <cell r="F7896" t="str">
            <v>DENCIPAX CREMA DENTAL  50 G X 1</v>
          </cell>
          <cell r="G7896" t="str">
            <v>112014</v>
          </cell>
        </row>
        <row r="7897">
          <cell r="F7897" t="str">
            <v>PRESSIX TABL.RECUBIE 160MG  X 20</v>
          </cell>
          <cell r="G7897" t="str">
            <v>082009</v>
          </cell>
        </row>
        <row r="7898">
          <cell r="F7898" t="str">
            <v>CERAVE LOC HIDRATAN  88 ML X 1</v>
          </cell>
          <cell r="G7898" t="str">
            <v>102020</v>
          </cell>
        </row>
        <row r="7899">
          <cell r="F7899" t="str">
            <v>CETIRIZINA I.Q FRASCO. 5MG 60 ML X 1 (/5ML)</v>
          </cell>
          <cell r="G7899" t="str">
            <v>042009</v>
          </cell>
        </row>
        <row r="7900">
          <cell r="F7900" t="str">
            <v>ADULAX ENEMA  133 ML X 1</v>
          </cell>
          <cell r="G7900" t="str">
            <v>112019</v>
          </cell>
        </row>
        <row r="7901">
          <cell r="F7901" t="str">
            <v>ATROPINA SULFA-DY/ AMP. 0.5MG 1 ML X 10</v>
          </cell>
          <cell r="G7901" t="str">
            <v>102020</v>
          </cell>
        </row>
        <row r="7902">
          <cell r="F7902" t="str">
            <v>FLUCOLUD TABL 150MG  X 60</v>
          </cell>
          <cell r="G7902" t="str">
            <v>112012</v>
          </cell>
        </row>
        <row r="7903">
          <cell r="F7903" t="str">
            <v>ANGIOFIN CAPS 500MG  X 100</v>
          </cell>
          <cell r="G7903" t="str">
            <v>022014</v>
          </cell>
        </row>
        <row r="7904">
          <cell r="F7904" t="str">
            <v>FREEFLEX AMP. PLAST. 0.9% 500 ML X 1</v>
          </cell>
          <cell r="G7904" t="str">
            <v>042014</v>
          </cell>
        </row>
        <row r="7905">
          <cell r="F7905" t="str">
            <v>NOREPINEFRINA-DY/ A.IV 4MG 4 ML X 1</v>
          </cell>
          <cell r="G7905" t="str">
            <v>122012</v>
          </cell>
        </row>
        <row r="7906">
          <cell r="F7906" t="str">
            <v>OSTEOBAN TABL.RECUBIE 150MG  X 1</v>
          </cell>
          <cell r="G7906" t="str">
            <v>012019</v>
          </cell>
        </row>
        <row r="7907">
          <cell r="F7907" t="str">
            <v>CARDIMAX SOLN  INY 6MG 2 ML X 1</v>
          </cell>
          <cell r="G7907" t="str">
            <v>082009</v>
          </cell>
        </row>
        <row r="7908">
          <cell r="F7908" t="str">
            <v>ULCIMET TABL MAST 262MG  X 100</v>
          </cell>
          <cell r="G7908" t="str">
            <v>122018</v>
          </cell>
        </row>
        <row r="7909">
          <cell r="F7909" t="str">
            <v>BAHIA 365 DEF DIAR CREMA SPF60  60 ML X 1</v>
          </cell>
          <cell r="G7909" t="str">
            <v>122015</v>
          </cell>
        </row>
        <row r="7910">
          <cell r="F7910" t="str">
            <v>BEPANTHEN UNGT BEBE 5% 30 G X 2</v>
          </cell>
          <cell r="G7910" t="str">
            <v>082019</v>
          </cell>
        </row>
        <row r="7911">
          <cell r="F7911" t="str">
            <v>GRAMACTAM POLVO P/SUSP 250MG 75 ML X 1 (/5ML)</v>
          </cell>
          <cell r="G7911" t="str">
            <v>062016</v>
          </cell>
        </row>
        <row r="7912">
          <cell r="F7912" t="str">
            <v>BACTRAXOLE FORTE TABL   X 100</v>
          </cell>
          <cell r="G7912" t="str">
            <v>012014</v>
          </cell>
        </row>
        <row r="7913">
          <cell r="F7913" t="str">
            <v>SALES DE REHID-P2G POLVO SOBRES  20.5 G X 50</v>
          </cell>
          <cell r="G7913" t="str">
            <v>112020</v>
          </cell>
        </row>
        <row r="7914">
          <cell r="F7914" t="str">
            <v>DIGESTASE GOTAS 80MG 15 ML X 1 (/ML)</v>
          </cell>
          <cell r="G7914" t="str">
            <v>032021</v>
          </cell>
        </row>
        <row r="7915">
          <cell r="F7915" t="str">
            <v>BIO MAGNES POLVO SOBRES  5 G X 33</v>
          </cell>
          <cell r="G7915" t="str">
            <v>052020</v>
          </cell>
        </row>
        <row r="7916">
          <cell r="F7916" t="str">
            <v>KETOROLACO-DY/ AMP. 30MG 1 ML X 25</v>
          </cell>
          <cell r="G7916" t="str">
            <v>062015</v>
          </cell>
        </row>
        <row r="7917">
          <cell r="F7917" t="str">
            <v>AMOXICLIN TABL.RECUBIE 500MG  X 48</v>
          </cell>
          <cell r="G7917" t="str">
            <v>092020</v>
          </cell>
        </row>
        <row r="7918">
          <cell r="F7918" t="str">
            <v>PREDNISONA-AVX TABL 20MG  X 100</v>
          </cell>
          <cell r="G7918" t="str">
            <v>032021</v>
          </cell>
        </row>
        <row r="7919">
          <cell r="F7919" t="str">
            <v>PIRIALIV TABL RECUBIE 100MG  X 30</v>
          </cell>
          <cell r="G7919" t="str">
            <v>102010</v>
          </cell>
        </row>
        <row r="7920">
          <cell r="F7920" t="str">
            <v>BRONCOLATUM CAPS 30MG/ 500MG  X 10</v>
          </cell>
          <cell r="G7920" t="str">
            <v>032011</v>
          </cell>
        </row>
        <row r="7921">
          <cell r="F7921" t="str">
            <v>JUVEDERM VOLBELLA JER PRE C/LI  1 ML X 2</v>
          </cell>
          <cell r="G7921" t="str">
            <v>122016</v>
          </cell>
        </row>
        <row r="7922">
          <cell r="F7922" t="str">
            <v>KETODOL AMP. 30MG 1 ML X 10</v>
          </cell>
          <cell r="G7922" t="str">
            <v>052020</v>
          </cell>
        </row>
        <row r="7923">
          <cell r="F7923" t="str">
            <v>ERITROMICINA-MRC TABL 500MG  X 100</v>
          </cell>
          <cell r="G7923" t="str">
            <v>092012</v>
          </cell>
        </row>
        <row r="7924">
          <cell r="F7924" t="str">
            <v>PRAMIL FORTE TABL.RECUBIE 100MG  X 40</v>
          </cell>
          <cell r="G7924" t="str">
            <v>102016</v>
          </cell>
        </row>
        <row r="7925">
          <cell r="F7925" t="str">
            <v>FLUKONOR CAPS 150MG  X 4</v>
          </cell>
          <cell r="G7925" t="str">
            <v>062019</v>
          </cell>
        </row>
        <row r="7926">
          <cell r="F7926" t="str">
            <v>IBP TAB REC GAST 20MG  X 14</v>
          </cell>
          <cell r="G7926" t="str">
            <v>082017</v>
          </cell>
        </row>
        <row r="7927">
          <cell r="F7927" t="str">
            <v>FURAZAL SUSP ORAL 50MG 120 ML X 1 (/15M)</v>
          </cell>
          <cell r="G7927" t="str">
            <v>112012</v>
          </cell>
        </row>
        <row r="7928">
          <cell r="F7928" t="str">
            <v>FENALGINA R NF AMP. 1.5G 5 ML X 1</v>
          </cell>
          <cell r="G7928" t="str">
            <v>061988</v>
          </cell>
        </row>
        <row r="7929">
          <cell r="F7929" t="str">
            <v>CIPRONOR TABL 500MG  X 30</v>
          </cell>
          <cell r="G7929" t="str">
            <v>012019</v>
          </cell>
        </row>
        <row r="7930">
          <cell r="F7930" t="str">
            <v>BAHIA KIDS CRA DISN F50  200 ML X 1</v>
          </cell>
          <cell r="G7930" t="str">
            <v>112016</v>
          </cell>
        </row>
        <row r="7931">
          <cell r="F7931" t="str">
            <v>ANTHELIOS D-PED SPR SPT F50+  125 ML X 1</v>
          </cell>
          <cell r="G7931" t="str">
            <v>112020</v>
          </cell>
        </row>
        <row r="7932">
          <cell r="F7932" t="str">
            <v>PARACETAMOL-LUS TABL 500MG  X 100</v>
          </cell>
          <cell r="G7932" t="str">
            <v>091997</v>
          </cell>
        </row>
        <row r="7933">
          <cell r="F7933" t="str">
            <v>D LIRA TABL 100MG  X 2</v>
          </cell>
          <cell r="G7933" t="str">
            <v>062007</v>
          </cell>
        </row>
        <row r="7934">
          <cell r="F7934" t="str">
            <v>GASTROPAN TABL.REC RET 40MG  X 10</v>
          </cell>
          <cell r="G7934" t="str">
            <v>042021</v>
          </cell>
        </row>
        <row r="7935">
          <cell r="F7935" t="str">
            <v>ENTEROL TABL 100MG  X 100</v>
          </cell>
          <cell r="G7935" t="str">
            <v>082006</v>
          </cell>
        </row>
        <row r="7936">
          <cell r="F7936" t="str">
            <v>LERGIZINA PLUS TABL.RECUBIE 5MG  X 100</v>
          </cell>
          <cell r="G7936" t="str">
            <v>102010</v>
          </cell>
        </row>
        <row r="7937">
          <cell r="F7937" t="str">
            <v>AFLORAC AMP BEBIBLES  5 ML X 10</v>
          </cell>
          <cell r="G7937" t="str">
            <v>072020</v>
          </cell>
        </row>
        <row r="7938">
          <cell r="F7938" t="str">
            <v>RISPERDAL CONSTA V.IM + JERIN 25MG 2 ML X 1</v>
          </cell>
          <cell r="G7938" t="str">
            <v>022006</v>
          </cell>
        </row>
        <row r="7939">
          <cell r="F7939" t="str">
            <v>OXITOCINA-DY/ AMP. 10IU 1 ML X 25</v>
          </cell>
          <cell r="G7939" t="str">
            <v>102018</v>
          </cell>
        </row>
        <row r="7940">
          <cell r="F7940" t="str">
            <v>XICLOGYNON TABL.RECUBIE 0.15MG  X 21 (/.03) /.03</v>
          </cell>
          <cell r="G7940" t="str">
            <v>032021</v>
          </cell>
        </row>
        <row r="7941">
          <cell r="F7941" t="str">
            <v>FIXODOL PLUS COMP.RECUB. 300MG  X 100 (/250) /250</v>
          </cell>
          <cell r="G7941" t="str">
            <v>032021</v>
          </cell>
        </row>
        <row r="7942">
          <cell r="F7942" t="str">
            <v>FITO ACNYL CREMA  20 G X 1</v>
          </cell>
          <cell r="G7942" t="str">
            <v>032018</v>
          </cell>
        </row>
        <row r="7943">
          <cell r="F7943" t="str">
            <v>DOLOCAM TABL 15MG  X 100</v>
          </cell>
          <cell r="G7943" t="str">
            <v>102019</v>
          </cell>
        </row>
        <row r="7944">
          <cell r="F7944" t="str">
            <v>GENTAMICINA-LB9 AMP. 160MG 2 ML X 10</v>
          </cell>
          <cell r="G7944" t="str">
            <v>052013</v>
          </cell>
        </row>
        <row r="7945">
          <cell r="F7945" t="str">
            <v>SULFA 24 BALSAMICO TABL   X 100</v>
          </cell>
          <cell r="G7945" t="str">
            <v>082006</v>
          </cell>
        </row>
        <row r="7946">
          <cell r="F7946" t="str">
            <v>ATOS JBE PET EXPT  120 ML X 1</v>
          </cell>
          <cell r="G7946" t="str">
            <v>032011</v>
          </cell>
        </row>
        <row r="7947">
          <cell r="F7947" t="str">
            <v>PANTUSOL JBE  120 ML X 1</v>
          </cell>
          <cell r="G7947" t="str">
            <v>042009</v>
          </cell>
        </row>
        <row r="7948">
          <cell r="F7948" t="str">
            <v>BAHIA SOL Y BICHOS CREMA SPF45  60 ML X 1</v>
          </cell>
          <cell r="G7948" t="str">
            <v>092015</v>
          </cell>
        </row>
        <row r="7949">
          <cell r="F7949" t="str">
            <v>PREGNON TABL.RECUBIE 1.5MG  X 1</v>
          </cell>
          <cell r="G7949" t="str">
            <v>052015</v>
          </cell>
        </row>
        <row r="7950">
          <cell r="F7950" t="str">
            <v>ETORIGESICO TABL.RECUBIE 90MG  X 30</v>
          </cell>
          <cell r="G7950" t="str">
            <v>062017</v>
          </cell>
        </row>
        <row r="7951">
          <cell r="F7951" t="str">
            <v>HISTIGLOB TABL 16MG  X 20</v>
          </cell>
          <cell r="G7951" t="str">
            <v>032020</v>
          </cell>
        </row>
        <row r="7952">
          <cell r="F7952" t="str">
            <v>TETRACICLINA-PTG TABL 500MG  X 100</v>
          </cell>
          <cell r="G7952" t="str">
            <v>042009</v>
          </cell>
        </row>
        <row r="7953">
          <cell r="F7953" t="str">
            <v>BENCIL PEN.PRO-VS3 VIAL SECO 1M  X 10</v>
          </cell>
          <cell r="G7953" t="str">
            <v>082002</v>
          </cell>
        </row>
        <row r="7954">
          <cell r="F7954" t="str">
            <v>BETALFATRUS LACA P/UNAS  3 ML X 1</v>
          </cell>
          <cell r="G7954" t="str">
            <v>052015</v>
          </cell>
        </row>
        <row r="7955">
          <cell r="F7955" t="str">
            <v>LEOVAL VIAL PERFUS 100MG 5 ML X 10</v>
          </cell>
          <cell r="G7955" t="str">
            <v>112020</v>
          </cell>
        </row>
        <row r="7956">
          <cell r="F7956" t="str">
            <v>MEJORAX TABL 500MG  X 24</v>
          </cell>
          <cell r="G7956" t="str">
            <v>062009</v>
          </cell>
        </row>
        <row r="7957">
          <cell r="F7957" t="str">
            <v>DEVREN CAPS L.P. 150MG  X 10</v>
          </cell>
          <cell r="G7957" t="str">
            <v>042021</v>
          </cell>
        </row>
        <row r="7958">
          <cell r="F7958" t="str">
            <v>METRAL CREMA 1% 30 G X 1</v>
          </cell>
          <cell r="G7958" t="str">
            <v>102019</v>
          </cell>
        </row>
        <row r="7959">
          <cell r="F7959" t="str">
            <v>DIFLUCAN CAPS 150MG  X 2</v>
          </cell>
          <cell r="G7959" t="str">
            <v>031993</v>
          </cell>
        </row>
        <row r="7960">
          <cell r="F7960" t="str">
            <v>BIONAX RELAX TABL.RECUBIE 300MG  X 100 (/250) /250</v>
          </cell>
          <cell r="G7960" t="str">
            <v>112020</v>
          </cell>
        </row>
        <row r="7961">
          <cell r="F7961" t="str">
            <v>CLOTRIMAZOL-PTG TABL  VAG. 500MG  X 50</v>
          </cell>
          <cell r="G7961" t="str">
            <v>042009</v>
          </cell>
        </row>
        <row r="7962">
          <cell r="F7962" t="str">
            <v>ASEPXIA PARCHES   X 12</v>
          </cell>
          <cell r="G7962" t="str">
            <v>032018</v>
          </cell>
        </row>
        <row r="7963">
          <cell r="F7963" t="str">
            <v>PARACETAMOL-BBM VIAL INFUS. 10MG 50 ML X 1 (/ML)</v>
          </cell>
          <cell r="G7963" t="str">
            <v>012020</v>
          </cell>
        </row>
        <row r="7964">
          <cell r="F7964" t="str">
            <v>CEREGEN SOLN  325 ML X 1 (FORT)</v>
          </cell>
          <cell r="G7964" t="str">
            <v>042009</v>
          </cell>
        </row>
        <row r="7965">
          <cell r="F7965" t="str">
            <v>HALGEZE TABL.RECUBIE 10MG  X 100</v>
          </cell>
          <cell r="G7965" t="str">
            <v>122020</v>
          </cell>
        </row>
        <row r="7966">
          <cell r="F7966" t="str">
            <v>FLAMADOL SUSP ORAL 100MG 60 ML X 1 (/5ML)</v>
          </cell>
          <cell r="G7966" t="str">
            <v>012001</v>
          </cell>
        </row>
        <row r="7967">
          <cell r="F7967" t="str">
            <v>CARAMELOS MULTIBIO CAR M/P 5X4   X 20</v>
          </cell>
          <cell r="G7967" t="str">
            <v>032018</v>
          </cell>
        </row>
        <row r="7968">
          <cell r="F7968" t="str">
            <v>VIXIFLAM COMP.RECUB. 550MG  X 100</v>
          </cell>
          <cell r="G7968" t="str">
            <v>032021</v>
          </cell>
        </row>
        <row r="7969">
          <cell r="F7969" t="str">
            <v>FOTOPROTECT.ISDIN GEL CRE F50+  250 ML X 1</v>
          </cell>
          <cell r="G7969" t="str">
            <v>102020</v>
          </cell>
        </row>
        <row r="7970">
          <cell r="F7970" t="str">
            <v>DIBROLAX TABL 5MG  X 10</v>
          </cell>
          <cell r="G7970" t="str">
            <v>022018</v>
          </cell>
        </row>
        <row r="7971">
          <cell r="F7971" t="str">
            <v>ERYTRO SUSP ORAL 200MG 60 ML X 1 (/5ML)</v>
          </cell>
          <cell r="G7971" t="str">
            <v>082002</v>
          </cell>
        </row>
        <row r="7972">
          <cell r="F7972" t="str">
            <v>FARMACUOL SOLN RECTAL  250 ML X 1</v>
          </cell>
          <cell r="G7972" t="str">
            <v>092019</v>
          </cell>
        </row>
        <row r="7973">
          <cell r="F7973" t="str">
            <v>PARACETAMOL-TEV TABL 500MG  X 100</v>
          </cell>
          <cell r="G7973" t="str">
            <v>081991</v>
          </cell>
        </row>
        <row r="7974">
          <cell r="F7974" t="str">
            <v>RANCV TAB.RECU L.P 500MG  X 30</v>
          </cell>
          <cell r="G7974" t="str">
            <v>012019</v>
          </cell>
        </row>
        <row r="7975">
          <cell r="F7975" t="str">
            <v>SILDEN UP TABL.RECUBIE 50MG  X 60</v>
          </cell>
          <cell r="G7975" t="str">
            <v>072010</v>
          </cell>
        </row>
        <row r="7976">
          <cell r="F7976" t="str">
            <v>KENOPLAST PARCHE 30MG  X 7</v>
          </cell>
          <cell r="G7976" t="str">
            <v>072017</v>
          </cell>
        </row>
        <row r="7977">
          <cell r="F7977" t="str">
            <v>SOLUCION BUROW-F.R SOLN  TOP.  60 ML X 1</v>
          </cell>
          <cell r="G7977" t="str">
            <v>062007</v>
          </cell>
        </row>
        <row r="7978">
          <cell r="F7978" t="str">
            <v>TALFLEX BI COMP LIB SOS 150MG  X 14</v>
          </cell>
          <cell r="G7978" t="str">
            <v>042021</v>
          </cell>
        </row>
        <row r="7979">
          <cell r="F7979" t="str">
            <v>NINET GLOSS CREMA  100 G X 1</v>
          </cell>
          <cell r="G7979" t="str">
            <v>062020</v>
          </cell>
        </row>
        <row r="7980">
          <cell r="F7980" t="str">
            <v>FLEXOL TABL 15MG  X 100</v>
          </cell>
          <cell r="G7980" t="str">
            <v>082017</v>
          </cell>
        </row>
        <row r="7981">
          <cell r="F7981" t="str">
            <v>DOLIBREX FORTE CAPS 400MG  X 10</v>
          </cell>
          <cell r="G7981" t="str">
            <v>032021</v>
          </cell>
        </row>
        <row r="7982">
          <cell r="F7982" t="str">
            <v>COLOSTRUM TABL MAST 500MG  X 60</v>
          </cell>
          <cell r="G7982" t="str">
            <v>072017</v>
          </cell>
        </row>
        <row r="7983">
          <cell r="F7983" t="str">
            <v>VITAMINA E-ALF CAPS BLANDA 400IU  X 30</v>
          </cell>
          <cell r="G7983" t="str">
            <v>012011</v>
          </cell>
        </row>
        <row r="7984">
          <cell r="F7984" t="str">
            <v>XEMOSE CERAT CREMA  200 ML X 1</v>
          </cell>
          <cell r="G7984" t="str">
            <v>012017</v>
          </cell>
        </row>
        <row r="7985">
          <cell r="F7985" t="str">
            <v>MUCOSURF JBE.PED. 15MG 120 ML X 1 (/5ML)</v>
          </cell>
          <cell r="G7985" t="str">
            <v>071996</v>
          </cell>
        </row>
        <row r="7986">
          <cell r="F7986" t="str">
            <v>ENZIMATIK CAPS   X 20</v>
          </cell>
          <cell r="G7986" t="str">
            <v>062003</v>
          </cell>
        </row>
        <row r="7987">
          <cell r="F7987" t="str">
            <v>BAHIA SUPER BLOCK LOCION SPF55  200 ML X 1</v>
          </cell>
          <cell r="G7987" t="str">
            <v>092015</v>
          </cell>
        </row>
        <row r="7988">
          <cell r="F7988" t="str">
            <v>GENACOL POLVO SOBRES 1200MG 1.2 G X 30</v>
          </cell>
          <cell r="G7988" t="str">
            <v>062019</v>
          </cell>
        </row>
        <row r="7989">
          <cell r="F7989" t="str">
            <v>BAHIA SUPER KIDS LOCION SPF70  110 ML X 1</v>
          </cell>
          <cell r="G7989" t="str">
            <v>022016</v>
          </cell>
        </row>
        <row r="7990">
          <cell r="F7990" t="str">
            <v>METRONIDAZOL-PTG SUSP ORAL 125MG 120 ML X 1 (/5ML)</v>
          </cell>
          <cell r="G7990" t="str">
            <v>042009</v>
          </cell>
        </row>
        <row r="7991">
          <cell r="F7991" t="str">
            <v>ZEZHATOS AB PO/SUSP ORAL  60 ML X 1</v>
          </cell>
          <cell r="G7991" t="str">
            <v>112013</v>
          </cell>
        </row>
        <row r="7992">
          <cell r="F7992" t="str">
            <v>BISMUFRESH TABL MAST 262MG  X 100</v>
          </cell>
          <cell r="G7992" t="str">
            <v>112020</v>
          </cell>
        </row>
        <row r="7993">
          <cell r="F7993" t="str">
            <v>RODEST TABL.RECUBIE 10MG  X 30</v>
          </cell>
          <cell r="G7993" t="str">
            <v>052017</v>
          </cell>
        </row>
        <row r="7994">
          <cell r="F7994" t="str">
            <v>FLAVO-C MELATONIN AMP FACIAL  2 ML X 30</v>
          </cell>
          <cell r="G7994" t="str">
            <v>102018</v>
          </cell>
        </row>
        <row r="7995">
          <cell r="F7995" t="str">
            <v>ROPENEM VIAL  LIOF 500MG  X 1</v>
          </cell>
          <cell r="G7995" t="str">
            <v>072020</v>
          </cell>
        </row>
        <row r="7996">
          <cell r="F7996" t="str">
            <v>MENTHOLATUM CARAM DISP   X 24</v>
          </cell>
          <cell r="G7996" t="str">
            <v>072017</v>
          </cell>
        </row>
        <row r="7997">
          <cell r="F7997" t="str">
            <v>CIPROLAN TABL.RECUBIE 500MG  X 100</v>
          </cell>
          <cell r="G7997" t="str">
            <v>052018</v>
          </cell>
        </row>
        <row r="7998">
          <cell r="F7998" t="str">
            <v>PARAZMOL D PLUS TABL.RECUBIE 500MG  X 100 (/50) /50</v>
          </cell>
          <cell r="G7998" t="str">
            <v>012021</v>
          </cell>
        </row>
        <row r="7999">
          <cell r="F7999" t="str">
            <v>ALENDRA PACK TABL   X 40</v>
          </cell>
          <cell r="G7999" t="str">
            <v>052006</v>
          </cell>
        </row>
        <row r="8000">
          <cell r="F8000" t="str">
            <v>BAHIA KIDS CRA DISN F50  110 ML X 1</v>
          </cell>
          <cell r="G8000" t="str">
            <v>112016</v>
          </cell>
        </row>
        <row r="8001">
          <cell r="F8001" t="str">
            <v>SUERO FISIOLOG-BBM SOLN  INY 0.9% 100 ML X 1</v>
          </cell>
          <cell r="G8001" t="str">
            <v>042011</v>
          </cell>
        </row>
        <row r="8002">
          <cell r="F8002" t="str">
            <v>SILOTRIF CAPS DURAS 4MG  X 30</v>
          </cell>
          <cell r="G8002" t="str">
            <v>102020</v>
          </cell>
        </row>
        <row r="8003">
          <cell r="F8003" t="str">
            <v>CORRETAL TABL.RECUBIE 500MG  X 120</v>
          </cell>
          <cell r="G8003" t="str">
            <v>062020</v>
          </cell>
        </row>
        <row r="8004">
          <cell r="F8004" t="str">
            <v>BRONCOBUTOL JBE DIEPHAR 2MG 5 ML X 60</v>
          </cell>
          <cell r="G8004" t="str">
            <v>061999</v>
          </cell>
        </row>
        <row r="8005">
          <cell r="F8005" t="str">
            <v>PARAMIDOL JBE 120MG 60 ML X 1 (/5ML)</v>
          </cell>
          <cell r="G8005" t="str">
            <v>071982</v>
          </cell>
        </row>
        <row r="8006">
          <cell r="F8006" t="str">
            <v>ESMERON V.IV 50MG 5 ML X 10</v>
          </cell>
          <cell r="G8006" t="str">
            <v>112009</v>
          </cell>
        </row>
        <row r="8007">
          <cell r="F8007" t="str">
            <v>EFFACLAR K MAT CR P/G  30 ML X 1</v>
          </cell>
          <cell r="G8007" t="str">
            <v>062008</v>
          </cell>
        </row>
        <row r="8008">
          <cell r="F8008" t="str">
            <v>CIPRO-PLIX TABL F.COATE 500MG  X 100</v>
          </cell>
          <cell r="G8008" t="str">
            <v>032001</v>
          </cell>
        </row>
        <row r="8009">
          <cell r="F8009" t="str">
            <v>PRIPAX CAPS 150MG  X 10</v>
          </cell>
          <cell r="G8009" t="str">
            <v>062018</v>
          </cell>
        </row>
        <row r="8010">
          <cell r="F8010" t="str">
            <v>BIOALERGAN JBE 2MG 120 ML X 1 (/5ML)</v>
          </cell>
          <cell r="G8010" t="str">
            <v>102019</v>
          </cell>
        </row>
        <row r="8011">
          <cell r="F8011" t="str">
            <v>CEFABAC PO/SUSP ORAL 375MG 75 ML X 1 (/5ML)</v>
          </cell>
          <cell r="G8011" t="str">
            <v>032008</v>
          </cell>
        </row>
        <row r="8012">
          <cell r="F8012" t="str">
            <v>OXACILINA-P2G VIAL LIOF 1G  X 1</v>
          </cell>
          <cell r="G8012" t="str">
            <v>022013</v>
          </cell>
        </row>
        <row r="8013">
          <cell r="F8013" t="str">
            <v>ABFLEXIL JBE  120 ML X 1</v>
          </cell>
          <cell r="G8013" t="str">
            <v>032021</v>
          </cell>
        </row>
        <row r="8014">
          <cell r="F8014" t="str">
            <v>MERIFAR GOTAS 4MG 15 ML X 1 (/ML)</v>
          </cell>
          <cell r="G8014" t="str">
            <v>072015</v>
          </cell>
        </row>
        <row r="8015">
          <cell r="F8015" t="str">
            <v>RIGAMINOL AMP. 80MG 2 ML X 1</v>
          </cell>
          <cell r="G8015" t="str">
            <v>061996</v>
          </cell>
        </row>
        <row r="8016">
          <cell r="F8016" t="str">
            <v>DOLOPRALAN GEL. 1% 20 G X 1</v>
          </cell>
          <cell r="G8016" t="str">
            <v>042008</v>
          </cell>
        </row>
        <row r="8017">
          <cell r="F8017" t="str">
            <v>NEBIEM TABL 10MG  X 30</v>
          </cell>
          <cell r="G8017" t="str">
            <v>062020</v>
          </cell>
        </row>
        <row r="8018">
          <cell r="F8018" t="str">
            <v>NEOFRIOL D TABL.RECUBIE   X 100</v>
          </cell>
          <cell r="G8018" t="str">
            <v>042021</v>
          </cell>
        </row>
        <row r="8019">
          <cell r="F8019" t="str">
            <v>VIDA MAX POLVO FRESA  400 G X 1</v>
          </cell>
          <cell r="G8019" t="str">
            <v>082013</v>
          </cell>
        </row>
        <row r="8020">
          <cell r="F8020" t="str">
            <v>LINCOMICINA-P2G AMP. 600MG 2 ML X 10</v>
          </cell>
          <cell r="G8020" t="str">
            <v>042011</v>
          </cell>
        </row>
        <row r="8021">
          <cell r="F8021" t="str">
            <v>MOVILAX SOLN RECTAL  250 ML X 1</v>
          </cell>
          <cell r="G8021" t="str">
            <v>082017</v>
          </cell>
        </row>
        <row r="8022">
          <cell r="F8022" t="str">
            <v>SILDENAFIL-GEF TABL.RECUBIE 50MG  X 2</v>
          </cell>
          <cell r="G8022" t="str">
            <v>052002</v>
          </cell>
        </row>
        <row r="8023">
          <cell r="F8023" t="str">
            <v>DEXTROSA-MIF SOLN  INY 5% 500 ML X 1</v>
          </cell>
          <cell r="G8023" t="str">
            <v>012008</v>
          </cell>
        </row>
        <row r="8024">
          <cell r="F8024" t="str">
            <v>CELEMEXIN CAPS 200MG  X 100</v>
          </cell>
          <cell r="G8024" t="str">
            <v>052017</v>
          </cell>
        </row>
        <row r="8025">
          <cell r="F8025" t="str">
            <v>LECHUGA CORPORAL LEC HUMECTAN  250 ML X 1</v>
          </cell>
          <cell r="G8025" t="str">
            <v>102019</v>
          </cell>
        </row>
        <row r="8026">
          <cell r="F8026" t="str">
            <v>BIOALER TABL 10MG  X 100</v>
          </cell>
          <cell r="G8026" t="str">
            <v>052018</v>
          </cell>
        </row>
        <row r="8027">
          <cell r="F8027" t="str">
            <v>ETINOX FORTE POLVO SOBRES  1.75 G X 30</v>
          </cell>
          <cell r="G8027" t="str">
            <v>112006</v>
          </cell>
        </row>
        <row r="8028">
          <cell r="F8028" t="str">
            <v>FUROSEMAX AMP. 20MG 2 ML X 10</v>
          </cell>
          <cell r="G8028" t="str">
            <v>072020</v>
          </cell>
        </row>
        <row r="8029">
          <cell r="F8029" t="str">
            <v>FERAMINO PLUS JBE  200 ML X 1</v>
          </cell>
          <cell r="G8029" t="str">
            <v>072019</v>
          </cell>
        </row>
        <row r="8030">
          <cell r="F8030" t="str">
            <v>TELMINOR PLUS TABL 25MG/ 80MG  X 30</v>
          </cell>
          <cell r="G8030" t="str">
            <v>032021</v>
          </cell>
        </row>
        <row r="8031">
          <cell r="F8031" t="str">
            <v>COXICAM TABL 15MG  X 100</v>
          </cell>
          <cell r="G8031" t="str">
            <v>092018</v>
          </cell>
        </row>
        <row r="8032">
          <cell r="F8032" t="str">
            <v>ERGOMETR.MALE-SN2 AMP. 0.2MG 1 ML X 100</v>
          </cell>
          <cell r="G8032" t="str">
            <v>032011</v>
          </cell>
        </row>
        <row r="8033">
          <cell r="F8033" t="str">
            <v>ANTIPRED TABL 5MG  X 100</v>
          </cell>
          <cell r="G8033" t="str">
            <v>092016</v>
          </cell>
        </row>
        <row r="8034">
          <cell r="F8034" t="str">
            <v>DOLOMES TABL.RECUBIE 275MG  X 100</v>
          </cell>
          <cell r="G8034" t="str">
            <v>042009</v>
          </cell>
        </row>
        <row r="8035">
          <cell r="F8035" t="str">
            <v>CLOTRINESTEN-OQP CR.VAGINAL 1% 30 G X 1</v>
          </cell>
          <cell r="G8035" t="str">
            <v>122018</v>
          </cell>
        </row>
        <row r="8036">
          <cell r="F8036" t="str">
            <v>ARAVA TABL F.COATE 100MG  X 3</v>
          </cell>
          <cell r="G8036" t="str">
            <v>081999</v>
          </cell>
        </row>
        <row r="8037">
          <cell r="F8037" t="str">
            <v>PENTRAX POLVO P/SUSP 500MG 100 ML X 1 (/5ML)</v>
          </cell>
          <cell r="G8037" t="str">
            <v>102020</v>
          </cell>
        </row>
        <row r="8038">
          <cell r="F8038" t="str">
            <v>RIVOPAX TABL 0.5MG  X 30</v>
          </cell>
          <cell r="G8038" t="str">
            <v>092019</v>
          </cell>
        </row>
        <row r="8039">
          <cell r="F8039" t="str">
            <v>ESTAZYL TABL.RECUBIE 20MG  X 30</v>
          </cell>
          <cell r="G8039" t="str">
            <v>022020</v>
          </cell>
        </row>
        <row r="8040">
          <cell r="F8040" t="str">
            <v>ALERFAST D SOLN  60 ML X 1</v>
          </cell>
          <cell r="G8040" t="str">
            <v>062004</v>
          </cell>
        </row>
        <row r="8041">
          <cell r="F8041" t="str">
            <v>NEOSIL CREMA 1% 15 G X 1</v>
          </cell>
          <cell r="G8041" t="str">
            <v>032021</v>
          </cell>
        </row>
        <row r="8042">
          <cell r="F8042" t="str">
            <v>LORATADINA I.Q JBE 5MG 60 ML X 1 (/5ML)</v>
          </cell>
          <cell r="G8042" t="str">
            <v>082008</v>
          </cell>
        </row>
        <row r="8043">
          <cell r="F8043" t="str">
            <v>BAHIA BEBES CREMA SPF50+  200 ML X 1</v>
          </cell>
          <cell r="G8043" t="str">
            <v>122012</v>
          </cell>
        </row>
        <row r="8044">
          <cell r="F8044" t="str">
            <v>VIALZA TABL.RECUBIE 50MG  X 10</v>
          </cell>
          <cell r="G8044" t="str">
            <v>032019</v>
          </cell>
        </row>
        <row r="8045">
          <cell r="F8045" t="str">
            <v>BICARDIAL-B CONC/HEMOD  4 L X 1</v>
          </cell>
          <cell r="G8045" t="str">
            <v>072008</v>
          </cell>
        </row>
        <row r="8046">
          <cell r="F8046" t="str">
            <v>BICARDIAL-A CON.BA.HEMO  4 L X 1</v>
          </cell>
          <cell r="G8046" t="str">
            <v>072008</v>
          </cell>
        </row>
        <row r="8047">
          <cell r="F8047" t="str">
            <v>FRENAGRIP POLVO SOBRES  3 G X 20</v>
          </cell>
          <cell r="G8047" t="str">
            <v>112020</v>
          </cell>
        </row>
        <row r="8048">
          <cell r="F8048" t="str">
            <v>VENTRIS TABL.RECUBIE 5MG  X 30</v>
          </cell>
          <cell r="G8048" t="str">
            <v>082020</v>
          </cell>
        </row>
        <row r="8049">
          <cell r="F8049" t="str">
            <v>RISPERDAL TABL 1MG  X 20</v>
          </cell>
          <cell r="G8049" t="str">
            <v>091996</v>
          </cell>
        </row>
        <row r="8050">
          <cell r="F8050" t="str">
            <v>DUL-SUC LIGHT SOLN  ORAL  180 ML X 1</v>
          </cell>
          <cell r="G8050" t="str">
            <v>112007</v>
          </cell>
        </row>
        <row r="8051">
          <cell r="F8051" t="str">
            <v>CARVEDILOL-MRC TABL.RECUBIE 12.5MG  X 100</v>
          </cell>
          <cell r="G8051" t="str">
            <v>032016</v>
          </cell>
        </row>
        <row r="8052">
          <cell r="F8052" t="str">
            <v>EXITOR TABL.RECUBIE 90MG  X 10</v>
          </cell>
          <cell r="G8052" t="str">
            <v>022021</v>
          </cell>
        </row>
        <row r="8053">
          <cell r="F8053" t="str">
            <v>REDOXVIT TABL  MAST 500MG  X 100</v>
          </cell>
          <cell r="G8053" t="str">
            <v>032011</v>
          </cell>
        </row>
        <row r="8054">
          <cell r="F8054" t="str">
            <v>LEVALER JBE 2.5MG 120 ML X 1</v>
          </cell>
          <cell r="G8054" t="str">
            <v>062011</v>
          </cell>
        </row>
        <row r="8055">
          <cell r="F8055" t="str">
            <v>STUGERON TABL 25MG  X 60</v>
          </cell>
          <cell r="G8055" t="str">
            <v>062001</v>
          </cell>
        </row>
        <row r="8056">
          <cell r="F8056" t="str">
            <v>ALFADOL SUSP 100MG 60 ML X 1 (/5ML)</v>
          </cell>
          <cell r="G8056" t="str">
            <v>052015</v>
          </cell>
        </row>
        <row r="8057">
          <cell r="F8057" t="str">
            <v>MYCTRIM SUSP.BALSAM  60 ML X 1</v>
          </cell>
          <cell r="G8057" t="str">
            <v>042011</v>
          </cell>
        </row>
        <row r="8058">
          <cell r="F8058" t="str">
            <v>CORDIAL CEREB.PLUS SOLN  ORAL  500 ML X 1</v>
          </cell>
          <cell r="G8058" t="str">
            <v>052001</v>
          </cell>
        </row>
        <row r="8059">
          <cell r="F8059" t="str">
            <v>LEVOMEPROMAZIN-MRC TABL RECUBIE 25MG  X 100</v>
          </cell>
          <cell r="G8059" t="str">
            <v>042015</v>
          </cell>
        </row>
        <row r="8060">
          <cell r="F8060" t="str">
            <v>CADUET TAB.REC 5MG/ 40MG  X 10</v>
          </cell>
          <cell r="G8060" t="str">
            <v>082016</v>
          </cell>
        </row>
        <row r="8061">
          <cell r="F8061" t="str">
            <v>SUERO FISIOLOG-BBM SOLN  INY 0.9% 500 ML X 1</v>
          </cell>
          <cell r="G8061" t="str">
            <v>012014</v>
          </cell>
        </row>
        <row r="8062">
          <cell r="F8062" t="str">
            <v>BROM VECURONIO-EMU VIAL LIOF 4MG  X 1</v>
          </cell>
          <cell r="G8062" t="str">
            <v>092014</v>
          </cell>
        </row>
        <row r="8063">
          <cell r="F8063" t="str">
            <v>DEXTROSA-MIF A.IV PBD 33.3% 20 ML X 1</v>
          </cell>
          <cell r="G8063" t="str">
            <v>062011</v>
          </cell>
        </row>
        <row r="8064">
          <cell r="F8064" t="str">
            <v>SERLOFT TABL RECUBIE 50MG  X 30</v>
          </cell>
          <cell r="G8064" t="str">
            <v>042015</v>
          </cell>
        </row>
        <row r="8065">
          <cell r="F8065" t="str">
            <v>ALERDIF JBE 5MG 60 ML X 1 (/5ML)</v>
          </cell>
          <cell r="G8065" t="str">
            <v>032015</v>
          </cell>
        </row>
        <row r="8066">
          <cell r="F8066" t="str">
            <v>SIMILAC SENSITIV LF  375 G X 1</v>
          </cell>
          <cell r="G8066" t="str">
            <v>012008</v>
          </cell>
        </row>
        <row r="8067">
          <cell r="F8067" t="str">
            <v>NEOSTIGMINA-SN2 AMP. 0.5MG 1 ML X 100</v>
          </cell>
          <cell r="G8067" t="str">
            <v>042007</v>
          </cell>
        </row>
        <row r="8068">
          <cell r="F8068" t="str">
            <v>SILDENAFILO-JPS TABL.RECUBIE 100MG  X 4</v>
          </cell>
          <cell r="G8068" t="str">
            <v>082018</v>
          </cell>
        </row>
        <row r="8069">
          <cell r="F8069" t="str">
            <v>METOTREXATO-MIF VIAL LIOF 50MG  X 1</v>
          </cell>
          <cell r="G8069" t="str">
            <v>022017</v>
          </cell>
        </row>
        <row r="8070">
          <cell r="F8070" t="str">
            <v>KETOPROFENO-P2G AMP.IV 100MG 5 ML X 1</v>
          </cell>
          <cell r="G8070" t="str">
            <v>112018</v>
          </cell>
        </row>
        <row r="8071">
          <cell r="F8071" t="str">
            <v>BRAMOXAL DUO TA.REC 125/ 500MG  X 10</v>
          </cell>
          <cell r="G8071" t="str">
            <v>012014</v>
          </cell>
        </row>
        <row r="8072">
          <cell r="F8072" t="str">
            <v>ALIGEST POLVO  1000 G X 1</v>
          </cell>
          <cell r="G8072" t="str">
            <v>022020</v>
          </cell>
        </row>
        <row r="8073">
          <cell r="F8073" t="str">
            <v>BACLOFENO-MRC TABL 10MG  X 100</v>
          </cell>
          <cell r="G8073" t="str">
            <v>042015</v>
          </cell>
        </row>
        <row r="8074">
          <cell r="F8074" t="str">
            <v>GYNO-CANESTEN CR.VAG+6APL 1% 50 G X 1</v>
          </cell>
          <cell r="G8074" t="str">
            <v>092004</v>
          </cell>
        </row>
        <row r="8075">
          <cell r="F8075" t="str">
            <v>DIVELAX TAB.RECU L.R 5MG  X 100</v>
          </cell>
          <cell r="G8075" t="str">
            <v>092020</v>
          </cell>
        </row>
        <row r="8076">
          <cell r="F8076" t="str">
            <v>CEFALEXINA-DC6 SUSP 250MG 60 ML X 1 (/5ML)</v>
          </cell>
          <cell r="G8076" t="str">
            <v>082014</v>
          </cell>
        </row>
        <row r="8077">
          <cell r="F8077" t="str">
            <v>AGUA BIDESTILA-JPS SOLN INY  5 ML X 1</v>
          </cell>
          <cell r="G8077" t="str">
            <v>112018</v>
          </cell>
        </row>
        <row r="8078">
          <cell r="F8078" t="str">
            <v>BIOLERGAN JBE 2MG 120 ML X 1 (/5ML)</v>
          </cell>
          <cell r="G8078" t="str">
            <v>102019</v>
          </cell>
        </row>
        <row r="8079">
          <cell r="F8079" t="str">
            <v>BELLADONA-PTG POMADA  5 G X 12</v>
          </cell>
          <cell r="G8079" t="str">
            <v>102014</v>
          </cell>
        </row>
        <row r="8080">
          <cell r="F8080" t="str">
            <v>EUROPRES-D T.REC 80MG/ 12.5MG  X 30</v>
          </cell>
          <cell r="G8080" t="str">
            <v>012020</v>
          </cell>
        </row>
        <row r="8081">
          <cell r="F8081" t="str">
            <v>FORTIKIDS ZINC SUSP  180 ML X 1</v>
          </cell>
          <cell r="G8081" t="str">
            <v>052018</v>
          </cell>
        </row>
        <row r="8082">
          <cell r="F8082" t="str">
            <v>PREDNISONA-LUS TABL 20MG  X 100</v>
          </cell>
          <cell r="G8082" t="str">
            <v>072004</v>
          </cell>
        </row>
        <row r="8083">
          <cell r="F8083" t="str">
            <v>DESAZONA TABL 4MG  X 10</v>
          </cell>
          <cell r="G8083" t="str">
            <v>062013</v>
          </cell>
        </row>
        <row r="8084">
          <cell r="F8084" t="str">
            <v>ATOR TABL RECUBIE 10MG  X 100</v>
          </cell>
          <cell r="G8084" t="str">
            <v>022017</v>
          </cell>
        </row>
        <row r="8085">
          <cell r="F8085" t="str">
            <v>TRIFUNGODERM CREMA  10 G X 1</v>
          </cell>
          <cell r="G8085" t="str">
            <v>032019</v>
          </cell>
        </row>
        <row r="8086">
          <cell r="F8086" t="str">
            <v>HIDROCORTISONA-VS3 VIAL SECO 100MG  X 10</v>
          </cell>
          <cell r="G8086" t="str">
            <v>102010</v>
          </cell>
        </row>
        <row r="8087">
          <cell r="F8087" t="str">
            <v>CEFASEL TABL 300MG  X 20</v>
          </cell>
          <cell r="G8087" t="str">
            <v>022018</v>
          </cell>
        </row>
        <row r="8088">
          <cell r="F8088" t="str">
            <v>BAHIA SPORT GEL SACHET SPF45  10 G X 20</v>
          </cell>
          <cell r="G8088" t="str">
            <v>092015</v>
          </cell>
        </row>
        <row r="8089">
          <cell r="F8089" t="str">
            <v>DERMICILINA CAPS 500MG  X 100</v>
          </cell>
          <cell r="G8089" t="str">
            <v>062010</v>
          </cell>
        </row>
        <row r="8090">
          <cell r="F8090" t="str">
            <v>C-FABROX VIAL LIOF 1G  X 1</v>
          </cell>
          <cell r="G8090" t="str">
            <v>122016</v>
          </cell>
        </row>
        <row r="8091">
          <cell r="F8091" t="str">
            <v>LISTERINE COOLMINT ENJ BUC MINI  60 ML X 1</v>
          </cell>
          <cell r="G8091" t="str">
            <v>032011</v>
          </cell>
        </row>
        <row r="8092">
          <cell r="F8092" t="str">
            <v>ZYMARAN SOLN  OFTAL 0.3% 5 ML X 1</v>
          </cell>
          <cell r="G8092" t="str">
            <v>092006</v>
          </cell>
        </row>
        <row r="8093">
          <cell r="F8093" t="str">
            <v>CALCIUM &amp; D3 GUMMY KIDS   X 60</v>
          </cell>
          <cell r="G8093" t="str">
            <v>032021</v>
          </cell>
        </row>
        <row r="8094">
          <cell r="F8094" t="str">
            <v>HISTIGLOB TABL 24MG  X 20</v>
          </cell>
          <cell r="G8094" t="str">
            <v>102020</v>
          </cell>
        </row>
        <row r="8095">
          <cell r="F8095" t="str">
            <v>ANTIAX SUSP ORAL  180 ML X 1</v>
          </cell>
          <cell r="G8095" t="str">
            <v>061996</v>
          </cell>
        </row>
        <row r="8096">
          <cell r="F8096" t="str">
            <v>TERALGEX JBE 120MG 60 ML X 1 (/5ML)</v>
          </cell>
          <cell r="G8096" t="str">
            <v>012010</v>
          </cell>
        </row>
        <row r="8097">
          <cell r="F8097" t="str">
            <v>BIO-CISTENID TABL.RECUBIE 500MG  X 60</v>
          </cell>
          <cell r="G8097" t="str">
            <v>102018</v>
          </cell>
        </row>
        <row r="8098">
          <cell r="F8098" t="str">
            <v>COLMAR TABL 500MG  X 100</v>
          </cell>
          <cell r="G8098" t="str">
            <v>022021</v>
          </cell>
        </row>
        <row r="8099">
          <cell r="F8099" t="str">
            <v>DEXANOR AMP. 4MG 1 ML X 10</v>
          </cell>
          <cell r="G8099" t="str">
            <v>032021</v>
          </cell>
        </row>
        <row r="8100">
          <cell r="F8100" t="str">
            <v>LOUTEN T SOLN  OFTAL  2.5 ML X 1</v>
          </cell>
          <cell r="G8100" t="str">
            <v>042006</v>
          </cell>
        </row>
        <row r="8101">
          <cell r="F8101" t="str">
            <v>FISIOATIV LOCION  150 ML X 1</v>
          </cell>
          <cell r="G8101" t="str">
            <v>012011</v>
          </cell>
        </row>
        <row r="8102">
          <cell r="F8102" t="str">
            <v>VOLFENAC TABL GASTROR 50MG  X 100</v>
          </cell>
          <cell r="G8102" t="str">
            <v>082018</v>
          </cell>
        </row>
        <row r="8103">
          <cell r="F8103" t="str">
            <v>NOVOXACIL TABL 500MG  X 100</v>
          </cell>
          <cell r="G8103" t="str">
            <v>042009</v>
          </cell>
        </row>
        <row r="8104">
          <cell r="F8104" t="str">
            <v>GEMCITABINA-MIF VIAL  LIOF 250MG  X 1</v>
          </cell>
          <cell r="G8104" t="str">
            <v>092014</v>
          </cell>
        </row>
        <row r="8105">
          <cell r="F8105" t="str">
            <v>LOPEDIAR TABL 2MG  X 30</v>
          </cell>
          <cell r="G8105" t="str">
            <v>042015</v>
          </cell>
        </row>
        <row r="8106">
          <cell r="F8106" t="str">
            <v>ZEDATH DOL TABL.RECUBIE   X 200</v>
          </cell>
          <cell r="G8106" t="str">
            <v>112012</v>
          </cell>
        </row>
        <row r="8107">
          <cell r="F8107" t="str">
            <v>GASLESS FLASH TABL  MAST 40MG  X 150</v>
          </cell>
          <cell r="G8107" t="str">
            <v>092014</v>
          </cell>
        </row>
        <row r="8108">
          <cell r="F8108" t="str">
            <v>ACIDO FUSIDICO-IQF CREMA 2% 15 G X 1</v>
          </cell>
          <cell r="G8108" t="str">
            <v>052021</v>
          </cell>
        </row>
        <row r="8109">
          <cell r="F8109" t="str">
            <v>CIRCULASS RAPID TABL.RECUBIE 100MG  X 4</v>
          </cell>
          <cell r="G8109" t="str">
            <v>022016</v>
          </cell>
        </row>
        <row r="8110">
          <cell r="F8110" t="str">
            <v>NEONYPOL CAP.VAG.BLAN   X 10</v>
          </cell>
          <cell r="G8110" t="str">
            <v>092009</v>
          </cell>
        </row>
        <row r="8111">
          <cell r="F8111" t="str">
            <v>PRONTEL SUSP ORAL 100MG 20 ML X 2 (/5ML)</v>
          </cell>
          <cell r="G8111" t="str">
            <v>012014</v>
          </cell>
        </row>
        <row r="8112">
          <cell r="F8112" t="str">
            <v>NASTIZOL COMPOSIT. NF TA MAS JR   X 20</v>
          </cell>
          <cell r="G8112" t="str">
            <v>052015</v>
          </cell>
        </row>
        <row r="8113">
          <cell r="F8113" t="str">
            <v>ELIPRIM TABL 800MG  X 100 (/160) /160</v>
          </cell>
          <cell r="G8113" t="str">
            <v>011996</v>
          </cell>
        </row>
        <row r="8114">
          <cell r="F8114" t="str">
            <v>GERMISDIN GEL BA A VER  250 ML X 1</v>
          </cell>
          <cell r="G8114" t="str">
            <v>092020</v>
          </cell>
        </row>
        <row r="8115">
          <cell r="F8115" t="str">
            <v>LACTULOSA-PTG SOLN  ORAL 3.3G 180 ML X 1 (/5ML)</v>
          </cell>
          <cell r="G8115" t="str">
            <v>102018</v>
          </cell>
        </row>
        <row r="8116">
          <cell r="F8116" t="str">
            <v>GENTAMICINA-LUS SOLN  OFTAL 0.3% 5 ML X 1</v>
          </cell>
          <cell r="G8116" t="str">
            <v>042009</v>
          </cell>
        </row>
        <row r="8117">
          <cell r="F8117" t="str">
            <v>DOXCIL CAPS 500MG  X 100</v>
          </cell>
          <cell r="G8117" t="str">
            <v>032007</v>
          </cell>
        </row>
        <row r="8118">
          <cell r="F8118" t="str">
            <v>METFEVRIL SOLN INY 1G 2 ML X 1</v>
          </cell>
          <cell r="G8118" t="str">
            <v>062020</v>
          </cell>
        </row>
        <row r="8119">
          <cell r="F8119" t="str">
            <v>ZINNAT TABL 250MG  X 10</v>
          </cell>
          <cell r="G8119" t="str">
            <v>031991</v>
          </cell>
        </row>
        <row r="8120">
          <cell r="F8120" t="str">
            <v>ZITROGAL SUSP 200MG 30 ML X 1 (/5ML)</v>
          </cell>
          <cell r="G8120" t="str">
            <v>092012</v>
          </cell>
        </row>
        <row r="8121">
          <cell r="F8121" t="str">
            <v>REPELENTE PREMIER LOC KIDS F30  100 ML X 1</v>
          </cell>
          <cell r="G8121" t="str">
            <v>042016</v>
          </cell>
        </row>
        <row r="8122">
          <cell r="F8122" t="str">
            <v>TRINALER CREMA 5% 10 G X 1</v>
          </cell>
          <cell r="G8122" t="str">
            <v>112015</v>
          </cell>
        </row>
        <row r="8123">
          <cell r="F8123" t="str">
            <v>DULCONATUR POLVO SOBRES 35MG 1 G X 20</v>
          </cell>
          <cell r="G8123" t="str">
            <v>062018</v>
          </cell>
        </row>
        <row r="8124">
          <cell r="F8124" t="str">
            <v>REDOXVIT TABL EF TUBO   X 4</v>
          </cell>
          <cell r="G8124" t="str">
            <v>032011</v>
          </cell>
        </row>
        <row r="8125">
          <cell r="F8125" t="str">
            <v>DIZOLVIN JBE AD. 30MG 120 ML X 1 (/5ML)</v>
          </cell>
          <cell r="G8125" t="str">
            <v>022015</v>
          </cell>
        </row>
        <row r="8126">
          <cell r="F8126" t="str">
            <v>BISMUTOL TABL  MAST 262MG  X 24</v>
          </cell>
          <cell r="G8126" t="str">
            <v>082017</v>
          </cell>
        </row>
        <row r="8127">
          <cell r="F8127" t="str">
            <v>MIGRA NOT TABL.RECUBIE   X 100</v>
          </cell>
          <cell r="G8127" t="str">
            <v>022018</v>
          </cell>
        </row>
        <row r="8128">
          <cell r="F8128" t="str">
            <v>BAHIA 365 DEF DIAR LOCION SPF60  200 ML X 1</v>
          </cell>
          <cell r="G8128" t="str">
            <v>012016</v>
          </cell>
        </row>
        <row r="8129">
          <cell r="F8129" t="str">
            <v>CICATRICURE ACQUA CR DEFE NOCH  50 G X 1</v>
          </cell>
          <cell r="G8129" t="str">
            <v>012019</v>
          </cell>
        </row>
        <row r="8130">
          <cell r="F8130" t="str">
            <v>AMOXITRIM TABL.RECUBIE 500MG  X 100</v>
          </cell>
          <cell r="G8130" t="str">
            <v>042017</v>
          </cell>
        </row>
        <row r="8131">
          <cell r="F8131" t="str">
            <v>ANIRAX TABL.RECUBIE   X 120</v>
          </cell>
          <cell r="G8131" t="str">
            <v>062016</v>
          </cell>
        </row>
        <row r="8132">
          <cell r="F8132" t="str">
            <v>AMBROXOL-TBO JBE 15MG 100 ML X 1 (/5ML)</v>
          </cell>
          <cell r="G8132" t="str">
            <v>042009</v>
          </cell>
        </row>
        <row r="8133">
          <cell r="F8133" t="str">
            <v>DEXAMETASONA-LUS ELIXIR 0.5MG 100 ML X 1 (/5ML)</v>
          </cell>
          <cell r="G8133" t="str">
            <v>022011</v>
          </cell>
        </row>
        <row r="8134">
          <cell r="F8134" t="str">
            <v>SIMILAC SPECI.CARE LIQD 30 CAL  60 ML X 48</v>
          </cell>
          <cell r="G8134" t="str">
            <v>032013</v>
          </cell>
        </row>
        <row r="8135">
          <cell r="F8135" t="str">
            <v>ZINDIGI TABL DISPERS 20MG  X 14</v>
          </cell>
          <cell r="G8135" t="str">
            <v>122017</v>
          </cell>
        </row>
        <row r="8136">
          <cell r="F8136" t="str">
            <v>LEVO-DEL TABL.RECUBIE 5MG  X 100</v>
          </cell>
          <cell r="G8136" t="str">
            <v>092015</v>
          </cell>
        </row>
        <row r="8137">
          <cell r="F8137" t="str">
            <v>TYLEX KIDS TABL MAST 80MG  X 100</v>
          </cell>
          <cell r="G8137" t="str">
            <v>112016</v>
          </cell>
        </row>
        <row r="8138">
          <cell r="F8138" t="str">
            <v>CONSTULOSA SOLN ORAL 3.33G 120 ML X 1 (/5ML)</v>
          </cell>
          <cell r="G8138" t="str">
            <v>122018</v>
          </cell>
        </row>
        <row r="8139">
          <cell r="F8139" t="str">
            <v>OFTALMICINA GOTAS  10 ML X 1</v>
          </cell>
          <cell r="G8139" t="str">
            <v>042009</v>
          </cell>
        </row>
        <row r="8140">
          <cell r="F8140" t="str">
            <v>DILOLAX TABL LR 5MG  X 100</v>
          </cell>
          <cell r="G8140" t="str">
            <v>092016</v>
          </cell>
        </row>
        <row r="8141">
          <cell r="F8141" t="str">
            <v>SAFEDAY TABL.RECUBIE 1.5MG  X 1</v>
          </cell>
          <cell r="G8141" t="str">
            <v>112020</v>
          </cell>
        </row>
        <row r="8142">
          <cell r="F8142" t="str">
            <v>OSTEOVIT JUNIOR SUS.PLATANO  200 ML X 1</v>
          </cell>
          <cell r="G8142" t="str">
            <v>052006</v>
          </cell>
        </row>
        <row r="8143">
          <cell r="F8143" t="str">
            <v>NISONA TABL 20MG  X 12</v>
          </cell>
          <cell r="G8143" t="str">
            <v>092008</v>
          </cell>
        </row>
        <row r="8144">
          <cell r="F8144" t="str">
            <v>CLANZA TABL.RECUBIE 100MG  X 10</v>
          </cell>
          <cell r="G8144" t="str">
            <v>072019</v>
          </cell>
        </row>
        <row r="8145">
          <cell r="F8145" t="str">
            <v>TAPSIN ANTIGRIPAL P.S.DIA MIEL  5 G X 60</v>
          </cell>
          <cell r="G8145" t="str">
            <v>082007</v>
          </cell>
        </row>
        <row r="8146">
          <cell r="F8146" t="str">
            <v>MUCOBRONCOL JBE.PED. 15MG 120 ML X 1 (/5ML)</v>
          </cell>
          <cell r="G8146" t="str">
            <v>122014</v>
          </cell>
        </row>
        <row r="8147">
          <cell r="F8147" t="str">
            <v>CLOBULER DUO FORTE JBE  120 ML X 1</v>
          </cell>
          <cell r="G8147" t="str">
            <v>022018</v>
          </cell>
        </row>
        <row r="8148">
          <cell r="F8148" t="str">
            <v>CALBON TABL 1250MG  X 100</v>
          </cell>
          <cell r="G8148" t="str">
            <v>082018</v>
          </cell>
        </row>
        <row r="8149">
          <cell r="F8149" t="str">
            <v>FRUTENZIMA CAPS   X 100</v>
          </cell>
          <cell r="G8149" t="str">
            <v>021980</v>
          </cell>
        </row>
        <row r="8150">
          <cell r="F8150" t="str">
            <v>SUAVICORT CREMA 0.1% 20 G X 1</v>
          </cell>
          <cell r="G8150" t="str">
            <v>042018</v>
          </cell>
        </row>
        <row r="8151">
          <cell r="F8151" t="str">
            <v>FINARTRIT FORTE TABL 700MG  X 60 (/600) /600</v>
          </cell>
          <cell r="G8151" t="str">
            <v>042013</v>
          </cell>
        </row>
        <row r="8152">
          <cell r="F8152" t="str">
            <v>DEXTROSA-BBM SOLN  INY 10% 1000 ML X 1</v>
          </cell>
          <cell r="G8152" t="str">
            <v>051996</v>
          </cell>
        </row>
        <row r="8153">
          <cell r="F8153" t="str">
            <v>FOTOPROTECT.ISDIN EX F50+LOC.  125 ML X 1</v>
          </cell>
          <cell r="G8153" t="str">
            <v>112010</v>
          </cell>
        </row>
        <row r="8154">
          <cell r="F8154" t="str">
            <v>DANOLEX CAPS 300MG  X 20</v>
          </cell>
          <cell r="G8154" t="str">
            <v>062018</v>
          </cell>
        </row>
        <row r="8155">
          <cell r="F8155" t="str">
            <v>CLOBULER DUO JBE  120 ML X 1</v>
          </cell>
          <cell r="G8155" t="str">
            <v>022018</v>
          </cell>
        </row>
        <row r="8156">
          <cell r="F8156" t="str">
            <v>NIMBEX A.IV 10MG 5 ML X 5</v>
          </cell>
          <cell r="G8156" t="str">
            <v>112008</v>
          </cell>
        </row>
        <row r="8157">
          <cell r="F8157" t="str">
            <v>CITOBAL AMP. NF  2 ML X 10 (ADLT)</v>
          </cell>
          <cell r="G8157" t="str">
            <v>091998</v>
          </cell>
        </row>
        <row r="8158">
          <cell r="F8158" t="str">
            <v>BUK CAR NAR 20X4   X 80</v>
          </cell>
          <cell r="G8158" t="str">
            <v>122000</v>
          </cell>
        </row>
        <row r="8159">
          <cell r="F8159" t="str">
            <v>ECHINEL SOLN ORAL  20 ML X 1</v>
          </cell>
          <cell r="G8159" t="str">
            <v>032020</v>
          </cell>
        </row>
        <row r="8160">
          <cell r="F8160" t="str">
            <v>ACI BASIC TABL  MAST 800MG  X 100 (/40) /40</v>
          </cell>
          <cell r="G8160" t="str">
            <v>062006</v>
          </cell>
        </row>
        <row r="8161">
          <cell r="F8161" t="str">
            <v>FLUY MAX CAPS   X 100</v>
          </cell>
          <cell r="G8161" t="str">
            <v>102017</v>
          </cell>
        </row>
        <row r="8162">
          <cell r="F8162" t="str">
            <v>AMIKACINA-DY/ AMP. 1G 4 ML X 1</v>
          </cell>
          <cell r="G8162" t="str">
            <v>012016</v>
          </cell>
        </row>
        <row r="8163">
          <cell r="F8163" t="str">
            <v>FENTANILO-OTQ AMP. 0.5MG 10 ML X 1</v>
          </cell>
          <cell r="G8163" t="str">
            <v>022019</v>
          </cell>
        </row>
        <row r="8164">
          <cell r="F8164" t="str">
            <v>HIGANATUR MAX CAP BL 100/ 100MG  X 100</v>
          </cell>
          <cell r="G8164" t="str">
            <v>052004</v>
          </cell>
        </row>
        <row r="8165">
          <cell r="F8165" t="str">
            <v>BAHIA 365 DEF DIAR CREMA SPF60  110 G X 1</v>
          </cell>
          <cell r="G8165" t="str">
            <v>062017</v>
          </cell>
        </row>
        <row r="8166">
          <cell r="F8166" t="str">
            <v>KAPSIHEAT UNGT  60 G X 1</v>
          </cell>
          <cell r="G8166" t="str">
            <v>032020</v>
          </cell>
        </row>
        <row r="8167">
          <cell r="F8167" t="str">
            <v>AMPIBACTAM TABL.RECUBIE 375MG  X 60</v>
          </cell>
          <cell r="G8167" t="str">
            <v>112009</v>
          </cell>
        </row>
        <row r="8168">
          <cell r="F8168" t="str">
            <v>RYLAMAX AMP. 1.19G 1 G X 10</v>
          </cell>
          <cell r="G8168" t="str">
            <v>012013</v>
          </cell>
        </row>
        <row r="8169">
          <cell r="F8169" t="str">
            <v>PARAZMOL TABL 500MG  X 100</v>
          </cell>
          <cell r="G8169" t="str">
            <v>102020</v>
          </cell>
        </row>
        <row r="8170">
          <cell r="F8170" t="str">
            <v>CEFOPRON IM VIAL LIOF 1G  X 1</v>
          </cell>
          <cell r="G8170" t="str">
            <v>042016</v>
          </cell>
        </row>
        <row r="8171">
          <cell r="F8171" t="str">
            <v>UNICAL D CAPS   X 30</v>
          </cell>
          <cell r="G8171" t="str">
            <v>062001</v>
          </cell>
        </row>
        <row r="8172">
          <cell r="F8172" t="str">
            <v>RINOBUDEX SPRAY NASAL 0.05% 18 G X 140 (ADLT)</v>
          </cell>
          <cell r="G8172" t="str">
            <v>082007</v>
          </cell>
        </row>
        <row r="8173">
          <cell r="F8173" t="str">
            <v>SUERO FISIOLOG-MIF A.IV 0.9% 20 ML X 1</v>
          </cell>
          <cell r="G8173" t="str">
            <v>012008</v>
          </cell>
        </row>
        <row r="8174">
          <cell r="F8174" t="str">
            <v>SULFA 12 BALSAMICO SUSP ORAL  120 ML X 1</v>
          </cell>
          <cell r="G8174" t="str">
            <v>122020</v>
          </cell>
        </row>
        <row r="8175">
          <cell r="F8175" t="str">
            <v>ELECTROLIGHT CERO SOLN MORA  475 ML X 1</v>
          </cell>
          <cell r="G8175" t="str">
            <v>012019</v>
          </cell>
        </row>
        <row r="8176">
          <cell r="F8176" t="str">
            <v>BIOCORTEX TABL 20MG  X 100</v>
          </cell>
          <cell r="G8176" t="str">
            <v>012017</v>
          </cell>
        </row>
        <row r="8177">
          <cell r="F8177" t="str">
            <v>KERIUM ANTICAIDA SHAMPOO  200 ML X 1</v>
          </cell>
          <cell r="G8177" t="str">
            <v>112011</v>
          </cell>
        </row>
        <row r="8178">
          <cell r="F8178" t="str">
            <v>BIOTICLAR TABL RECUBIE 500MG  X 100</v>
          </cell>
          <cell r="G8178" t="str">
            <v>112019</v>
          </cell>
        </row>
        <row r="8179">
          <cell r="F8179" t="str">
            <v>GENTAMICINA-DY/ AMP. 80MG 2 ML X 1</v>
          </cell>
          <cell r="G8179" t="str">
            <v>042009</v>
          </cell>
        </row>
        <row r="8180">
          <cell r="F8180" t="str">
            <v>COXACIB CAPS 200MG  X 100</v>
          </cell>
          <cell r="G8180" t="str">
            <v>082020</v>
          </cell>
        </row>
        <row r="8181">
          <cell r="F8181" t="str">
            <v>EAU THERMALE URIAG SPRAY  50 ML X 1</v>
          </cell>
          <cell r="G8181" t="str">
            <v>072016</v>
          </cell>
        </row>
        <row r="8182">
          <cell r="F8182" t="str">
            <v>ZITRAX PO/SUSP ORAL 200MG 30 ML X 1 (/5ML)</v>
          </cell>
          <cell r="G8182" t="str">
            <v>042017</v>
          </cell>
        </row>
        <row r="8183">
          <cell r="F8183" t="str">
            <v>ENDDOL TABL   X 200</v>
          </cell>
          <cell r="G8183" t="str">
            <v>042009</v>
          </cell>
        </row>
        <row r="8184">
          <cell r="F8184" t="str">
            <v>FGM-FACTOR VIAL 300Y 1 ML X 1</v>
          </cell>
          <cell r="G8184" t="str">
            <v>012009</v>
          </cell>
        </row>
        <row r="8185">
          <cell r="F8185" t="str">
            <v>ZITHROSET TABL 500MG  X 60</v>
          </cell>
          <cell r="G8185" t="str">
            <v>022021</v>
          </cell>
        </row>
        <row r="8186">
          <cell r="F8186" t="str">
            <v>RINOBUDEX SPRAY NASAL 0.05% 10 G X 60 (PAED)</v>
          </cell>
          <cell r="G8186" t="str">
            <v>082007</v>
          </cell>
        </row>
        <row r="8187">
          <cell r="F8187" t="str">
            <v>NEOSIL VSFF SPRAY 1% 30 ML X 1</v>
          </cell>
          <cell r="G8187" t="str">
            <v>052021</v>
          </cell>
        </row>
        <row r="8188">
          <cell r="F8188" t="str">
            <v>LOPEDIAR TABL 2MG  X 100</v>
          </cell>
          <cell r="G8188" t="str">
            <v>072018</v>
          </cell>
        </row>
        <row r="8189">
          <cell r="F8189" t="str">
            <v>LERGIUM TABL 10MG  X 100</v>
          </cell>
          <cell r="G8189" t="str">
            <v>022001</v>
          </cell>
        </row>
        <row r="8190">
          <cell r="F8190" t="str">
            <v>GLUCOTRIN TABL.RECUBIE 500MG  X 30</v>
          </cell>
          <cell r="G8190" t="str">
            <v>072018</v>
          </cell>
        </row>
        <row r="8191">
          <cell r="F8191" t="str">
            <v>ZERCOXA TABL.RECUBIE 90MG  X 10</v>
          </cell>
          <cell r="G8191" t="str">
            <v>072020</v>
          </cell>
        </row>
        <row r="8192">
          <cell r="F8192" t="str">
            <v>D-PENIL TABL 250MG  X 20</v>
          </cell>
          <cell r="G8192" t="str">
            <v>012002</v>
          </cell>
        </row>
        <row r="8193">
          <cell r="F8193" t="str">
            <v>OXACILINA-VS3 VIAL SECO 1G  X 10</v>
          </cell>
          <cell r="G8193" t="str">
            <v>082002</v>
          </cell>
        </row>
        <row r="8194">
          <cell r="F8194" t="str">
            <v>DURASIL TABL.RECUBIE 30MG  X 4</v>
          </cell>
          <cell r="G8194" t="str">
            <v>112018</v>
          </cell>
        </row>
        <row r="8195">
          <cell r="F8195" t="str">
            <v>AMOXYSEVEN TABL 500MG  X 10 (/125) /125</v>
          </cell>
          <cell r="G8195" t="str">
            <v>022018</v>
          </cell>
        </row>
        <row r="8196">
          <cell r="F8196" t="str">
            <v>ZITROTRIM TABL.RECUBIE 500MG  X 50</v>
          </cell>
          <cell r="G8196" t="str">
            <v>112020</v>
          </cell>
        </row>
        <row r="8197">
          <cell r="F8197" t="str">
            <v>CLARIBIOT TABL 500MG  X 50</v>
          </cell>
          <cell r="G8197" t="str">
            <v>062000</v>
          </cell>
        </row>
        <row r="8198">
          <cell r="F8198" t="str">
            <v>DOPROX PO/SUSP ORAL 125MG 60 ML X 1 (/5ML)</v>
          </cell>
          <cell r="G8198" t="str">
            <v>121999</v>
          </cell>
        </row>
        <row r="8199">
          <cell r="F8199" t="str">
            <v>NORGRAF CAPS 1MG  X 60</v>
          </cell>
          <cell r="G8199" t="str">
            <v>052016</v>
          </cell>
        </row>
        <row r="8200">
          <cell r="F8200" t="str">
            <v>RINOGRIP N TABL.RECUBIE   X 100</v>
          </cell>
          <cell r="G8200" t="str">
            <v>122020</v>
          </cell>
        </row>
        <row r="8201">
          <cell r="F8201" t="str">
            <v>WET SKIN SPRAY SFP 50  141 G X 1</v>
          </cell>
          <cell r="G8201" t="str">
            <v>012016</v>
          </cell>
        </row>
        <row r="8202">
          <cell r="F8202" t="str">
            <v>CORIVIR GOTAS ORAL 6MG 5 ML X 1 (/ML)</v>
          </cell>
          <cell r="G8202" t="str">
            <v>012021</v>
          </cell>
        </row>
        <row r="8203">
          <cell r="F8203" t="str">
            <v>ANTHELIOS MINE ONE CREMA SPF50+  30 ML X 1</v>
          </cell>
          <cell r="G8203" t="str">
            <v>052021</v>
          </cell>
        </row>
        <row r="8204">
          <cell r="F8204" t="str">
            <v>CEFTAZIDIMA-DY/ VIAL  LIOF 1G  X 25</v>
          </cell>
          <cell r="G8204" t="str">
            <v>012016</v>
          </cell>
        </row>
        <row r="8205">
          <cell r="F8205" t="str">
            <v>CETIRIZINA-IQF JBE 5MG 60 ML X 1 (/5ML)</v>
          </cell>
          <cell r="G8205" t="str">
            <v>052021</v>
          </cell>
        </row>
        <row r="8206">
          <cell r="F8206" t="str">
            <v>NIFURAT SUSP ORAL  100 ML X 1</v>
          </cell>
          <cell r="G8206" t="str">
            <v>011997</v>
          </cell>
        </row>
        <row r="8207">
          <cell r="F8207" t="str">
            <v>ATOVAR TABL 20MG  X 50</v>
          </cell>
          <cell r="G8207" t="str">
            <v>042014</v>
          </cell>
        </row>
        <row r="8208">
          <cell r="F8208" t="str">
            <v>METILPREDNISOL-CCI VIAL LIOF 500MG  X 1</v>
          </cell>
          <cell r="G8208" t="str">
            <v>072020</v>
          </cell>
        </row>
        <row r="8209">
          <cell r="F8209" t="str">
            <v>MIODROL PLUS TABL   X 30</v>
          </cell>
          <cell r="G8209" t="str">
            <v>042015</v>
          </cell>
        </row>
        <row r="8210">
          <cell r="F8210" t="str">
            <v>ACELIN TABL   X 100</v>
          </cell>
          <cell r="G8210" t="str">
            <v>052019</v>
          </cell>
        </row>
        <row r="8211">
          <cell r="F8211" t="str">
            <v>LEBLON SOLAR F50 C/LIP.VI  90 G X 1</v>
          </cell>
          <cell r="G8211" t="str">
            <v>062010</v>
          </cell>
        </row>
        <row r="8212">
          <cell r="F8212" t="str">
            <v>OPTI-FREE EXPRESS SOL.MULTPROP  60 ML X 1</v>
          </cell>
          <cell r="G8212" t="str">
            <v>092018</v>
          </cell>
        </row>
        <row r="8213">
          <cell r="F8213" t="str">
            <v>LIBERTIX TABL.RECUBIE 5MG  X 28</v>
          </cell>
          <cell r="G8213" t="str">
            <v>032021</v>
          </cell>
        </row>
        <row r="8214">
          <cell r="F8214" t="str">
            <v>DIGRAXIN TABL 100MG  X 30</v>
          </cell>
          <cell r="G8214" t="str">
            <v>042021</v>
          </cell>
        </row>
        <row r="8215">
          <cell r="F8215" t="str">
            <v>DOLXICAM TABL 15MG  X 100</v>
          </cell>
          <cell r="G8215" t="str">
            <v>012008</v>
          </cell>
        </row>
        <row r="8216">
          <cell r="F8216" t="str">
            <v>AMOXIDIN CL TABL.RECUBIE 625MG  X 10</v>
          </cell>
          <cell r="G8216" t="str">
            <v>102007</v>
          </cell>
        </row>
        <row r="8217">
          <cell r="F8217" t="str">
            <v>REPENTIL TABL.RECUBIE 10MG  X 30</v>
          </cell>
          <cell r="G8217" t="str">
            <v>072017</v>
          </cell>
        </row>
        <row r="8218">
          <cell r="F8218" t="str">
            <v>BAHIA BLOQ SOLAR LOCION SPF45  110 ML X 1</v>
          </cell>
          <cell r="G8218" t="str">
            <v>092015</v>
          </cell>
        </row>
        <row r="8219">
          <cell r="F8219" t="str">
            <v>NASTIZOL COMPOSIT. TABL DISPENS   X 200</v>
          </cell>
          <cell r="G8219" t="str">
            <v>022003</v>
          </cell>
        </row>
        <row r="8220">
          <cell r="F8220" t="str">
            <v>DOXIBAC CAPS 100MG  X 100</v>
          </cell>
          <cell r="G8220" t="str">
            <v>062017</v>
          </cell>
        </row>
        <row r="8221">
          <cell r="F8221" t="str">
            <v>ACICLOVIR-DC6 VIAL LIOF 250MG 10 ML X 10</v>
          </cell>
          <cell r="G8221" t="str">
            <v>062016</v>
          </cell>
        </row>
        <row r="8222">
          <cell r="F8222" t="str">
            <v>CERELAC PROBIOT TRIG  400 G X 1</v>
          </cell>
          <cell r="G8222" t="str">
            <v>042009</v>
          </cell>
        </row>
        <row r="8223">
          <cell r="F8223" t="str">
            <v>DIPROFEN GEL 2.5% 60 G X 1</v>
          </cell>
          <cell r="G8223" t="str">
            <v>052018</v>
          </cell>
        </row>
        <row r="8224">
          <cell r="F8224" t="str">
            <v>YODOX SOLN  TOP. 10% 60 ML X 1</v>
          </cell>
          <cell r="G8224" t="str">
            <v>012016</v>
          </cell>
        </row>
        <row r="8225">
          <cell r="F8225" t="str">
            <v>BAHIA BEBES LOC. SPF 50+  110 ML X 1</v>
          </cell>
          <cell r="G8225" t="str">
            <v>092015</v>
          </cell>
        </row>
        <row r="8226">
          <cell r="F8226" t="str">
            <v>METAMIZOL-P2G AMP. 1G 2 ML X 100</v>
          </cell>
          <cell r="G8226" t="str">
            <v>012013</v>
          </cell>
        </row>
        <row r="8227">
          <cell r="F8227" t="str">
            <v>NEURYL PLUS TAB.DIS.BUCA 2MG  X 30</v>
          </cell>
          <cell r="G8227" t="str">
            <v>092017</v>
          </cell>
        </row>
        <row r="8228">
          <cell r="F8228" t="str">
            <v>BAHIA DISNEY BEBES CREMA SPF50+  60 G X 1</v>
          </cell>
          <cell r="G8228" t="str">
            <v>012017</v>
          </cell>
        </row>
        <row r="8229">
          <cell r="F8229" t="str">
            <v>BAHIA BLOQ SOLAR SACHET SPF45  10 G X 20</v>
          </cell>
          <cell r="G8229" t="str">
            <v>092015</v>
          </cell>
        </row>
        <row r="8230">
          <cell r="F8230" t="str">
            <v>GERMISDIN GEL H MA A/V  120 ML X 1</v>
          </cell>
          <cell r="G8230" t="str">
            <v>092020</v>
          </cell>
        </row>
        <row r="8231">
          <cell r="F8231" t="str">
            <v>ALERXAL JBE 5MG 60 ML X 1 (/5ML)</v>
          </cell>
          <cell r="G8231" t="str">
            <v>112012</v>
          </cell>
        </row>
        <row r="8232">
          <cell r="F8232" t="str">
            <v>RINACET TABL 10MG  X 100</v>
          </cell>
          <cell r="G8232" t="str">
            <v>092007</v>
          </cell>
        </row>
        <row r="8233">
          <cell r="F8233" t="str">
            <v>EPOETINA ALFA-LB9 AMP. 2000IU 1 ML X 1</v>
          </cell>
          <cell r="G8233" t="str">
            <v>042015</v>
          </cell>
        </row>
        <row r="8234">
          <cell r="F8234" t="str">
            <v>IMPROBA N CREMA  30 G X 1</v>
          </cell>
          <cell r="G8234" t="str">
            <v>062019</v>
          </cell>
        </row>
        <row r="8235">
          <cell r="F8235" t="str">
            <v>BENTOX COMPUESTO JBE  100 ML X 1</v>
          </cell>
          <cell r="G8235" t="str">
            <v>012017</v>
          </cell>
        </row>
        <row r="8236">
          <cell r="F8236" t="str">
            <v>AMPICILINA-DY/ VIAL LIOF 1G  X 25</v>
          </cell>
          <cell r="G8236" t="str">
            <v>122015</v>
          </cell>
        </row>
        <row r="8237">
          <cell r="F8237" t="str">
            <v>TURBOGESIC CREMA 1% 40 G X 1</v>
          </cell>
          <cell r="G8237" t="str">
            <v>121998</v>
          </cell>
        </row>
        <row r="8238">
          <cell r="F8238" t="str">
            <v>FUSIDERM UNGT 2% 15 G X 1</v>
          </cell>
          <cell r="G8238" t="str">
            <v>082020</v>
          </cell>
        </row>
        <row r="8239">
          <cell r="F8239" t="str">
            <v>LINCOFAN AMP. 600MG 2 ML X 5</v>
          </cell>
          <cell r="G8239" t="str">
            <v>042009</v>
          </cell>
        </row>
        <row r="8240">
          <cell r="F8240" t="str">
            <v>LIDOCAINA-LUS AMP S/PRESV 2% 20 ML X 1</v>
          </cell>
          <cell r="G8240" t="str">
            <v>012007</v>
          </cell>
        </row>
        <row r="8241">
          <cell r="F8241" t="str">
            <v>SILDEMAX TABL.RECUBIE 100MG  X 4</v>
          </cell>
          <cell r="G8241" t="str">
            <v>032021</v>
          </cell>
        </row>
        <row r="8242">
          <cell r="F8242" t="str">
            <v>NUTRIFLEX SPECIAL SOLN P/INFUS  1000 ML X 1</v>
          </cell>
          <cell r="G8242" t="str">
            <v>092020</v>
          </cell>
        </row>
        <row r="8243">
          <cell r="F8243" t="str">
            <v>RONDIGAL TABL RECUBIE 25MG  X 28</v>
          </cell>
          <cell r="G8243" t="str">
            <v>062012</v>
          </cell>
        </row>
        <row r="8244">
          <cell r="F8244" t="str">
            <v>LEVOCAINE SP VIAL 0.5% 20 ML X 1</v>
          </cell>
          <cell r="G8244" t="str">
            <v>112005</v>
          </cell>
        </row>
        <row r="8245">
          <cell r="F8245" t="str">
            <v>ELECTROLIGHT CERO SOLN MANZANA  475 ML X 1</v>
          </cell>
          <cell r="G8245" t="str">
            <v>012019</v>
          </cell>
        </row>
        <row r="8246">
          <cell r="F8246" t="str">
            <v>ZYNGOT TABL 100MG  X 30</v>
          </cell>
          <cell r="G8246" t="str">
            <v>062014</v>
          </cell>
        </row>
        <row r="8247">
          <cell r="F8247" t="str">
            <v>KETAMINA-DY/ AMP. 500MG 10 ML X 1</v>
          </cell>
          <cell r="G8247" t="str">
            <v>042009</v>
          </cell>
        </row>
        <row r="8248">
          <cell r="F8248" t="str">
            <v>ASINT TABL.RECUBIE 10MG  X 100</v>
          </cell>
          <cell r="G8248" t="str">
            <v>042019</v>
          </cell>
        </row>
        <row r="8249">
          <cell r="F8249" t="str">
            <v>ENFAGROW PREMIUM PO MFGM  1100 G X 1</v>
          </cell>
          <cell r="G8249" t="str">
            <v>022017</v>
          </cell>
        </row>
        <row r="8250">
          <cell r="F8250" t="str">
            <v>DONAMIN TABL.RECUBIE 10MG  X 20</v>
          </cell>
          <cell r="G8250" t="str">
            <v>112019</v>
          </cell>
        </row>
        <row r="8251">
          <cell r="F8251" t="str">
            <v>LEVOPHARM TABL RECUBIE 500MG  X 10</v>
          </cell>
          <cell r="G8251" t="str">
            <v>072012</v>
          </cell>
        </row>
        <row r="8252">
          <cell r="F8252" t="str">
            <v>HEROLAN AERO DOSE  10 ML X 200</v>
          </cell>
          <cell r="G8252" t="str">
            <v>101995</v>
          </cell>
        </row>
        <row r="8253">
          <cell r="F8253" t="str">
            <v>SANAPULMOZIN JBE.PED. 15MG 120 ML X 1 (/5ML)</v>
          </cell>
          <cell r="G8253" t="str">
            <v>052014</v>
          </cell>
        </row>
        <row r="8254">
          <cell r="F8254" t="str">
            <v>MARTESIA CAPS 150MG  X 14</v>
          </cell>
          <cell r="G8254" t="str">
            <v>022013</v>
          </cell>
        </row>
        <row r="8255">
          <cell r="F8255" t="str">
            <v>DICLOFENACO-P2G A.IM 75MG 3 ML X 50</v>
          </cell>
          <cell r="G8255" t="str">
            <v>032014</v>
          </cell>
        </row>
        <row r="8256">
          <cell r="F8256" t="str">
            <v>MELIXFLAM TABL 15MG  X 30</v>
          </cell>
          <cell r="G8256" t="str">
            <v>082011</v>
          </cell>
        </row>
        <row r="8257">
          <cell r="F8257" t="str">
            <v>SERTRALINA-TEV TABL 50MG  X 100</v>
          </cell>
          <cell r="G8257" t="str">
            <v>102008</v>
          </cell>
        </row>
        <row r="8258">
          <cell r="F8258" t="str">
            <v>URODIF TABL.RECUBIE 100MG  X 100</v>
          </cell>
          <cell r="G8258" t="str">
            <v>122008</v>
          </cell>
        </row>
        <row r="8259">
          <cell r="F8259" t="str">
            <v>DORALIV TABL.RECUBIE 125MG  X 30</v>
          </cell>
          <cell r="G8259" t="str">
            <v>062011</v>
          </cell>
        </row>
        <row r="8260">
          <cell r="F8260" t="str">
            <v>VALPROMED SOLN  ORAL 200MG 40 ML X 1 (/ML)</v>
          </cell>
          <cell r="G8260" t="str">
            <v>092019</v>
          </cell>
        </row>
        <row r="8261">
          <cell r="F8261" t="str">
            <v>MEBENDAZOL-GEF TABL 100MG  X 60</v>
          </cell>
          <cell r="G8261" t="str">
            <v>011994</v>
          </cell>
        </row>
        <row r="8262">
          <cell r="F8262" t="str">
            <v>CLINDAMICINA-P2G AMP. 600MG 4 ML X 50</v>
          </cell>
          <cell r="G8262" t="str">
            <v>042011</v>
          </cell>
        </row>
        <row r="8263">
          <cell r="F8263" t="str">
            <v>TEMISAR PLUS TABL 12.5MG/ 80MG  X 30</v>
          </cell>
          <cell r="G8263" t="str">
            <v>052015</v>
          </cell>
        </row>
        <row r="8264">
          <cell r="F8264" t="str">
            <v>LERGIAL TABL.RECUBIE 5MG  X 100</v>
          </cell>
          <cell r="G8264" t="str">
            <v>122015</v>
          </cell>
        </row>
        <row r="8265">
          <cell r="F8265" t="str">
            <v>AZITROMAC PO/SUSP ORAL 200MG 30 ML X 1 (/5ML)</v>
          </cell>
          <cell r="G8265" t="str">
            <v>072006</v>
          </cell>
        </row>
        <row r="8266">
          <cell r="F8266" t="str">
            <v>DOLO TERALGEX TAB REC FORT 500MG  X 100 (/50) /50</v>
          </cell>
          <cell r="G8266" t="str">
            <v>082006</v>
          </cell>
        </row>
        <row r="8267">
          <cell r="F8267" t="str">
            <v>FLAMADOL TABL 400MG  X 100</v>
          </cell>
          <cell r="G8267" t="str">
            <v>012000</v>
          </cell>
        </row>
        <row r="8268">
          <cell r="F8268" t="str">
            <v>ANSIODEX E TABL.RECUBIE 20MG  X 30</v>
          </cell>
          <cell r="G8268" t="str">
            <v>032020</v>
          </cell>
        </row>
        <row r="8269">
          <cell r="F8269" t="str">
            <v>TAUROMIZOL AMP 50MG 5 ML X 5</v>
          </cell>
          <cell r="G8269" t="str">
            <v>052015</v>
          </cell>
        </row>
        <row r="8270">
          <cell r="F8270" t="str">
            <v>FELDENE GEL TOP.TUBO 0.5% 30 G X 1</v>
          </cell>
          <cell r="G8270" t="str">
            <v>042002</v>
          </cell>
        </row>
        <row r="8271">
          <cell r="F8271" t="str">
            <v>TERBOFEN SUSP ORAL 100MG 100 ML X 1 (/5ML)</v>
          </cell>
          <cell r="G8271" t="str">
            <v>122000</v>
          </cell>
        </row>
        <row r="8272">
          <cell r="F8272" t="str">
            <v>SULFA MAGNESIO-LUS AMP. 20% 10 ML X 25</v>
          </cell>
          <cell r="G8272" t="str">
            <v>052021</v>
          </cell>
        </row>
        <row r="8273">
          <cell r="F8273" t="str">
            <v>CIPROFLOXACINO-JPS TABL 500MG  X 100</v>
          </cell>
          <cell r="G8273" t="str">
            <v>052021</v>
          </cell>
        </row>
        <row r="8274">
          <cell r="F8274" t="str">
            <v>LACTATO RINGER-LUS A.IV  10 ML X 1</v>
          </cell>
          <cell r="G8274" t="str">
            <v>081997</v>
          </cell>
        </row>
        <row r="8275">
          <cell r="F8275" t="str">
            <v>LEVONORGESTREL-TEV TABL 0.75MG  X 20</v>
          </cell>
          <cell r="G8275" t="str">
            <v>062009</v>
          </cell>
        </row>
        <row r="8276">
          <cell r="F8276" t="str">
            <v>DICLOFENACO-MIF A.IM 75MG 3 ML X 50</v>
          </cell>
          <cell r="G8276" t="str">
            <v>122008</v>
          </cell>
        </row>
        <row r="8277">
          <cell r="F8277" t="str">
            <v>CLORURO SODIO-SN2 AMP. 0.9% 5 ML X 100</v>
          </cell>
          <cell r="G8277" t="str">
            <v>032011</v>
          </cell>
        </row>
        <row r="8278">
          <cell r="F8278" t="str">
            <v>ORFENADRINA-FTR AMP. 60MG 2 ML X 25</v>
          </cell>
          <cell r="G8278" t="str">
            <v>112004</v>
          </cell>
        </row>
        <row r="8279">
          <cell r="F8279" t="str">
            <v>AMPICI/SULBACT VIAL LIOF 1.5G  X 10</v>
          </cell>
          <cell r="G8279" t="str">
            <v>042017</v>
          </cell>
        </row>
        <row r="8280">
          <cell r="F8280" t="str">
            <v>DOLAMINE TABL.RECUBIE 500MG  X 100</v>
          </cell>
          <cell r="G8280" t="str">
            <v>032021</v>
          </cell>
        </row>
        <row r="8281">
          <cell r="F8281" t="str">
            <v>PANTOPRANEX TABL LR 40MG  X 30</v>
          </cell>
          <cell r="G8281" t="str">
            <v>052021</v>
          </cell>
        </row>
        <row r="8282">
          <cell r="F8282" t="str">
            <v>PROVON SUSP ORAL 100MG 60 ML X 1 (/5ML)</v>
          </cell>
          <cell r="G8282" t="str">
            <v>121995</v>
          </cell>
        </row>
        <row r="8283">
          <cell r="F8283" t="str">
            <v>RANITIDINA-MIF AMP. 50MG 2 ML X 100</v>
          </cell>
          <cell r="G8283" t="str">
            <v>072004</v>
          </cell>
        </row>
        <row r="8284">
          <cell r="F8284" t="str">
            <v>EUKENE A TABL.RECUBIE 40MG  X 30 (/5) /5</v>
          </cell>
          <cell r="G8284" t="str">
            <v>012021</v>
          </cell>
        </row>
        <row r="8285">
          <cell r="F8285" t="str">
            <v>EUKENE A TABL.RECUBIE 20MG  X 30 (/5) /5</v>
          </cell>
          <cell r="G8285" t="str">
            <v>012021</v>
          </cell>
        </row>
        <row r="8286">
          <cell r="F8286" t="str">
            <v>CICLOSTERONA AMP 100MG 1 ML X 1</v>
          </cell>
          <cell r="G8286" t="str">
            <v>102016</v>
          </cell>
        </row>
        <row r="8287">
          <cell r="F8287" t="str">
            <v>CLORPH ALLERGY TABL 4MG  X 100</v>
          </cell>
          <cell r="G8287" t="str">
            <v>102020</v>
          </cell>
        </row>
        <row r="8288">
          <cell r="F8288" t="str">
            <v>FE NA ZO COMP 100MG  X 100</v>
          </cell>
          <cell r="G8288" t="str">
            <v>022012</v>
          </cell>
        </row>
        <row r="8289">
          <cell r="F8289" t="str">
            <v>PROCOPS 50 TABL 50MG  X 10</v>
          </cell>
          <cell r="G8289" t="str">
            <v>032011</v>
          </cell>
        </row>
        <row r="8290">
          <cell r="F8290" t="str">
            <v>HYSEAC 3-REGUL CREMA  40 ML X 1</v>
          </cell>
          <cell r="G8290" t="str">
            <v>102016</v>
          </cell>
        </row>
        <row r="8291">
          <cell r="F8291" t="str">
            <v>ADEPROST CAPS 0.4MG  X 32</v>
          </cell>
          <cell r="G8291" t="str">
            <v>012011</v>
          </cell>
        </row>
        <row r="8292">
          <cell r="F8292" t="str">
            <v>NUTRIFLEX PERI SOLN P/INFUS  1000 ML X 1</v>
          </cell>
          <cell r="G8292" t="str">
            <v>092020</v>
          </cell>
        </row>
        <row r="8293">
          <cell r="F8293" t="str">
            <v>NIXOPAR TABL.RECUBIE 500MG  X 6</v>
          </cell>
          <cell r="G8293" t="str">
            <v>112018</v>
          </cell>
        </row>
        <row r="8294">
          <cell r="F8294" t="str">
            <v>ACIDO ZOLEDRON-MIF V.LIOF C/SOL 4MG 5 ML X 1</v>
          </cell>
          <cell r="G8294" t="str">
            <v>102018</v>
          </cell>
        </row>
        <row r="8295">
          <cell r="F8295" t="str">
            <v>ASINT JBE 5MG 60 ML X 1 (/5ML)</v>
          </cell>
          <cell r="G8295" t="str">
            <v>062013</v>
          </cell>
        </row>
        <row r="8296">
          <cell r="F8296" t="str">
            <v>MICOTERBIN TABL 250MG  X 30</v>
          </cell>
          <cell r="G8296" t="str">
            <v>012010</v>
          </cell>
        </row>
        <row r="8297">
          <cell r="F8297" t="str">
            <v>DOLO ARTRAMINE POLVO SOBRES  6 G X 30</v>
          </cell>
          <cell r="G8297" t="str">
            <v>092019</v>
          </cell>
        </row>
        <row r="8298">
          <cell r="F8298" t="str">
            <v>MICOTRIM CR.VAGINAL 1% 20 G X 1</v>
          </cell>
          <cell r="G8298" t="str">
            <v>072020</v>
          </cell>
        </row>
        <row r="8299">
          <cell r="F8299" t="str">
            <v>RAPICAL D TA.RE 200IU/ 1500MG  X 120</v>
          </cell>
          <cell r="G8299" t="str">
            <v>042004</v>
          </cell>
        </row>
        <row r="8300">
          <cell r="F8300" t="str">
            <v>NEOCORTIPREX SOLN  ORAL 15MG 60 ML X 1 (/5ML)</v>
          </cell>
          <cell r="G8300" t="str">
            <v>052010</v>
          </cell>
        </row>
        <row r="8301">
          <cell r="F8301" t="str">
            <v>FUROXONA TABL 100MG  X 20</v>
          </cell>
          <cell r="G8301" t="str">
            <v>042009</v>
          </cell>
        </row>
        <row r="8302">
          <cell r="F8302" t="str">
            <v>LECHUGA CORPORAL LEC INTENSIV  250 ML X 1</v>
          </cell>
          <cell r="G8302" t="str">
            <v>122019</v>
          </cell>
        </row>
        <row r="8303">
          <cell r="F8303" t="str">
            <v>NOVOBLOCK TABL.RECUBIE 5MG  X 30</v>
          </cell>
          <cell r="G8303" t="str">
            <v>022018</v>
          </cell>
        </row>
        <row r="8304">
          <cell r="F8304" t="str">
            <v>UMBRELLA B CO C BR50+  11 G X 1</v>
          </cell>
          <cell r="G8304" t="str">
            <v>102020</v>
          </cell>
        </row>
        <row r="8305">
          <cell r="F8305" t="str">
            <v>TOP-DEL FORTE TABL.RECUBIE 200MG  X 120 (/350) /350</v>
          </cell>
          <cell r="G8305" t="str">
            <v>022010</v>
          </cell>
        </row>
        <row r="8306">
          <cell r="F8306" t="str">
            <v>ZOSTAVAX VIAL  LIOF 19.4K  X 1</v>
          </cell>
          <cell r="G8306" t="str">
            <v>092015</v>
          </cell>
        </row>
        <row r="8307">
          <cell r="F8307" t="str">
            <v>VOLFENAC GELGESICO GEL 1% 30 G X 1</v>
          </cell>
          <cell r="G8307" t="str">
            <v>022021</v>
          </cell>
        </row>
        <row r="8308">
          <cell r="F8308" t="str">
            <v>IPICLAV TABL.RECUBIE 625MG  X 14 (/125) /125</v>
          </cell>
          <cell r="G8308" t="str">
            <v>012020</v>
          </cell>
        </row>
        <row r="8309">
          <cell r="F8309" t="str">
            <v>VITACOSE GRAG.   X 100</v>
          </cell>
          <cell r="G8309" t="str">
            <v>022007</v>
          </cell>
        </row>
        <row r="8310">
          <cell r="F8310" t="str">
            <v>SILDENAFILO-PE- TABL.RECUBIE 50MG  X 100</v>
          </cell>
          <cell r="G8310" t="str">
            <v>062018</v>
          </cell>
        </row>
        <row r="8311">
          <cell r="F8311" t="str">
            <v>KL BAC TABL.RECUBIE 500MG  X 100</v>
          </cell>
          <cell r="G8311" t="str">
            <v>122020</v>
          </cell>
        </row>
        <row r="8312">
          <cell r="F8312" t="str">
            <v>COMPLEJO B-TEV CAPS   X 300</v>
          </cell>
          <cell r="G8312" t="str">
            <v>042009</v>
          </cell>
        </row>
        <row r="8313">
          <cell r="F8313" t="str">
            <v>TERBICEL CREMA 1% 15 G X 1</v>
          </cell>
          <cell r="G8313" t="str">
            <v>032019</v>
          </cell>
        </row>
        <row r="8314">
          <cell r="F8314" t="str">
            <v>BRONCOMEXINA PO/SUSP ORAL  60 ML X 1</v>
          </cell>
          <cell r="G8314" t="str">
            <v>092016</v>
          </cell>
        </row>
        <row r="8315">
          <cell r="F8315" t="str">
            <v>ARIXTRA JERING.PRELL 2.5MG 0.5 ML X 2</v>
          </cell>
          <cell r="G8315" t="str">
            <v>092007</v>
          </cell>
        </row>
        <row r="8316">
          <cell r="F8316" t="str">
            <v>AZIMUT POLVO P/SUSP 200MG 30 ML X 1 (/5ML)</v>
          </cell>
          <cell r="G8316" t="str">
            <v>072014</v>
          </cell>
        </row>
        <row r="8317">
          <cell r="F8317" t="str">
            <v>LOPINAVIR+RITONAVI TABL RECUBIE 200MG  X 120 (/50) /50</v>
          </cell>
          <cell r="G8317" t="str">
            <v>052020</v>
          </cell>
        </row>
        <row r="8318">
          <cell r="F8318" t="str">
            <v>DIAZEPAM-SN2 AMP. 10MG 2 ML X 100</v>
          </cell>
          <cell r="G8318" t="str">
            <v>032011</v>
          </cell>
        </row>
        <row r="8319">
          <cell r="F8319" t="str">
            <v>GLUPAC SR TABL 1000MG  X 32</v>
          </cell>
          <cell r="G8319" t="str">
            <v>112020</v>
          </cell>
        </row>
        <row r="8320">
          <cell r="F8320" t="str">
            <v>DIA PLUS TABL 1.5MG  X 1</v>
          </cell>
          <cell r="G8320" t="str">
            <v>032018</v>
          </cell>
        </row>
        <row r="8321">
          <cell r="F8321" t="str">
            <v>XIMAGEN TABL 500MG  X 10</v>
          </cell>
          <cell r="G8321" t="str">
            <v>042015</v>
          </cell>
        </row>
        <row r="8322">
          <cell r="F8322" t="str">
            <v>NAPROXCOLL TABL.RECUBIE 550MG  X 100</v>
          </cell>
          <cell r="G8322" t="str">
            <v>032021</v>
          </cell>
        </row>
        <row r="8323">
          <cell r="F8323" t="str">
            <v>EXCEDRIN MIGRANA COMPRIMIDOS   X 24</v>
          </cell>
          <cell r="G8323" t="str">
            <v>062014</v>
          </cell>
        </row>
        <row r="8324">
          <cell r="F8324" t="str">
            <v>HIGANATUR CAPS 200MG  X 100</v>
          </cell>
          <cell r="G8324" t="str">
            <v>062010</v>
          </cell>
        </row>
        <row r="8325">
          <cell r="F8325" t="str">
            <v>LAXOLAX GOTAS ORAL 7.5MG 20 ML X 1 (/ML)</v>
          </cell>
          <cell r="G8325" t="str">
            <v>052021</v>
          </cell>
        </row>
        <row r="8326">
          <cell r="F8326" t="str">
            <v>DOPAMINA-P2G AMP. 40MG 5 ML X 1</v>
          </cell>
          <cell r="G8326" t="str">
            <v>102019</v>
          </cell>
        </row>
        <row r="8327">
          <cell r="F8327" t="str">
            <v>HISALER D COMP L.P. 5MG  X 30</v>
          </cell>
          <cell r="G8327" t="str">
            <v>022019</v>
          </cell>
        </row>
        <row r="8328">
          <cell r="F8328" t="str">
            <v>AMPICILINA-CCI VIAL LIOF 1G  X 1</v>
          </cell>
          <cell r="G8328" t="str">
            <v>122010</v>
          </cell>
        </row>
        <row r="8329">
          <cell r="F8329" t="str">
            <v>FLORBACT Z CAPS   X 10</v>
          </cell>
          <cell r="G8329" t="str">
            <v>072019</v>
          </cell>
        </row>
        <row r="8330">
          <cell r="F8330" t="str">
            <v>FENAMAX SUSP ORAL 30MG 120 ML X 1 (/5ML)</v>
          </cell>
          <cell r="G8330" t="str">
            <v>042021</v>
          </cell>
        </row>
        <row r="8331">
          <cell r="F8331" t="str">
            <v>AUDAL NF GOTAS OTO.  15 ML X 1</v>
          </cell>
          <cell r="G8331" t="str">
            <v>032021</v>
          </cell>
        </row>
        <row r="8332">
          <cell r="F8332" t="str">
            <v>CLINDABIOTECH CAPS 300MG  X 30</v>
          </cell>
          <cell r="G8332" t="str">
            <v>112020</v>
          </cell>
        </row>
        <row r="8333">
          <cell r="F8333" t="str">
            <v>AZILIN TABL.RECUBIE 500MG  X 120</v>
          </cell>
          <cell r="G8333" t="str">
            <v>042021</v>
          </cell>
        </row>
        <row r="8334">
          <cell r="F8334" t="str">
            <v>KERIUM DS SHAMPOO  125 ML X 1</v>
          </cell>
          <cell r="G8334" t="str">
            <v>112009</v>
          </cell>
        </row>
        <row r="8335">
          <cell r="F8335" t="str">
            <v>VOLFENAC TABL GASTROR 50MG  X 30</v>
          </cell>
          <cell r="G8335" t="str">
            <v>102020</v>
          </cell>
        </row>
        <row r="8336">
          <cell r="F8336" t="str">
            <v>TRINALER SUSP 200MG 125 ML X 1 (/5ML)</v>
          </cell>
          <cell r="G8336" t="str">
            <v>032015</v>
          </cell>
        </row>
        <row r="8337">
          <cell r="F8337" t="str">
            <v>HIOSCIN N-B.BR-DY/ AMP. 20MG 1 ML X 25</v>
          </cell>
          <cell r="G8337" t="str">
            <v>032016</v>
          </cell>
        </row>
        <row r="8338">
          <cell r="F8338" t="str">
            <v>DOPAMINA-SN2 A.IV 200MG 5 ML X 1</v>
          </cell>
          <cell r="G8338" t="str">
            <v>012008</v>
          </cell>
        </row>
        <row r="8339">
          <cell r="F8339" t="str">
            <v>ETORICOXIB-Q.M TABL.RECUBIE 120MG  X 60</v>
          </cell>
          <cell r="G8339" t="str">
            <v>052021</v>
          </cell>
        </row>
        <row r="8340">
          <cell r="F8340" t="str">
            <v>MIDAZOLAM-MIF AMP. 5MG 5 ML X 50</v>
          </cell>
          <cell r="G8340" t="str">
            <v>062017</v>
          </cell>
        </row>
        <row r="8341">
          <cell r="F8341" t="str">
            <v>NAPROMED TABL 550MG  X 100</v>
          </cell>
          <cell r="G8341" t="str">
            <v>012003</v>
          </cell>
        </row>
        <row r="8342">
          <cell r="F8342" t="str">
            <v>CLARIBIOT SUSP ORAL 250MG 50 ML X 1 (/5ML)</v>
          </cell>
          <cell r="G8342" t="str">
            <v>022001</v>
          </cell>
        </row>
        <row r="8343">
          <cell r="F8343" t="str">
            <v>STATURIC TABL.RECUBIE 40MG  X 30</v>
          </cell>
          <cell r="G8343" t="str">
            <v>012019</v>
          </cell>
        </row>
        <row r="8344">
          <cell r="F8344" t="str">
            <v>ZOLENOX VIAL IV 4MG 5 ML X 1</v>
          </cell>
          <cell r="G8344" t="str">
            <v>102019</v>
          </cell>
        </row>
        <row r="8345">
          <cell r="F8345" t="str">
            <v>ONICIT V.IV 0.25MG 5 ML X 1</v>
          </cell>
          <cell r="G8345" t="str">
            <v>072006</v>
          </cell>
        </row>
        <row r="8346">
          <cell r="F8346" t="str">
            <v>LOI TABL.RECUBIE 500MG  X 10</v>
          </cell>
          <cell r="G8346" t="str">
            <v>092019</v>
          </cell>
        </row>
        <row r="8347">
          <cell r="F8347" t="str">
            <v>BACTEROL BALSAMICO TABL   X 48</v>
          </cell>
          <cell r="G8347" t="str">
            <v>092000</v>
          </cell>
        </row>
        <row r="8348">
          <cell r="F8348" t="str">
            <v>TUSQUIM NOCHE TABL.RECUBIE   X 100</v>
          </cell>
          <cell r="G8348" t="str">
            <v>042021</v>
          </cell>
        </row>
        <row r="8349">
          <cell r="F8349" t="str">
            <v>FRUSAMIL TABL 40MG  X 100</v>
          </cell>
          <cell r="G8349" t="str">
            <v>042019</v>
          </cell>
        </row>
        <row r="8350">
          <cell r="F8350" t="str">
            <v>ATROPINA-P2G AMP. 0.5MG 1 ML X 50</v>
          </cell>
          <cell r="G8350" t="str">
            <v>012016</v>
          </cell>
        </row>
        <row r="8351">
          <cell r="F8351" t="str">
            <v>NEBIEM TABL 5MG  X 30</v>
          </cell>
          <cell r="G8351" t="str">
            <v>092019</v>
          </cell>
        </row>
        <row r="8352">
          <cell r="F8352" t="str">
            <v>FUROSEMIDA-P2G AMP. 20MG 2 ML X 1</v>
          </cell>
          <cell r="G8352" t="str">
            <v>112010</v>
          </cell>
        </row>
        <row r="8353">
          <cell r="F8353" t="str">
            <v>GRIPALIV TAB.RECUBIE   X 100</v>
          </cell>
          <cell r="G8353" t="str">
            <v>072014</v>
          </cell>
        </row>
        <row r="8354">
          <cell r="F8354" t="str">
            <v>BIOXICLIN CAPS 500MG  X 100</v>
          </cell>
          <cell r="G8354" t="str">
            <v>032021</v>
          </cell>
        </row>
        <row r="8355">
          <cell r="F8355" t="str">
            <v>REGENERUM GEL REP EPID  40 ML X 1</v>
          </cell>
          <cell r="G8355" t="str">
            <v>022014</v>
          </cell>
        </row>
        <row r="8356">
          <cell r="F8356" t="str">
            <v>MEJORAL FLEX TABL   X 20</v>
          </cell>
          <cell r="G8356" t="str">
            <v>082018</v>
          </cell>
        </row>
        <row r="8357">
          <cell r="F8357" t="str">
            <v>IVERMECTINA I.Q SOLN ORAL 6MG 10 ML X 1 (/ML)</v>
          </cell>
          <cell r="G8357" t="str">
            <v>102020</v>
          </cell>
        </row>
        <row r="8358">
          <cell r="F8358" t="str">
            <v>TAPSIN CALIENT DIA PO.SO CITRUS  5 G X 60</v>
          </cell>
          <cell r="G8358" t="str">
            <v>032010</v>
          </cell>
        </row>
        <row r="8359">
          <cell r="F8359" t="str">
            <v>NEO VIRON-F SOLN  ORAL  360 ML X 1</v>
          </cell>
          <cell r="G8359" t="str">
            <v>072016</v>
          </cell>
        </row>
        <row r="8360">
          <cell r="F8360" t="str">
            <v>PIROMED RELAX TABL   X 20</v>
          </cell>
          <cell r="G8360" t="str">
            <v>022013</v>
          </cell>
        </row>
        <row r="8361">
          <cell r="F8361" t="str">
            <v>NOVALGINA TABL 500MG  X 100</v>
          </cell>
          <cell r="G8361" t="str">
            <v>012008</v>
          </cell>
        </row>
        <row r="8362">
          <cell r="F8362" t="str">
            <v>ZUVIA TABL SOLUBLE   X 110</v>
          </cell>
          <cell r="G8362" t="str">
            <v>012018</v>
          </cell>
        </row>
        <row r="8363">
          <cell r="F8363" t="str">
            <v>CLONAZEPAN-MRC TABL 0.5MG  X 100</v>
          </cell>
          <cell r="G8363" t="str">
            <v>092012</v>
          </cell>
        </row>
        <row r="8364">
          <cell r="F8364" t="str">
            <v>FINDOL TABL RECUBIE 400MG  X 100</v>
          </cell>
          <cell r="G8364" t="str">
            <v>102014</v>
          </cell>
        </row>
        <row r="8365">
          <cell r="F8365" t="str">
            <v>ETORIGESICO TABL.RECUBIE 120MG  X 10</v>
          </cell>
          <cell r="G8365" t="str">
            <v>082020</v>
          </cell>
        </row>
        <row r="8366">
          <cell r="F8366" t="str">
            <v>BACTRIM BALSAMICO JBE  100 ML X 1</v>
          </cell>
          <cell r="G8366" t="str">
            <v>061978</v>
          </cell>
        </row>
        <row r="8367">
          <cell r="F8367" t="str">
            <v>ERITROMICINA-GEF SUSP ORAL 250MG 60 ML X 1 (/5ML)</v>
          </cell>
          <cell r="G8367" t="str">
            <v>111999</v>
          </cell>
        </row>
        <row r="8368">
          <cell r="F8368" t="str">
            <v>UNA GATO MOLIN-HRS TABL 90MG  X 90</v>
          </cell>
          <cell r="G8368" t="str">
            <v>112003</v>
          </cell>
        </row>
        <row r="8369">
          <cell r="F8369" t="str">
            <v>ARCALION 200 GRAG. 200MG  X 20</v>
          </cell>
          <cell r="G8369" t="str">
            <v>021985</v>
          </cell>
        </row>
        <row r="8370">
          <cell r="F8370" t="str">
            <v>TAPSIN ANTIGRIPAL PO.SOB NOCHE  5 G X 60</v>
          </cell>
          <cell r="G8370" t="str">
            <v>072000</v>
          </cell>
        </row>
        <row r="8371">
          <cell r="F8371" t="str">
            <v>SUNWORK CREMA  120 ML X 1</v>
          </cell>
          <cell r="G8371" t="str">
            <v>032019</v>
          </cell>
        </row>
        <row r="8372">
          <cell r="F8372" t="str">
            <v>GOICOECHEA CR. PIEL NOR  400 ML X 1</v>
          </cell>
          <cell r="G8372" t="str">
            <v>122015</v>
          </cell>
        </row>
        <row r="8373">
          <cell r="F8373" t="str">
            <v>PENBRONK TABL.RECUBIE 50MG  X 10</v>
          </cell>
          <cell r="G8373" t="str">
            <v>102017</v>
          </cell>
        </row>
        <row r="8374">
          <cell r="F8374" t="str">
            <v>DERMOSOL EXTREMA CREMA FPS 50  70 G X 1</v>
          </cell>
          <cell r="G8374" t="str">
            <v>122015</v>
          </cell>
        </row>
        <row r="8375">
          <cell r="F8375" t="str">
            <v>BROMAZEPAM-PTG TABL 3MG  X 100</v>
          </cell>
          <cell r="G8375" t="str">
            <v>042010</v>
          </cell>
        </row>
        <row r="8376">
          <cell r="F8376" t="str">
            <v>LAFITIL UNGT  TOP.  28 G X 1</v>
          </cell>
          <cell r="G8376" t="str">
            <v>102008</v>
          </cell>
        </row>
        <row r="8377">
          <cell r="F8377" t="str">
            <v>ATENOBIOTECH TABL 100MG  X 30</v>
          </cell>
          <cell r="G8377" t="str">
            <v>052020</v>
          </cell>
        </row>
        <row r="8378">
          <cell r="F8378" t="str">
            <v>EBUFAC TABL 400MG  X 100</v>
          </cell>
          <cell r="G8378" t="str">
            <v>052019</v>
          </cell>
        </row>
        <row r="8379">
          <cell r="F8379" t="str">
            <v>PH5 EUCERIN SYNDET BARRA  100 G X 1</v>
          </cell>
          <cell r="G8379" t="str">
            <v>071999</v>
          </cell>
        </row>
        <row r="8380">
          <cell r="F8380" t="str">
            <v>GENTAMICINA-P2G VIAL 80MG 2 ML X 50</v>
          </cell>
          <cell r="G8380" t="str">
            <v>042012</v>
          </cell>
        </row>
        <row r="8381">
          <cell r="F8381" t="str">
            <v>SEROMED TABL.RECUBIE 20MG  X 30</v>
          </cell>
          <cell r="G8381" t="str">
            <v>032018</v>
          </cell>
        </row>
        <row r="8382">
          <cell r="F8382" t="str">
            <v>HONGOTIL COMPUESTO CREMA  15 G X 1</v>
          </cell>
          <cell r="G8382" t="str">
            <v>052007</v>
          </cell>
        </row>
        <row r="8383">
          <cell r="F8383" t="str">
            <v>OPTI-FREE PUREMOIS SOLN  120 ML X 1</v>
          </cell>
          <cell r="G8383" t="str">
            <v>062013</v>
          </cell>
        </row>
        <row r="8384">
          <cell r="F8384" t="str">
            <v>HIDROXICLOROQU-MRC TABL 400MG  X 100</v>
          </cell>
          <cell r="G8384" t="str">
            <v>042015</v>
          </cell>
        </row>
        <row r="8385">
          <cell r="F8385" t="str">
            <v>BARIODIF POLVO ORAL  340 G X 1</v>
          </cell>
          <cell r="G8385" t="str">
            <v>102001</v>
          </cell>
        </row>
        <row r="8386">
          <cell r="F8386" t="str">
            <v>LERGYNN TABL.RECUBIE 10MG  X 120</v>
          </cell>
          <cell r="G8386" t="str">
            <v>062018</v>
          </cell>
        </row>
        <row r="8387">
          <cell r="F8387" t="str">
            <v>REUMAFROST POMADA  15 G X 1</v>
          </cell>
          <cell r="G8387" t="str">
            <v>042009</v>
          </cell>
        </row>
        <row r="8388">
          <cell r="F8388" t="str">
            <v>ZOLONE VIAL LIO+SOL 500MG  X 1</v>
          </cell>
          <cell r="G8388" t="str">
            <v>012021</v>
          </cell>
        </row>
        <row r="8389">
          <cell r="F8389" t="str">
            <v>LERGIUM PLUS JBE  60 ML X 1</v>
          </cell>
          <cell r="G8389" t="str">
            <v>092004</v>
          </cell>
        </row>
        <row r="8390">
          <cell r="F8390" t="str">
            <v>LIPIMID TABL 40MG  X 30</v>
          </cell>
          <cell r="G8390" t="str">
            <v>062015</v>
          </cell>
        </row>
        <row r="8391">
          <cell r="F8391" t="str">
            <v>SIDELG CAPS 120MG  X 30</v>
          </cell>
          <cell r="G8391" t="str">
            <v>072010</v>
          </cell>
        </row>
        <row r="8392">
          <cell r="F8392" t="str">
            <v>TIGLITOR TABL.RECUBIE 20MG  X 30</v>
          </cell>
          <cell r="G8392" t="str">
            <v>012008</v>
          </cell>
        </row>
        <row r="8393">
          <cell r="F8393" t="str">
            <v>CEFEPIMA-P2G VIAL  LIOF 1G  X 1</v>
          </cell>
          <cell r="G8393" t="str">
            <v>062016</v>
          </cell>
        </row>
        <row r="8394">
          <cell r="F8394" t="str">
            <v>ERGOCAF TABL RECUBIE 100MG  X 30 (/1) /1</v>
          </cell>
          <cell r="G8394" t="str">
            <v>082017</v>
          </cell>
        </row>
        <row r="8395">
          <cell r="F8395" t="str">
            <v>NOVOGLUBIN TABL 4MG  X 20</v>
          </cell>
          <cell r="G8395" t="str">
            <v>102015</v>
          </cell>
        </row>
        <row r="8396">
          <cell r="F8396" t="str">
            <v>YODOX ESPUMA 7.5ML 60 ML X 1</v>
          </cell>
          <cell r="G8396" t="str">
            <v>012016</v>
          </cell>
        </row>
        <row r="8397">
          <cell r="F8397" t="str">
            <v>LOSARTAN-EU- TABL.RECUBIE 50MG  X 30</v>
          </cell>
          <cell r="G8397" t="str">
            <v>062021</v>
          </cell>
        </row>
        <row r="8398">
          <cell r="F8398" t="str">
            <v>IBUPROFENO I.Q TABL 800MG  X 50</v>
          </cell>
          <cell r="G8398" t="str">
            <v>032001</v>
          </cell>
        </row>
        <row r="8399">
          <cell r="F8399" t="str">
            <v>EURICOX TABL.RECUBIE 60MG  X 30</v>
          </cell>
          <cell r="G8399" t="str">
            <v>112019</v>
          </cell>
        </row>
        <row r="8400">
          <cell r="F8400" t="str">
            <v>BELLADONA-PTG POMADA  5 G X 1</v>
          </cell>
          <cell r="G8400" t="str">
            <v>082009</v>
          </cell>
        </row>
        <row r="8401">
          <cell r="F8401" t="str">
            <v>AMOXI-C CAPS 500MG  X 100</v>
          </cell>
          <cell r="G8401" t="str">
            <v>092019</v>
          </cell>
        </row>
        <row r="8402">
          <cell r="F8402" t="str">
            <v>INSPRA TABL.RECUBIE 25MG  X 30</v>
          </cell>
          <cell r="G8402" t="str">
            <v>082020</v>
          </cell>
        </row>
        <row r="8403">
          <cell r="F8403" t="str">
            <v>CEFTRIAXONA-TBO V.IM + SOLV 1G 4 ML X 25</v>
          </cell>
          <cell r="G8403" t="str">
            <v>072004</v>
          </cell>
        </row>
        <row r="8404">
          <cell r="F8404" t="str">
            <v>OLAPINA TABL.RECUBIE 10MG  X 30</v>
          </cell>
          <cell r="G8404" t="str">
            <v>092020</v>
          </cell>
        </row>
        <row r="8405">
          <cell r="F8405" t="str">
            <v>BAHIA SPORT GEL GEL SPF45  110 ML X 1</v>
          </cell>
          <cell r="G8405" t="str">
            <v>092015</v>
          </cell>
        </row>
        <row r="8406">
          <cell r="F8406" t="str">
            <v>PIROVAN SUSP ORAL 100MG 60 ML X 1 (/5ML)</v>
          </cell>
          <cell r="G8406" t="str">
            <v>042011</v>
          </cell>
        </row>
        <row r="8407">
          <cell r="F8407" t="str">
            <v>LASOMIN Z SOLN ORAL  20 ML X 1</v>
          </cell>
          <cell r="G8407" t="str">
            <v>072019</v>
          </cell>
        </row>
        <row r="8408">
          <cell r="F8408" t="str">
            <v>DENTODRIN CREMA DENTAL 0.5% 50 G X 1</v>
          </cell>
          <cell r="G8408" t="str">
            <v>022008</v>
          </cell>
        </row>
        <row r="8409">
          <cell r="F8409" t="str">
            <v>HIOSIMOL TABL 10MG  X 100</v>
          </cell>
          <cell r="G8409" t="str">
            <v>012015</v>
          </cell>
        </row>
        <row r="8410">
          <cell r="F8410" t="str">
            <v>IMMUVIT CAPS   X 100</v>
          </cell>
          <cell r="G8410" t="str">
            <v>032021</v>
          </cell>
        </row>
        <row r="8411">
          <cell r="F8411" t="str">
            <v>ACTERIL SOLN P/NEBUL 5MG 10 ML X 1 (/ML)</v>
          </cell>
          <cell r="G8411" t="str">
            <v>012017</v>
          </cell>
        </row>
        <row r="8412">
          <cell r="F8412" t="str">
            <v>EVADOL CAPS 500MG  X 104</v>
          </cell>
          <cell r="G8412" t="str">
            <v>062010</v>
          </cell>
        </row>
        <row r="8413">
          <cell r="F8413" t="str">
            <v>CURAM PO/SU.OR FTE 312MG 60 ML X 1 (/5ML)</v>
          </cell>
          <cell r="G8413" t="str">
            <v>091998</v>
          </cell>
        </row>
        <row r="8414">
          <cell r="F8414" t="str">
            <v>CLINDACIN CAPS 300MG  X 60</v>
          </cell>
          <cell r="G8414" t="str">
            <v>062006</v>
          </cell>
        </row>
        <row r="8415">
          <cell r="F8415" t="str">
            <v>ALIBRA TABL 10MG  X 100</v>
          </cell>
          <cell r="G8415" t="str">
            <v>062014</v>
          </cell>
        </row>
        <row r="8416">
          <cell r="F8416" t="str">
            <v>LAFI-TIL 7 CREMA 1% 15 G X 1</v>
          </cell>
          <cell r="G8416" t="str">
            <v>082019</v>
          </cell>
        </row>
        <row r="8417">
          <cell r="F8417" t="str">
            <v>AGUA ESTERIL-MIF SO IN TW O-N  1000 ML X 1</v>
          </cell>
          <cell r="G8417" t="str">
            <v>042009</v>
          </cell>
        </row>
        <row r="8418">
          <cell r="F8418" t="str">
            <v>VALSARTAN-PTG TABL.RECUBIE 80MG  X 20</v>
          </cell>
          <cell r="G8418" t="str">
            <v>052021</v>
          </cell>
        </row>
        <row r="8419">
          <cell r="F8419" t="str">
            <v>CRECIMAX PLUS SUSP ORAL  120 ML X 1</v>
          </cell>
          <cell r="G8419" t="str">
            <v>042008</v>
          </cell>
        </row>
        <row r="8420">
          <cell r="F8420" t="str">
            <v>INSPRA TABL.RECUBIE 50MG  X 30</v>
          </cell>
          <cell r="G8420" t="str">
            <v>092020</v>
          </cell>
        </row>
        <row r="8421">
          <cell r="F8421" t="str">
            <v>AMPICILINA-GEF CAPS 500MG  X 100</v>
          </cell>
          <cell r="G8421" t="str">
            <v>011994</v>
          </cell>
        </row>
        <row r="8422">
          <cell r="F8422" t="str">
            <v>PARACETAMOL-JPS TABL 500MG  X 100</v>
          </cell>
          <cell r="G8422" t="str">
            <v>112018</v>
          </cell>
        </row>
        <row r="8423">
          <cell r="F8423" t="str">
            <v>DICLOFENACO-DP- A.IM 75MG 3 ML X 100</v>
          </cell>
          <cell r="G8423" t="str">
            <v>042021</v>
          </cell>
        </row>
        <row r="8424">
          <cell r="F8424" t="str">
            <v>NAN 3 OPTIPRO POLVO  400 G X 1</v>
          </cell>
          <cell r="G8424" t="str">
            <v>092019</v>
          </cell>
        </row>
        <row r="8425">
          <cell r="F8425" t="str">
            <v>LMX CAPS 500MG  X 60</v>
          </cell>
          <cell r="G8425" t="str">
            <v>072008</v>
          </cell>
        </row>
        <row r="8426">
          <cell r="F8426" t="str">
            <v>RAGILON TABL 40MG  X 10</v>
          </cell>
          <cell r="G8426" t="str">
            <v>102015</v>
          </cell>
        </row>
        <row r="8427">
          <cell r="F8427" t="str">
            <v>FURACIN SOLN  TOP. 0.2% 1000 ML X 1</v>
          </cell>
          <cell r="G8427" t="str">
            <v>042009</v>
          </cell>
        </row>
        <row r="8428">
          <cell r="F8428" t="str">
            <v>ARTRICAM AMP. 15MG 1.5 ML X 1</v>
          </cell>
          <cell r="G8428" t="str">
            <v>102016</v>
          </cell>
        </row>
        <row r="8429">
          <cell r="F8429" t="str">
            <v>BI-FLORA11 CAPS   X 10</v>
          </cell>
          <cell r="G8429" t="str">
            <v>052020</v>
          </cell>
        </row>
        <row r="8430">
          <cell r="F8430" t="str">
            <v>SIMETICONA-PTG GOTAS ORAL 80MG 15 ML X 1 (/ML)</v>
          </cell>
          <cell r="G8430" t="str">
            <v>062007</v>
          </cell>
        </row>
        <row r="8431">
          <cell r="F8431" t="str">
            <v>CELOVAN VIAL LIOF 500MG  X 1</v>
          </cell>
          <cell r="G8431" t="str">
            <v>052018</v>
          </cell>
        </row>
        <row r="8432">
          <cell r="F8432" t="str">
            <v>RELAXOL TABL 450MG  X 100</v>
          </cell>
          <cell r="G8432" t="str">
            <v>062020</v>
          </cell>
        </row>
        <row r="8433">
          <cell r="F8433" t="str">
            <v>VENTUSOL SOLN P/NEBUL 5MG 15 ML X 1 (/ML)</v>
          </cell>
          <cell r="G8433" t="str">
            <v>112019</v>
          </cell>
        </row>
        <row r="8434">
          <cell r="F8434" t="str">
            <v>BAHIA BLOQ SOLAR LOCION SPF45  200 ML X 1</v>
          </cell>
          <cell r="G8434" t="str">
            <v>092015</v>
          </cell>
        </row>
        <row r="8435">
          <cell r="F8435" t="str">
            <v>BETAMETASONA-PTG CREMA 0.06% 20 G X 1</v>
          </cell>
          <cell r="G8435" t="str">
            <v>072019</v>
          </cell>
        </row>
        <row r="8436">
          <cell r="F8436" t="str">
            <v>PROFEL TABL.RECUBIE 15MG  X 100</v>
          </cell>
          <cell r="G8436" t="str">
            <v>122020</v>
          </cell>
        </row>
        <row r="8437">
          <cell r="F8437" t="str">
            <v>DERMOXYL VSFF CREMA 1% 15 G X 1</v>
          </cell>
          <cell r="G8437" t="str">
            <v>052006</v>
          </cell>
        </row>
        <row r="8438">
          <cell r="F8438" t="str">
            <v>METFEVRIL SOLN INY 1G 2 ML X 10</v>
          </cell>
          <cell r="G8438" t="str">
            <v>062020</v>
          </cell>
        </row>
        <row r="8439">
          <cell r="F8439" t="str">
            <v>MYDRIACYL SOLN  OFTAL 1% 15 ML X 1</v>
          </cell>
          <cell r="G8439" t="str">
            <v>012008</v>
          </cell>
        </row>
        <row r="8440">
          <cell r="F8440" t="str">
            <v>METFORMINA-PTG TABL RECUBIE 850MG  X 30</v>
          </cell>
          <cell r="G8440" t="str">
            <v>012018</v>
          </cell>
        </row>
        <row r="8441">
          <cell r="F8441" t="str">
            <v>KETOCONAZOL-MRC TABL 200MG  X 100</v>
          </cell>
          <cell r="G8441" t="str">
            <v>092012</v>
          </cell>
        </row>
        <row r="8442">
          <cell r="F8442" t="str">
            <v>SECNIZOL SUSP SOBRES 2G 2 G X 1</v>
          </cell>
          <cell r="G8442" t="str">
            <v>092019</v>
          </cell>
        </row>
        <row r="8443">
          <cell r="F8443" t="str">
            <v>KETOROLACO-FTR A.IM 60MG 2 ML X 25</v>
          </cell>
          <cell r="G8443" t="str">
            <v>052009</v>
          </cell>
        </row>
        <row r="8444">
          <cell r="F8444" t="str">
            <v>BAHIA BLOQ SOLAR CREMA SPF45  60 ML X 1</v>
          </cell>
          <cell r="G8444" t="str">
            <v>092015</v>
          </cell>
        </row>
        <row r="8445">
          <cell r="F8445" t="str">
            <v>ASEPXIA REGADERA GEL EXF F/CO  250 ML X 1</v>
          </cell>
          <cell r="G8445" t="str">
            <v>042009</v>
          </cell>
        </row>
        <row r="8446">
          <cell r="F8446" t="str">
            <v>IBUSOL VSFF SUSP 100MG 60 ML X 1 (/5ML)</v>
          </cell>
          <cell r="G8446" t="str">
            <v>052018</v>
          </cell>
        </row>
        <row r="8447">
          <cell r="F8447" t="str">
            <v>REMUS TABL.RECUBIE 250MG  X 60 (/50) /50</v>
          </cell>
          <cell r="G8447" t="str">
            <v>012008</v>
          </cell>
        </row>
        <row r="8448">
          <cell r="F8448" t="str">
            <v>MEMANTINA-GEF TABL.RECUBIE 10MG  X 28</v>
          </cell>
          <cell r="G8448" t="str">
            <v>082016</v>
          </cell>
        </row>
        <row r="8449">
          <cell r="F8449" t="str">
            <v>HIDROXICLOROQU-QIF TABL.RECUBIE 200MG  X 20</v>
          </cell>
          <cell r="G8449" t="str">
            <v>082020</v>
          </cell>
        </row>
        <row r="8450">
          <cell r="F8450" t="str">
            <v>AZIMUT TABL 500MG  X 12</v>
          </cell>
          <cell r="G8450" t="str">
            <v>032011</v>
          </cell>
        </row>
        <row r="8451">
          <cell r="F8451" t="str">
            <v>DOLOCTAPRIN MP TABL.RECUBIE   X 100</v>
          </cell>
          <cell r="G8451" t="str">
            <v>062005</v>
          </cell>
        </row>
        <row r="8452">
          <cell r="F8452" t="str">
            <v>SILVERDIAZINA CREMA 1% 25 G X 1</v>
          </cell>
          <cell r="G8452" t="str">
            <v>102011</v>
          </cell>
        </row>
        <row r="8453">
          <cell r="F8453" t="str">
            <v>THIMOLINA LEONARD SOLN DERM  100 ML X 1</v>
          </cell>
          <cell r="G8453" t="str">
            <v>042009</v>
          </cell>
        </row>
        <row r="8454">
          <cell r="F8454" t="str">
            <v>BIO LACTOL A.BB  10 ML X 5</v>
          </cell>
          <cell r="G8454" t="str">
            <v>041991</v>
          </cell>
        </row>
        <row r="8455">
          <cell r="F8455" t="str">
            <v>MEDROGES TABL 5MG  X 100</v>
          </cell>
          <cell r="G8455" t="str">
            <v>032021</v>
          </cell>
        </row>
        <row r="8456">
          <cell r="F8456" t="str">
            <v>DIMICILINA CAPS 100MG  X 100</v>
          </cell>
          <cell r="G8456" t="str">
            <v>112019</v>
          </cell>
        </row>
        <row r="8457">
          <cell r="F8457" t="str">
            <v>GEMCITABINA-MIF VIAL  LIOF 200MG  X 1</v>
          </cell>
          <cell r="G8457" t="str">
            <v>012011</v>
          </cell>
        </row>
        <row r="8458">
          <cell r="F8458" t="str">
            <v>GENTAMICINA-P2G VIAL 160MG 2 ML X 1</v>
          </cell>
          <cell r="G8458" t="str">
            <v>122010</v>
          </cell>
        </row>
        <row r="8459">
          <cell r="F8459" t="str">
            <v>MEJORALITO JBE 120MG 60 ML X 1 (/5ML)</v>
          </cell>
          <cell r="G8459" t="str">
            <v>092017</v>
          </cell>
        </row>
        <row r="8460">
          <cell r="F8460" t="str">
            <v>ESCOPOLA.N-BUT-SN2 AMP. 20MG 1 ML X 1</v>
          </cell>
          <cell r="G8460" t="str">
            <v>042009</v>
          </cell>
        </row>
        <row r="8461">
          <cell r="F8461" t="str">
            <v>FLUCONAZOL-I.Q CAPS 150MG  X 2</v>
          </cell>
          <cell r="G8461" t="str">
            <v>082008</v>
          </cell>
        </row>
        <row r="8462">
          <cell r="F8462" t="str">
            <v>SOLUBRON SOLN  120 ML X 1</v>
          </cell>
          <cell r="G8462" t="str">
            <v>041991</v>
          </cell>
        </row>
        <row r="8463">
          <cell r="F8463" t="str">
            <v>KL BAC TABL.RECUBIE 500MG  X 50</v>
          </cell>
          <cell r="G8463" t="str">
            <v>022021</v>
          </cell>
        </row>
        <row r="8464">
          <cell r="F8464" t="str">
            <v>BETACAR TABL 6.25MG  X 30</v>
          </cell>
          <cell r="G8464" t="str">
            <v>082003</v>
          </cell>
        </row>
        <row r="8465">
          <cell r="F8465" t="str">
            <v>MENTHOL FROST UNGT  TOP.  100 G X 1</v>
          </cell>
          <cell r="G8465" t="str">
            <v>042009</v>
          </cell>
        </row>
        <row r="8466">
          <cell r="F8466" t="str">
            <v>SUNWORK CREMA  50 ML X 1</v>
          </cell>
          <cell r="G8466" t="str">
            <v>032019</v>
          </cell>
        </row>
        <row r="8467">
          <cell r="F8467" t="str">
            <v>SAL DE FRUTAS ENO PO EF.SOB LI  5 G X 48</v>
          </cell>
          <cell r="G8467" t="str">
            <v>042009</v>
          </cell>
        </row>
        <row r="8468">
          <cell r="F8468" t="str">
            <v>ESPACIL COMPOSITU TABL RECUBIE   X 100</v>
          </cell>
          <cell r="G8468" t="str">
            <v>042015</v>
          </cell>
        </row>
        <row r="8469">
          <cell r="F8469" t="str">
            <v>OXIDO DE ZINC-AK. POLVO  50 G X 12</v>
          </cell>
          <cell r="G8469" t="str">
            <v>052015</v>
          </cell>
        </row>
        <row r="8470">
          <cell r="F8470" t="str">
            <v>CARDIODIL TABL 12.5MG  X 30</v>
          </cell>
          <cell r="G8470" t="str">
            <v>022014</v>
          </cell>
        </row>
        <row r="8471">
          <cell r="F8471" t="str">
            <v>ERIQUILAB PO/SUSP ORAL 250MG 60 ML X 1 (/5ML)</v>
          </cell>
          <cell r="G8471" t="str">
            <v>122007</v>
          </cell>
        </row>
        <row r="8472">
          <cell r="F8472" t="str">
            <v>BAHIA KIDS CRA DISN F50  60 ML X 1</v>
          </cell>
          <cell r="G8472" t="str">
            <v>012017</v>
          </cell>
        </row>
        <row r="8473">
          <cell r="F8473" t="str">
            <v>PROLONG 1000 SPRAY TOP. 9MG 10 ML X 1</v>
          </cell>
          <cell r="G8473" t="str">
            <v>032010</v>
          </cell>
        </row>
        <row r="8474">
          <cell r="F8474" t="str">
            <v>LACTITAB TABL  MAST 4500IU  X 60</v>
          </cell>
          <cell r="G8474" t="str">
            <v>022017</v>
          </cell>
        </row>
        <row r="8475">
          <cell r="F8475" t="str">
            <v>BIOMAGNESIO POLVO SOBRES  2 G X 34</v>
          </cell>
          <cell r="G8475" t="str">
            <v>122020</v>
          </cell>
        </row>
        <row r="8476">
          <cell r="F8476" t="str">
            <v>HESPER VIT K GOTAS ORAL  15 ML X 1</v>
          </cell>
          <cell r="G8476" t="str">
            <v>112004</v>
          </cell>
        </row>
        <row r="8477">
          <cell r="F8477" t="str">
            <v>ACLARA-T PLUS CRA ACLA F30  50 G X 1</v>
          </cell>
          <cell r="G8477" t="str">
            <v>062012</v>
          </cell>
        </row>
        <row r="8478">
          <cell r="F8478" t="str">
            <v>ORIFLOW DUO CAPS 0.4MG  X 30 (/0.5) /0.5</v>
          </cell>
          <cell r="G8478" t="str">
            <v>112018</v>
          </cell>
        </row>
        <row r="8479">
          <cell r="F8479" t="str">
            <v>TENORMIN TABL 100MG  X 28</v>
          </cell>
          <cell r="G8479" t="str">
            <v>111995</v>
          </cell>
        </row>
        <row r="8480">
          <cell r="F8480" t="str">
            <v>AZITROMICINA-TEV TABL 500MG  X 30</v>
          </cell>
          <cell r="G8480" t="str">
            <v>092005</v>
          </cell>
        </row>
        <row r="8481">
          <cell r="F8481" t="str">
            <v>BAHIA KIDS CRA SACH F45  10 G X 20</v>
          </cell>
          <cell r="G8481" t="str">
            <v>042009</v>
          </cell>
        </row>
        <row r="8482">
          <cell r="F8482" t="str">
            <v>MELOXICAM-TEV TABL 15MG  X 100</v>
          </cell>
          <cell r="G8482" t="str">
            <v>092007</v>
          </cell>
        </row>
        <row r="8483">
          <cell r="F8483" t="str">
            <v>CONTRACXIN SOLN INY 10IU 1 ML X 1</v>
          </cell>
          <cell r="G8483" t="str">
            <v>062020</v>
          </cell>
        </row>
        <row r="8484">
          <cell r="F8484" t="str">
            <v>GLICOMED COMP 850MG  X 30</v>
          </cell>
          <cell r="G8484" t="str">
            <v>082014</v>
          </cell>
        </row>
        <row r="8485">
          <cell r="F8485" t="str">
            <v>LEXACIN TABL.RECUBIE 500MG  X 28</v>
          </cell>
          <cell r="G8485" t="str">
            <v>112017</v>
          </cell>
        </row>
        <row r="8486">
          <cell r="F8486" t="str">
            <v>HIOSCIN N-B.BR-DY/ AMP. 20MG 1 ML X 1</v>
          </cell>
          <cell r="G8486" t="str">
            <v>092010</v>
          </cell>
        </row>
        <row r="8487">
          <cell r="F8487" t="str">
            <v>HONGOFIN CREMA 1% 40 G X 1</v>
          </cell>
          <cell r="G8487" t="str">
            <v>042007</v>
          </cell>
        </row>
        <row r="8488">
          <cell r="F8488" t="str">
            <v>NIVEA ACLARADO CR DIA FPS15  50 ML X 1</v>
          </cell>
          <cell r="G8488" t="str">
            <v>092015</v>
          </cell>
        </row>
        <row r="8489">
          <cell r="F8489" t="str">
            <v>PENETRO UNGT  100 G X 1</v>
          </cell>
          <cell r="G8489" t="str">
            <v>071995</v>
          </cell>
        </row>
        <row r="8490">
          <cell r="F8490" t="str">
            <v>METOCLOPRAMIDA-DY/ AMP. 10MG 2 ML X 1</v>
          </cell>
          <cell r="G8490" t="str">
            <v>042009</v>
          </cell>
        </row>
        <row r="8491">
          <cell r="F8491" t="str">
            <v>OXIDO DE ZINC-AK. POLVO  50 G X 1</v>
          </cell>
          <cell r="G8491" t="str">
            <v>042011</v>
          </cell>
        </row>
        <row r="8492">
          <cell r="F8492" t="str">
            <v>DENCORUB ARTRIT CREMA  33.5 G X 1</v>
          </cell>
          <cell r="G8492" t="str">
            <v>042009</v>
          </cell>
        </row>
        <row r="8493">
          <cell r="F8493" t="str">
            <v>EVADOL PROC POMAD.RECTAL  20 G X 1</v>
          </cell>
          <cell r="G8493" t="str">
            <v>042010</v>
          </cell>
        </row>
        <row r="8494">
          <cell r="F8494" t="str">
            <v>TIBEX TABL.RECUBIE 0.75MG  X 2</v>
          </cell>
          <cell r="G8494" t="str">
            <v>012006</v>
          </cell>
        </row>
        <row r="8495">
          <cell r="F8495" t="str">
            <v>URITINA TABL 5MG  X 30</v>
          </cell>
          <cell r="G8495" t="str">
            <v>102020</v>
          </cell>
        </row>
        <row r="8496">
          <cell r="F8496" t="str">
            <v>LIDOCAINA-DY/ GEL 2% 10 G X 1</v>
          </cell>
          <cell r="G8496" t="str">
            <v>122019</v>
          </cell>
        </row>
        <row r="8497">
          <cell r="F8497" t="str">
            <v>CLOBETASOL-TEV CREMA TUBO 0.05% 20 G X 1</v>
          </cell>
          <cell r="G8497" t="str">
            <v>092003</v>
          </cell>
        </row>
        <row r="8498">
          <cell r="F8498" t="str">
            <v>LEVOTIROXINA-TEV TABL 100Y  X 100</v>
          </cell>
          <cell r="G8498" t="str">
            <v>082020</v>
          </cell>
        </row>
        <row r="8499">
          <cell r="F8499" t="str">
            <v>DEXTROSA-P2G SOLN INY 5% 100 ML X 1</v>
          </cell>
          <cell r="G8499" t="str">
            <v>052017</v>
          </cell>
        </row>
        <row r="8500">
          <cell r="F8500" t="str">
            <v>LIDOKAM VIAL IV 2% 20 ML X 1</v>
          </cell>
          <cell r="G8500" t="str">
            <v>022021</v>
          </cell>
        </row>
        <row r="8501">
          <cell r="F8501" t="str">
            <v>BARIODIF POLVO RECTAL  400 G X 1</v>
          </cell>
          <cell r="G8501" t="str">
            <v>091999</v>
          </cell>
        </row>
        <row r="8502">
          <cell r="F8502" t="str">
            <v>SILDENAL TABL.RECUBIE 100MG  X 2</v>
          </cell>
          <cell r="G8502" t="str">
            <v>052018</v>
          </cell>
        </row>
        <row r="8503">
          <cell r="F8503" t="str">
            <v>AMBROMEXINA JBE 30MG 120 ML X 1 (/5ML)</v>
          </cell>
          <cell r="G8503" t="str">
            <v>092017</v>
          </cell>
        </row>
        <row r="8504">
          <cell r="F8504" t="str">
            <v>ZOLTUM V.IV + SOLV 40MG 10 ML X 1</v>
          </cell>
          <cell r="G8504" t="str">
            <v>052000</v>
          </cell>
        </row>
        <row r="8505">
          <cell r="F8505" t="str">
            <v>BAHIA BEBES CREMA SPF50+  60 ML X 1</v>
          </cell>
          <cell r="G8505" t="str">
            <v>092015</v>
          </cell>
        </row>
        <row r="8506">
          <cell r="F8506" t="str">
            <v>DEXKET TABL.RECUBIE 25MG  X 20</v>
          </cell>
          <cell r="G8506" t="str">
            <v>062017</v>
          </cell>
        </row>
        <row r="8507">
          <cell r="F8507" t="str">
            <v>HYNOFLEX TABL 15MG  X 100</v>
          </cell>
          <cell r="G8507" t="str">
            <v>032018</v>
          </cell>
        </row>
        <row r="8508">
          <cell r="F8508" t="str">
            <v>BUK SOL ORAL FRE  120 ML X 1</v>
          </cell>
          <cell r="G8508" t="str">
            <v>042019</v>
          </cell>
        </row>
        <row r="8509">
          <cell r="F8509" t="str">
            <v>PENBRONK TABL.RECUBIE 20MG  X 20</v>
          </cell>
          <cell r="G8509" t="str">
            <v>032018</v>
          </cell>
        </row>
        <row r="8510">
          <cell r="F8510" t="str">
            <v>DEXAM ELIXIR 2MG 100 ML X 1 (/5ML)</v>
          </cell>
          <cell r="G8510" t="str">
            <v>112014</v>
          </cell>
        </row>
        <row r="8511">
          <cell r="F8511" t="str">
            <v>QUITOSO PLUS CHMP.SACHET 1% 12 ML X 12</v>
          </cell>
          <cell r="G8511" t="str">
            <v>102013</v>
          </cell>
        </row>
        <row r="8512">
          <cell r="F8512" t="str">
            <v>FOCUSET JBE  100 ML X 1</v>
          </cell>
          <cell r="G8512" t="str">
            <v>042011</v>
          </cell>
        </row>
        <row r="8513">
          <cell r="F8513" t="str">
            <v>CEFAX VIAL LIOF 1G  X 1</v>
          </cell>
          <cell r="G8513" t="str">
            <v>022017</v>
          </cell>
        </row>
        <row r="8514">
          <cell r="F8514" t="str">
            <v>CERCIORAT TABL 1.5MG  X 1</v>
          </cell>
          <cell r="G8514" t="str">
            <v>102019</v>
          </cell>
        </row>
        <row r="8515">
          <cell r="F8515" t="str">
            <v>CEFF FORTE POLVO P/SUSP 250MG 100 ML X 1 (/5ML)</v>
          </cell>
          <cell r="G8515" t="str">
            <v>012017</v>
          </cell>
        </row>
        <row r="8516">
          <cell r="F8516" t="str">
            <v>ADAX FLU TABL.RECUBIE 400MG  X 60 (/60) /60</v>
          </cell>
          <cell r="G8516" t="str">
            <v>052005</v>
          </cell>
        </row>
        <row r="8517">
          <cell r="F8517" t="str">
            <v>DEXTRO TOSS GOTAS  15 ML X 1</v>
          </cell>
          <cell r="G8517" t="str">
            <v>051993</v>
          </cell>
        </row>
        <row r="8518">
          <cell r="F8518" t="str">
            <v>LISTERINE CONTROL ENJUAGUE BUC  1000 ML X 1</v>
          </cell>
          <cell r="G8518" t="str">
            <v>072008</v>
          </cell>
        </row>
        <row r="8519">
          <cell r="F8519" t="str">
            <v>SEXTREME TABL.RECUBIE 100MG  X 4</v>
          </cell>
          <cell r="G8519" t="str">
            <v>082019</v>
          </cell>
        </row>
        <row r="8520">
          <cell r="F8520" t="str">
            <v>LIDOPHARM JALEA 2% 30 G X 1</v>
          </cell>
          <cell r="G8520" t="str">
            <v>072018</v>
          </cell>
        </row>
        <row r="8521">
          <cell r="F8521" t="str">
            <v>PANTUL VIAL 1G  X 1</v>
          </cell>
          <cell r="G8521" t="str">
            <v>012009</v>
          </cell>
        </row>
        <row r="8522">
          <cell r="F8522" t="str">
            <v>ALKOYODO ESPUMA 10% 60 ML X 1</v>
          </cell>
          <cell r="G8522" t="str">
            <v>092017</v>
          </cell>
        </row>
        <row r="8523">
          <cell r="F8523" t="str">
            <v>BRONCOMEDICAL JBE 250MG 60 ML X 1 (/ML)</v>
          </cell>
          <cell r="G8523" t="str">
            <v>042014</v>
          </cell>
        </row>
        <row r="8524">
          <cell r="F8524" t="str">
            <v>FLUCOMED CAPS 150MG  X 2</v>
          </cell>
          <cell r="G8524" t="str">
            <v>012003</v>
          </cell>
        </row>
        <row r="8525">
          <cell r="F8525" t="str">
            <v>ATORVASTATINA-GEF TABL 10MG  X 10</v>
          </cell>
          <cell r="G8525" t="str">
            <v>042004</v>
          </cell>
        </row>
        <row r="8526">
          <cell r="F8526" t="str">
            <v>FLUCOXIN CAPSULAS 150MG  X 4</v>
          </cell>
          <cell r="G8526" t="str">
            <v>062014</v>
          </cell>
        </row>
        <row r="8527">
          <cell r="F8527" t="str">
            <v>TRAMADOL-BS- AMP. 100MG 2 ML X 10</v>
          </cell>
          <cell r="G8527" t="str">
            <v>042013</v>
          </cell>
        </row>
        <row r="8528">
          <cell r="F8528" t="str">
            <v>OMEPRAZOL-DFM CAPS 20MG  X 100</v>
          </cell>
          <cell r="G8528" t="str">
            <v>042009</v>
          </cell>
        </row>
        <row r="8529">
          <cell r="F8529" t="str">
            <v>AVAL SUN CREMA F50  120 ML X 1</v>
          </cell>
          <cell r="G8529" t="str">
            <v>012017</v>
          </cell>
        </row>
        <row r="8530">
          <cell r="F8530" t="str">
            <v>DICLOXACILINA-FTR CAPS 500MG  X 100</v>
          </cell>
          <cell r="G8530" t="str">
            <v>082005</v>
          </cell>
        </row>
        <row r="8531">
          <cell r="F8531" t="str">
            <v>FENALGINA NF AMP. 1G 2 ML X 1</v>
          </cell>
          <cell r="G8531" t="str">
            <v>011993</v>
          </cell>
        </row>
        <row r="8532">
          <cell r="F8532" t="str">
            <v>GRIPA-C CAPS MAX POT   X 20</v>
          </cell>
          <cell r="G8532" t="str">
            <v>082016</v>
          </cell>
        </row>
        <row r="8533">
          <cell r="F8533" t="str">
            <v>GROWFAST JBE  500 ML X 1</v>
          </cell>
          <cell r="G8533" t="str">
            <v>112020</v>
          </cell>
        </row>
        <row r="8534">
          <cell r="F8534" t="str">
            <v>CLARITROMICINA-DY/ TABL 500MG  X 100</v>
          </cell>
          <cell r="G8534" t="str">
            <v>092015</v>
          </cell>
        </row>
        <row r="8535">
          <cell r="F8535" t="str">
            <v>DOGMATIL CAPS 50MG  X 20</v>
          </cell>
          <cell r="G8535" t="str">
            <v>021974</v>
          </cell>
        </row>
        <row r="8536">
          <cell r="F8536" t="str">
            <v>NUPROHEM JBE NARANJA  500 ML X 1</v>
          </cell>
          <cell r="G8536" t="str">
            <v>112020</v>
          </cell>
        </row>
        <row r="8537">
          <cell r="F8537" t="str">
            <v>NEKO JABON FRESH  125 G X 3</v>
          </cell>
          <cell r="G8537" t="str">
            <v>012014</v>
          </cell>
        </row>
        <row r="8538">
          <cell r="F8538" t="str">
            <v>TELMISWISS TABL.RECUBIE 40MG  X 30</v>
          </cell>
          <cell r="G8538" t="str">
            <v>102019</v>
          </cell>
        </row>
        <row r="8539">
          <cell r="F8539" t="str">
            <v>ILOSONE TABL 500MG  X 100</v>
          </cell>
          <cell r="G8539" t="str">
            <v>012008</v>
          </cell>
        </row>
        <row r="8540">
          <cell r="F8540" t="str">
            <v>RYNA-DEL TABL.RECUBIE 5MG  X 100</v>
          </cell>
          <cell r="G8540" t="str">
            <v>012017</v>
          </cell>
        </row>
        <row r="8541">
          <cell r="F8541" t="str">
            <v>VI-SYNERAL INY AMP.  2 ML X 5</v>
          </cell>
          <cell r="G8541" t="str">
            <v>101971</v>
          </cell>
        </row>
        <row r="8542">
          <cell r="F8542" t="str">
            <v>GINEMAXIM TABL 40MG  X 60</v>
          </cell>
          <cell r="G8542" t="str">
            <v>052001</v>
          </cell>
        </row>
        <row r="8543">
          <cell r="F8543" t="str">
            <v>LERGIUM JBE 1MG 60 ML X 1 (/ML)</v>
          </cell>
          <cell r="G8543" t="str">
            <v>021999</v>
          </cell>
        </row>
        <row r="8544">
          <cell r="F8544" t="str">
            <v>OFTALMOL  B+T SOLN  OFTAL  5 ML X 1</v>
          </cell>
          <cell r="G8544" t="str">
            <v>092020</v>
          </cell>
        </row>
        <row r="8545">
          <cell r="F8545" t="str">
            <v>LAFITIL UNGT  TOP.  15 G X 1</v>
          </cell>
          <cell r="G8545" t="str">
            <v>102008</v>
          </cell>
        </row>
        <row r="8546">
          <cell r="F8546" t="str">
            <v>PRONADOL VSFF JBE 120MG 100 ML X 1 (/5ML)</v>
          </cell>
          <cell r="G8546" t="str">
            <v>122018</v>
          </cell>
        </row>
        <row r="8547">
          <cell r="F8547" t="str">
            <v>CONGESTEX TABL DISPENS   X 100</v>
          </cell>
          <cell r="G8547" t="str">
            <v>052003</v>
          </cell>
        </row>
        <row r="8548">
          <cell r="F8548" t="str">
            <v>ACICLOVIR-TEV CREMA 5% 5 G X 1</v>
          </cell>
          <cell r="G8548" t="str">
            <v>031997</v>
          </cell>
        </row>
        <row r="8549">
          <cell r="F8549" t="str">
            <v>CLORURO SODIO-MIF BOLSA INFUS 9% 100 ML X 1</v>
          </cell>
          <cell r="G8549" t="str">
            <v>042013</v>
          </cell>
        </row>
        <row r="8550">
          <cell r="F8550" t="str">
            <v>DEXTRO TOSS JBE   EXPT  120 ML X 1</v>
          </cell>
          <cell r="G8550" t="str">
            <v>031994</v>
          </cell>
        </row>
        <row r="8551">
          <cell r="F8551" t="str">
            <v>DERMOSOL BEBE CREMA F50  70 G X 1</v>
          </cell>
          <cell r="G8551" t="str">
            <v>012016</v>
          </cell>
        </row>
        <row r="8552">
          <cell r="F8552" t="str">
            <v>FINTEL SUS.OR U-D 400MG 10 ML X 12 (/5ML)</v>
          </cell>
          <cell r="G8552" t="str">
            <v>072002</v>
          </cell>
        </row>
        <row r="8553">
          <cell r="F8553" t="str">
            <v>NORFLOXACINO-MRC TABL RECUBIE 400MG  X 100</v>
          </cell>
          <cell r="G8553" t="str">
            <v>092012</v>
          </cell>
        </row>
        <row r="8554">
          <cell r="F8554" t="str">
            <v>TRINALER TABL 200MG  X 50</v>
          </cell>
          <cell r="G8554" t="str">
            <v>102014</v>
          </cell>
        </row>
        <row r="8555">
          <cell r="F8555" t="str">
            <v>IBUFENOL TABL.RECUBIE 400MG  X 100</v>
          </cell>
          <cell r="G8555" t="str">
            <v>032014</v>
          </cell>
        </row>
        <row r="8556">
          <cell r="F8556" t="str">
            <v>BIOBISMUTO SUSP ORAL 87.3MG 150 ML X 1 (/5ML)</v>
          </cell>
          <cell r="G8556" t="str">
            <v>122020</v>
          </cell>
        </row>
        <row r="8557">
          <cell r="F8557" t="str">
            <v>BISMOCLIN SUSP ORAL 87.3MG 150 ML X 1</v>
          </cell>
          <cell r="G8557" t="str">
            <v>062020</v>
          </cell>
        </row>
        <row r="8558">
          <cell r="F8558" t="str">
            <v>MELOXIC TABL 15MG  X 10</v>
          </cell>
          <cell r="G8558" t="str">
            <v>041999</v>
          </cell>
        </row>
        <row r="8559">
          <cell r="F8559" t="str">
            <v>CALCIO+VIT.D3-GEF TABL 2000MG  X 30 (/125) /125</v>
          </cell>
          <cell r="G8559" t="str">
            <v>112003</v>
          </cell>
        </row>
        <row r="8560">
          <cell r="F8560" t="str">
            <v>VALSARTAN-PTG TABL.RECUBIE 160MG  X 20</v>
          </cell>
          <cell r="G8560" t="str">
            <v>052021</v>
          </cell>
        </row>
        <row r="8561">
          <cell r="F8561" t="str">
            <v>AMOX POLVO P/SUSP 250MG 60 ML X 1 (/5ML)</v>
          </cell>
          <cell r="G8561" t="str">
            <v>032019</v>
          </cell>
        </row>
        <row r="8562">
          <cell r="F8562" t="str">
            <v>N-BUTIL BROMURO HI AMP. 20MG 1 ML X 1</v>
          </cell>
          <cell r="G8562" t="str">
            <v>072019</v>
          </cell>
        </row>
        <row r="8563">
          <cell r="F8563" t="str">
            <v>FLUCOZOL VIAL INFUS. 2MG 50 ML X 1</v>
          </cell>
          <cell r="G8563" t="str">
            <v>082018</v>
          </cell>
        </row>
        <row r="8564">
          <cell r="F8564" t="str">
            <v>ALICAM FORTE TABL RECUBIE 500MG  X 200</v>
          </cell>
          <cell r="G8564" t="str">
            <v>062012</v>
          </cell>
        </row>
        <row r="8565">
          <cell r="F8565" t="str">
            <v>BIO-B CAPS   X 300</v>
          </cell>
          <cell r="G8565" t="str">
            <v>052002</v>
          </cell>
        </row>
        <row r="8566">
          <cell r="F8566" t="str">
            <v>ACTERIL SOLN P/NEBUL 5MG 15 ML X 1 (/ML)</v>
          </cell>
          <cell r="G8566" t="str">
            <v>082012</v>
          </cell>
        </row>
        <row r="8567">
          <cell r="F8567" t="str">
            <v>SAL SALVADORA POLVO SOBRES  20.5 G X 50</v>
          </cell>
          <cell r="G8567" t="str">
            <v>112017</v>
          </cell>
        </row>
        <row r="8568">
          <cell r="F8568" t="str">
            <v>BROMU OTILONIO-GEF TABL.RECUBIE 40MG  X 30</v>
          </cell>
          <cell r="G8568" t="str">
            <v>092018</v>
          </cell>
        </row>
        <row r="8569">
          <cell r="F8569" t="str">
            <v>LIBERTIX TABL.RECUBIE 20MG  X 1</v>
          </cell>
          <cell r="G8569" t="str">
            <v>032021</v>
          </cell>
        </row>
        <row r="8570">
          <cell r="F8570" t="str">
            <v>LECITHIN DE SOYA CAPS BLANDA 1200MG  X 90</v>
          </cell>
          <cell r="G8570" t="str">
            <v>112012</v>
          </cell>
        </row>
        <row r="8571">
          <cell r="F8571" t="str">
            <v>CEFALEXINA-PTG POLVO P/SUSP 250MG 60 ML X 1 (/5ML)</v>
          </cell>
          <cell r="G8571" t="str">
            <v>052021</v>
          </cell>
        </row>
        <row r="8572">
          <cell r="F8572" t="str">
            <v>ALEXMIN JBE 5MG 60 ML X 1 (/5ML)</v>
          </cell>
          <cell r="G8572" t="str">
            <v>102013</v>
          </cell>
        </row>
        <row r="8573">
          <cell r="F8573" t="str">
            <v>ALERPLAX CAPS BLANDA 10MG  X 30</v>
          </cell>
          <cell r="G8573" t="str">
            <v>082018</v>
          </cell>
        </row>
        <row r="8574">
          <cell r="F8574" t="str">
            <v>CEFRADINA-VS3 VIAL 1G  X 10</v>
          </cell>
          <cell r="G8574" t="str">
            <v>082002</v>
          </cell>
        </row>
        <row r="8575">
          <cell r="F8575" t="str">
            <v>ASEPXIA BB CR MA BE MAT  10 G X 1</v>
          </cell>
          <cell r="G8575" t="str">
            <v>072017</v>
          </cell>
        </row>
        <row r="8576">
          <cell r="F8576" t="str">
            <v>LOMED TABL.RECUBIE 5MG  X 10</v>
          </cell>
          <cell r="G8576" t="str">
            <v>092019</v>
          </cell>
        </row>
        <row r="8577">
          <cell r="F8577" t="str">
            <v>TAMSUL CAPS L.P. 0.4MG  X 30</v>
          </cell>
          <cell r="G8577" t="str">
            <v>052021</v>
          </cell>
        </row>
        <row r="8578">
          <cell r="F8578" t="str">
            <v>ALOPURINOL-MRC TABL 300MG  X 100</v>
          </cell>
          <cell r="G8578" t="str">
            <v>092016</v>
          </cell>
        </row>
        <row r="8579">
          <cell r="F8579" t="str">
            <v>RUX TABL.RECUBIE 5MG  X 30</v>
          </cell>
          <cell r="G8579" t="str">
            <v>062019</v>
          </cell>
        </row>
        <row r="8580">
          <cell r="F8580" t="str">
            <v>HONGOFIN CREMA 1% 20 G X 1</v>
          </cell>
          <cell r="G8580" t="str">
            <v>012008</v>
          </cell>
        </row>
        <row r="8581">
          <cell r="F8581" t="str">
            <v>TERAZOSINA I.Q TABL 5MG  X 10</v>
          </cell>
          <cell r="G8581" t="str">
            <v>012004</v>
          </cell>
        </row>
        <row r="8582">
          <cell r="F8582" t="str">
            <v>CLARIBIOT TABL 500MG  X 10</v>
          </cell>
          <cell r="G8582" t="str">
            <v>062000</v>
          </cell>
        </row>
        <row r="8583">
          <cell r="F8583" t="str">
            <v>CLARITROMAC PO.P/SUSP OR 250MG 60 ML X 1</v>
          </cell>
          <cell r="G8583" t="str">
            <v>102015</v>
          </cell>
        </row>
        <row r="8584">
          <cell r="F8584" t="str">
            <v>ATROPINA SULFA-P2G SOLN INY 1MG 1 ML X 1</v>
          </cell>
          <cell r="G8584" t="str">
            <v>082012</v>
          </cell>
        </row>
        <row r="8585">
          <cell r="F8585" t="str">
            <v>CALCIO MAG/ZIN-FTR CAPS BLANDA   X 50</v>
          </cell>
          <cell r="G8585" t="str">
            <v>101996</v>
          </cell>
        </row>
        <row r="8586">
          <cell r="F8586" t="str">
            <v>RED OFF SOLN  OFTAL 0.125% 15 ML X 1</v>
          </cell>
          <cell r="G8586" t="str">
            <v>031998</v>
          </cell>
        </row>
        <row r="8587">
          <cell r="F8587" t="str">
            <v>DUPIRINA TABL.RECUBIE 100MG  X 100</v>
          </cell>
          <cell r="G8587" t="str">
            <v>032017</v>
          </cell>
        </row>
        <row r="8588">
          <cell r="F8588" t="str">
            <v>COMTREX TA.REC MP NF   X 100</v>
          </cell>
          <cell r="G8588" t="str">
            <v>012010</v>
          </cell>
        </row>
        <row r="8589">
          <cell r="F8589" t="str">
            <v>FLAVO-C AMP DAY NIGH  2 ML X 4</v>
          </cell>
          <cell r="G8589" t="str">
            <v>052020</v>
          </cell>
        </row>
        <row r="8590">
          <cell r="F8590" t="str">
            <v>KETANEN AMP. 60MG 2 ML X 1</v>
          </cell>
          <cell r="G8590" t="str">
            <v>052015</v>
          </cell>
        </row>
        <row r="8591">
          <cell r="F8591" t="str">
            <v>FARMABRON EXPECT JBE  120 ML X 1</v>
          </cell>
          <cell r="G8591" t="str">
            <v>012004</v>
          </cell>
        </row>
        <row r="8592">
          <cell r="F8592" t="str">
            <v>AMPICILINA-CCI VIAL LIOF 1G  X 50</v>
          </cell>
          <cell r="G8592" t="str">
            <v>082018</v>
          </cell>
        </row>
        <row r="8593">
          <cell r="F8593" t="str">
            <v>ULTRASON CREMA 1MG 20 G X 1 (/G)</v>
          </cell>
          <cell r="G8593" t="str">
            <v>042016</v>
          </cell>
        </row>
        <row r="8594">
          <cell r="F8594" t="str">
            <v>MEGA MAGNES POLVO SOBRES  2 G X 34</v>
          </cell>
          <cell r="G8594" t="str">
            <v>062012</v>
          </cell>
        </row>
        <row r="8595">
          <cell r="F8595" t="str">
            <v>GEMFIBROZILO-IQF TABL 600MG  X 100</v>
          </cell>
          <cell r="G8595" t="str">
            <v>082001</v>
          </cell>
        </row>
        <row r="8596">
          <cell r="F8596" t="str">
            <v>GACIX SUSP  200 ML X 1</v>
          </cell>
          <cell r="G8596" t="str">
            <v>012014</v>
          </cell>
        </row>
        <row r="8597">
          <cell r="F8597" t="str">
            <v>FURACIN OVULOS 6MG  X 3</v>
          </cell>
          <cell r="G8597" t="str">
            <v>012008</v>
          </cell>
        </row>
        <row r="8598">
          <cell r="F8598" t="str">
            <v>PROSTANATUR CAPS 160MG  X 50</v>
          </cell>
          <cell r="G8598" t="str">
            <v>112002</v>
          </cell>
        </row>
        <row r="8599">
          <cell r="F8599" t="str">
            <v>CLORURO SODIO-LUS SOLN  INY 0.9% 10 ML X 25</v>
          </cell>
          <cell r="G8599" t="str">
            <v>032017</v>
          </cell>
        </row>
        <row r="8600">
          <cell r="F8600" t="str">
            <v>MELOXIC A.IM 15MG 1.5 ML X 1</v>
          </cell>
          <cell r="G8600" t="str">
            <v>122002</v>
          </cell>
        </row>
        <row r="8601">
          <cell r="F8601" t="str">
            <v>FLOGODISTEN T.REV 300MG/ 250MG  X 120</v>
          </cell>
          <cell r="G8601" t="str">
            <v>062007</v>
          </cell>
        </row>
        <row r="8602">
          <cell r="F8602" t="str">
            <v>MEDIPIEL CREMA  20 G X 1</v>
          </cell>
          <cell r="G8602" t="str">
            <v>082000</v>
          </cell>
        </row>
        <row r="8603">
          <cell r="F8603" t="str">
            <v>PIPERACI+TAZOB-P2G VIAL LIOF 4G  X 10 (/0.5) /0.5</v>
          </cell>
          <cell r="G8603" t="str">
            <v>032017</v>
          </cell>
        </row>
        <row r="8604">
          <cell r="F8604" t="str">
            <v>TAPSIN ANTIGRIPAL PO.SOB DIA  5 G X 60</v>
          </cell>
          <cell r="G8604" t="str">
            <v>072000</v>
          </cell>
        </row>
        <row r="8605">
          <cell r="F8605" t="str">
            <v>HISTATEC TABL.RECUBIE 10MG  X 100</v>
          </cell>
          <cell r="G8605" t="str">
            <v>012021</v>
          </cell>
        </row>
        <row r="8606">
          <cell r="F8606" t="str">
            <v>PROXTEN PLUS SOLN OFTAL 1% 5 ML X 1 (/ML)</v>
          </cell>
          <cell r="G8606" t="str">
            <v>102018</v>
          </cell>
        </row>
        <row r="8607">
          <cell r="F8607" t="str">
            <v>SCHERIPROCT POMADA  30 G X 1</v>
          </cell>
          <cell r="G8607" t="str">
            <v>012008</v>
          </cell>
        </row>
        <row r="8608">
          <cell r="F8608" t="str">
            <v>BENCIL PEN.BEN-DY/ VIAL  LIOF 1.2M  X 25</v>
          </cell>
          <cell r="G8608" t="str">
            <v>012016</v>
          </cell>
        </row>
        <row r="8609">
          <cell r="F8609" t="str">
            <v>ACICLOVIR-AND CREMA 5% 5 G X 1</v>
          </cell>
          <cell r="G8609" t="str">
            <v>022021</v>
          </cell>
        </row>
        <row r="8610">
          <cell r="F8610" t="str">
            <v>ETAMBUTOL-NDC TABL.RECUBIE 400MG  X 100</v>
          </cell>
          <cell r="G8610" t="str">
            <v>092015</v>
          </cell>
        </row>
        <row r="8611">
          <cell r="F8611" t="str">
            <v>LISTERINE ZERO ENJUAGUE BUC  250 ML X 1</v>
          </cell>
          <cell r="G8611" t="str">
            <v>022013</v>
          </cell>
        </row>
        <row r="8612">
          <cell r="F8612" t="str">
            <v>ARDILAN TABL 10MG  X 30</v>
          </cell>
          <cell r="G8612" t="str">
            <v>022013</v>
          </cell>
        </row>
        <row r="8613">
          <cell r="F8613" t="str">
            <v>PIRIDOXINA-LB9 TABL 50MG  X 100</v>
          </cell>
          <cell r="G8613" t="str">
            <v>062017</v>
          </cell>
        </row>
        <row r="8614">
          <cell r="F8614" t="str">
            <v>DERMOSOL ECRAN SACHET F70  10 G X 20</v>
          </cell>
          <cell r="G8614" t="str">
            <v>082012</v>
          </cell>
        </row>
        <row r="8615">
          <cell r="F8615" t="str">
            <v>MIDAZOLAM-DY/ AMP. 5MG 5 ML X 1</v>
          </cell>
          <cell r="G8615" t="str">
            <v>022010</v>
          </cell>
        </row>
        <row r="8616">
          <cell r="F8616" t="str">
            <v>COLONIX B TABL 100MG  X 20 (/1.5) /1.5</v>
          </cell>
          <cell r="G8616" t="str">
            <v>082008</v>
          </cell>
        </row>
        <row r="8617">
          <cell r="F8617" t="str">
            <v>ACLARA-T AGUA MICELAR  120 ML X 1</v>
          </cell>
          <cell r="G8617" t="str">
            <v>092020</v>
          </cell>
        </row>
        <row r="8618">
          <cell r="F8618" t="str">
            <v>LINCOMICINA-P2G AMP. 600MG 2 ML X 50</v>
          </cell>
          <cell r="G8618" t="str">
            <v>102016</v>
          </cell>
        </row>
        <row r="8619">
          <cell r="F8619" t="str">
            <v>CIPROPLUS TABL.RECUBIE 500MG  X 100</v>
          </cell>
          <cell r="G8619" t="str">
            <v>112002</v>
          </cell>
        </row>
        <row r="8620">
          <cell r="F8620" t="str">
            <v>QUETOROL A.IM 60MG 2 ML X 25</v>
          </cell>
          <cell r="G8620" t="str">
            <v>082016</v>
          </cell>
        </row>
        <row r="8621">
          <cell r="F8621" t="str">
            <v>LECHUGA CREMA  60 ML X 1</v>
          </cell>
          <cell r="G8621" t="str">
            <v>122016</v>
          </cell>
        </row>
        <row r="8622">
          <cell r="F8622" t="str">
            <v>DERMOSOL VISAGE CREMA SPF100  60 G X 1</v>
          </cell>
          <cell r="G8622" t="str">
            <v>122013</v>
          </cell>
        </row>
        <row r="8623">
          <cell r="F8623" t="str">
            <v>AMBROXOL-GEF JBE AD. 30MG 120 ML X 1 (/5ML)</v>
          </cell>
          <cell r="G8623" t="str">
            <v>011994</v>
          </cell>
        </row>
        <row r="8624">
          <cell r="F8624" t="str">
            <v>TRINEURAL NF CAPS   X 100</v>
          </cell>
          <cell r="G8624" t="str">
            <v>121986</v>
          </cell>
        </row>
        <row r="8625">
          <cell r="F8625" t="str">
            <v>ORIFLOW CAPS L.P. 0.4MG  X 30</v>
          </cell>
          <cell r="G8625" t="str">
            <v>012018</v>
          </cell>
        </row>
        <row r="8626">
          <cell r="F8626" t="str">
            <v>DICODRIN TABL RECUBIE 20MG  X 100</v>
          </cell>
          <cell r="G8626" t="str">
            <v>062012</v>
          </cell>
        </row>
        <row r="8627">
          <cell r="F8627" t="str">
            <v>CLORURO SODIO-LUS SOLN INY 0.9% 10 ML X 1</v>
          </cell>
          <cell r="G8627" t="str">
            <v>112016</v>
          </cell>
        </row>
        <row r="8628">
          <cell r="F8628" t="str">
            <v>CALCIO MAG/ZIN-FTR CAPS BLANDA   X 100</v>
          </cell>
          <cell r="G8628" t="str">
            <v>092004</v>
          </cell>
        </row>
        <row r="8629">
          <cell r="F8629" t="str">
            <v>CLORURO SODIO-MIF SOLN  INY 0.9% 1000 ML X 1</v>
          </cell>
          <cell r="G8629" t="str">
            <v>051989</v>
          </cell>
        </row>
        <row r="8630">
          <cell r="F8630" t="str">
            <v>LAMICTAL TABL 5MG  X 30</v>
          </cell>
          <cell r="G8630" t="str">
            <v>062008</v>
          </cell>
        </row>
        <row r="8631">
          <cell r="F8631" t="str">
            <v>CLINDESS OVULOS 100MG  X 3</v>
          </cell>
          <cell r="G8631" t="str">
            <v>082007</v>
          </cell>
        </row>
        <row r="8632">
          <cell r="F8632" t="str">
            <v>RENOVA PROSS CAPS 400MG  X 100</v>
          </cell>
          <cell r="G8632" t="str">
            <v>062015</v>
          </cell>
        </row>
        <row r="8633">
          <cell r="F8633" t="str">
            <v>AMBROXOL-GEF JBE.PED. 15MG 120 ML X 1 (/5ML)</v>
          </cell>
          <cell r="G8633" t="str">
            <v>011994</v>
          </cell>
        </row>
        <row r="8634">
          <cell r="F8634" t="str">
            <v>GLORIA INFANT 3 POLVO  400 G X 1</v>
          </cell>
          <cell r="G8634" t="str">
            <v>102016</v>
          </cell>
        </row>
        <row r="8635">
          <cell r="F8635" t="str">
            <v>NEUTROGENA BODY CREM INT COM  200 ML X 1</v>
          </cell>
          <cell r="G8635" t="str">
            <v>052020</v>
          </cell>
        </row>
        <row r="8636">
          <cell r="F8636" t="str">
            <v>ASEPXIA BB CR MA B C MA  10 G X 1</v>
          </cell>
          <cell r="G8636" t="str">
            <v>072017</v>
          </cell>
        </row>
        <row r="8637">
          <cell r="F8637" t="str">
            <v>DICONAXX DOL TABL.RECUBIE   X 120</v>
          </cell>
          <cell r="G8637" t="str">
            <v>102009</v>
          </cell>
        </row>
        <row r="8638">
          <cell r="F8638" t="str">
            <v>BONALIV TABL 70MG  X 4</v>
          </cell>
          <cell r="G8638" t="str">
            <v>052021</v>
          </cell>
        </row>
        <row r="8639">
          <cell r="F8639" t="str">
            <v>PANTOMARK TABL LR 40MG  X 15</v>
          </cell>
          <cell r="G8639" t="str">
            <v>032018</v>
          </cell>
        </row>
        <row r="8640">
          <cell r="F8640" t="str">
            <v>SEXTREME TABL.RECUBIE 50MG  X 4</v>
          </cell>
          <cell r="G8640" t="str">
            <v>082019</v>
          </cell>
        </row>
        <row r="8641">
          <cell r="F8641" t="str">
            <v>EUROCOR D TA.RE 2.5MG/ 6.25MG  X 35</v>
          </cell>
          <cell r="G8641" t="str">
            <v>102017</v>
          </cell>
        </row>
        <row r="8642">
          <cell r="F8642" t="str">
            <v>CEFAZOLINA-P2G POLVO PA INY 1G  X 1</v>
          </cell>
          <cell r="G8642" t="str">
            <v>102012</v>
          </cell>
        </row>
        <row r="8643">
          <cell r="F8643" t="str">
            <v>BLOX TABL 8MG  X 30</v>
          </cell>
          <cell r="G8643" t="str">
            <v>052005</v>
          </cell>
        </row>
        <row r="8644">
          <cell r="F8644" t="str">
            <v>FLORAPHARM CAPS 250MG  X 10</v>
          </cell>
          <cell r="G8644" t="str">
            <v>102020</v>
          </cell>
        </row>
        <row r="8645">
          <cell r="F8645" t="str">
            <v>DICLORAL COLUTORIO 0.074% 120 ML X 1</v>
          </cell>
          <cell r="G8645" t="str">
            <v>012016</v>
          </cell>
        </row>
        <row r="8646">
          <cell r="F8646" t="str">
            <v>NASTI EXPECTORANTE CAPS 8MG  X 120</v>
          </cell>
          <cell r="G8646" t="str">
            <v>042009</v>
          </cell>
        </row>
        <row r="8647">
          <cell r="F8647" t="str">
            <v>AMIKACINA-DY/ AMP. 500MG 2 ML X 25</v>
          </cell>
          <cell r="G8647" t="str">
            <v>062015</v>
          </cell>
        </row>
        <row r="8648">
          <cell r="F8648" t="str">
            <v>DANOLEX CAPS 400MG  X 20</v>
          </cell>
          <cell r="G8648" t="str">
            <v>062020</v>
          </cell>
        </row>
        <row r="8649">
          <cell r="F8649" t="str">
            <v>METAMIZOL SODI-JPS AMP. 1G 2 ML X 10</v>
          </cell>
          <cell r="G8649" t="str">
            <v>062014</v>
          </cell>
        </row>
        <row r="8650">
          <cell r="F8650" t="str">
            <v>BIDIMEFOR TABL.RECUBIE 2.5MG  X 30 (/500) /500</v>
          </cell>
          <cell r="G8650" t="str">
            <v>012005</v>
          </cell>
        </row>
        <row r="8651">
          <cell r="F8651" t="str">
            <v>HIDROCORTISONA-DY/ VIAL LIOF 250MG  X 1</v>
          </cell>
          <cell r="G8651" t="str">
            <v>042009</v>
          </cell>
        </row>
        <row r="8652">
          <cell r="F8652" t="str">
            <v>LINCOMICINA-TEV CAPS 500MG  X 60</v>
          </cell>
          <cell r="G8652" t="str">
            <v>022006</v>
          </cell>
        </row>
        <row r="8653">
          <cell r="F8653" t="str">
            <v>DICLOXACILINA-GEF PO/SUSP ORAL 250MG 80 ML X 1 (/5ML)</v>
          </cell>
          <cell r="G8653" t="str">
            <v>111995</v>
          </cell>
        </row>
        <row r="8654">
          <cell r="F8654" t="str">
            <v>GASEOPHAR GOTAS 80MG 15 ML X 1 (/ML)</v>
          </cell>
          <cell r="G8654" t="str">
            <v>071992</v>
          </cell>
        </row>
        <row r="8655">
          <cell r="F8655" t="str">
            <v>NORFLOXACINO-PTG TABL 400MG  X 100</v>
          </cell>
          <cell r="G8655" t="str">
            <v>042009</v>
          </cell>
        </row>
        <row r="8656">
          <cell r="F8656" t="str">
            <v>CLENTUSOL JBE EXPECT  120 ML X 1</v>
          </cell>
          <cell r="G8656" t="str">
            <v>012014</v>
          </cell>
        </row>
        <row r="8657">
          <cell r="F8657" t="str">
            <v>GLAUCOZOL TABL 250MG  X 30</v>
          </cell>
          <cell r="G8657" t="str">
            <v>062014</v>
          </cell>
        </row>
        <row r="8658">
          <cell r="F8658" t="str">
            <v>BROLUKAT TABL.RECUBIE 10MG  X 10</v>
          </cell>
          <cell r="G8658" t="str">
            <v>032005</v>
          </cell>
        </row>
        <row r="8659">
          <cell r="F8659" t="str">
            <v>SOINSDERMA CREMA SPF70  60 G X 1</v>
          </cell>
          <cell r="G8659" t="str">
            <v>032015</v>
          </cell>
        </row>
        <row r="8660">
          <cell r="F8660" t="str">
            <v>RAPILER TABL.RECUBIE 5MG  X 100</v>
          </cell>
          <cell r="G8660" t="str">
            <v>022006</v>
          </cell>
        </row>
        <row r="8661">
          <cell r="F8661" t="str">
            <v>ENTEROXOL TABL   X 100</v>
          </cell>
          <cell r="G8661" t="str">
            <v>011994</v>
          </cell>
        </row>
        <row r="8662">
          <cell r="F8662" t="str">
            <v>IBUPROFENO-MRC TABL RECUBIE 400MG  X 100</v>
          </cell>
          <cell r="G8662" t="str">
            <v>092012</v>
          </cell>
        </row>
        <row r="8663">
          <cell r="F8663" t="str">
            <v>TEMISAR TABL 40MG  X 30</v>
          </cell>
          <cell r="G8663" t="str">
            <v>012014</v>
          </cell>
        </row>
        <row r="8664">
          <cell r="F8664" t="str">
            <v>MINOXIDIL-EU- SOLN  TOP. 2% 60 ML X 1</v>
          </cell>
          <cell r="G8664" t="str">
            <v>021990</v>
          </cell>
        </row>
        <row r="8665">
          <cell r="F8665" t="str">
            <v>DIAZEPAM-TEV TABL 10MG  X 1000</v>
          </cell>
          <cell r="G8665" t="str">
            <v>042009</v>
          </cell>
        </row>
        <row r="8666">
          <cell r="F8666" t="str">
            <v>PARACETAMOL-LB9 TABL 500MG  X 500</v>
          </cell>
          <cell r="G8666" t="str">
            <v>052016</v>
          </cell>
        </row>
        <row r="8667">
          <cell r="F8667" t="str">
            <v>FENOBARBITAL-CIP AMP. JERINGA 200MG 2 ML X 1</v>
          </cell>
          <cell r="G8667" t="str">
            <v>012008</v>
          </cell>
        </row>
        <row r="8668">
          <cell r="F8668" t="str">
            <v>NEUTROGENA SUN FRE SPRAY F50  180 ML X 1</v>
          </cell>
          <cell r="G8668" t="str">
            <v>112019</v>
          </cell>
        </row>
        <row r="8669">
          <cell r="F8669" t="str">
            <v>METGLU TABL.RECUBIE 850MG  X 20</v>
          </cell>
          <cell r="G8669" t="str">
            <v>032015</v>
          </cell>
        </row>
        <row r="8670">
          <cell r="F8670" t="str">
            <v>AMIDILE-G TABL 5MG  X 30</v>
          </cell>
          <cell r="G8670" t="str">
            <v>122017</v>
          </cell>
        </row>
        <row r="8671">
          <cell r="F8671" t="str">
            <v>HYPERAN TABL.RECUBIE 50MG  X 100</v>
          </cell>
          <cell r="G8671" t="str">
            <v>052021</v>
          </cell>
        </row>
        <row r="8672">
          <cell r="F8672" t="str">
            <v>OFTALMOL  B+T SOLN  OFTAL  15 ML X 1</v>
          </cell>
          <cell r="G8672" t="str">
            <v>102019</v>
          </cell>
        </row>
        <row r="8673">
          <cell r="F8673" t="str">
            <v>DELTAPRED SUSP ORAL 5MG 120 ML X 1 (/5ML)</v>
          </cell>
          <cell r="G8673" t="str">
            <v>052013</v>
          </cell>
        </row>
        <row r="8674">
          <cell r="F8674" t="str">
            <v>KETOFENID TABL LR 100MG  X 50</v>
          </cell>
          <cell r="G8674" t="str">
            <v>112014</v>
          </cell>
        </row>
        <row r="8675">
          <cell r="F8675" t="str">
            <v>HIDROCLOROTIAZ-IQF TABL 25MG  X 100</v>
          </cell>
          <cell r="G8675" t="str">
            <v>042009</v>
          </cell>
        </row>
        <row r="8676">
          <cell r="F8676" t="str">
            <v>BENCIL PEN SOD-DY/ VIAL LIOF 1M  X 25</v>
          </cell>
          <cell r="G8676" t="str">
            <v>122015</v>
          </cell>
        </row>
        <row r="8677">
          <cell r="F8677" t="str">
            <v>LEFOQUIM TABL 500MG  X 7</v>
          </cell>
          <cell r="G8677" t="str">
            <v>032010</v>
          </cell>
        </row>
        <row r="8678">
          <cell r="F8678" t="str">
            <v>ARTRIGAN PLUS TABL.RECUBIE   X 120</v>
          </cell>
          <cell r="G8678" t="str">
            <v>102014</v>
          </cell>
        </row>
        <row r="8679">
          <cell r="F8679" t="str">
            <v>SOLVIMUCOL COM PED JBE  120 ML X 1</v>
          </cell>
          <cell r="G8679" t="str">
            <v>122020</v>
          </cell>
        </row>
        <row r="8680">
          <cell r="F8680" t="str">
            <v>ARDILAN TABL 20MG  X 30</v>
          </cell>
          <cell r="G8680" t="str">
            <v>042011</v>
          </cell>
        </row>
        <row r="8681">
          <cell r="F8681" t="str">
            <v>MINOCIPHARM CAPS 100MG  X 30</v>
          </cell>
          <cell r="G8681" t="str">
            <v>052019</v>
          </cell>
        </row>
        <row r="8682">
          <cell r="F8682" t="str">
            <v>MEROPENEM-P2G V.IV  LIOF 500MG  X 10</v>
          </cell>
          <cell r="G8682" t="str">
            <v>012016</v>
          </cell>
        </row>
        <row r="8683">
          <cell r="F8683" t="str">
            <v>DORAXOL TABL.RECUBIE 300MG  X 100 (/250) /250</v>
          </cell>
          <cell r="G8683" t="str">
            <v>042021</v>
          </cell>
        </row>
        <row r="8684">
          <cell r="F8684" t="str">
            <v>FARTALGIN GOTAS ORAL 500MG 15 ML X 1 (/ML)</v>
          </cell>
          <cell r="G8684" t="str">
            <v>112019</v>
          </cell>
        </row>
        <row r="8685">
          <cell r="F8685" t="str">
            <v>DERMOSOL FRUITS STICK FPS20  4.5 G X 6</v>
          </cell>
          <cell r="G8685" t="str">
            <v>102012</v>
          </cell>
        </row>
        <row r="8686">
          <cell r="F8686" t="str">
            <v>PIPERACI-TAZOB-VS3 VIAL LIOF 4G  X 1 (/0.5) /0.5</v>
          </cell>
          <cell r="G8686" t="str">
            <v>102020</v>
          </cell>
        </row>
        <row r="8687">
          <cell r="F8687" t="str">
            <v>SOINSDERMA BLOQ GEL SPF70  150 G X 1</v>
          </cell>
          <cell r="G8687" t="str">
            <v>062015</v>
          </cell>
        </row>
        <row r="8688">
          <cell r="F8688" t="str">
            <v>CARAMELOS MULTIBIO CAR MIEL/PRO   X 20</v>
          </cell>
          <cell r="G8688" t="str">
            <v>012008</v>
          </cell>
        </row>
        <row r="8689">
          <cell r="F8689" t="str">
            <v>SALBUTALER AER.INH.DOSE 100Y  X 200 (/DOS)</v>
          </cell>
          <cell r="G8689" t="str">
            <v>112018</v>
          </cell>
        </row>
        <row r="8690">
          <cell r="F8690" t="str">
            <v>CLORANFENICOL-TEV CAPS 500MG  X 90</v>
          </cell>
          <cell r="G8690" t="str">
            <v>012008</v>
          </cell>
        </row>
        <row r="8691">
          <cell r="F8691" t="str">
            <v>CEFAZOLINA-LB9 VIAL 1G  X 10</v>
          </cell>
          <cell r="G8691" t="str">
            <v>052013</v>
          </cell>
        </row>
        <row r="8692">
          <cell r="F8692" t="str">
            <v>ACICLOVIR-PE- TABL 800MG  X 10</v>
          </cell>
          <cell r="G8692" t="str">
            <v>122020</v>
          </cell>
        </row>
        <row r="8693">
          <cell r="F8693" t="str">
            <v>IBUPROFENO-LUS SUSP ORAL 100MG 60 ML X 1 (/5ML)</v>
          </cell>
          <cell r="G8693" t="str">
            <v>042009</v>
          </cell>
        </row>
        <row r="8694">
          <cell r="F8694" t="str">
            <v>CLOBULER JBE 15MG 100 ML X 1 (/5ML)</v>
          </cell>
          <cell r="G8694" t="str">
            <v>072017</v>
          </cell>
        </row>
        <row r="8695">
          <cell r="F8695" t="str">
            <v>VITATHON CAPS BLANDA   X 90</v>
          </cell>
          <cell r="G8695" t="str">
            <v>031998</v>
          </cell>
        </row>
        <row r="8696">
          <cell r="F8696" t="str">
            <v>FARTALGIN JBE 250MG 60 ML X 1 (/5ML)</v>
          </cell>
          <cell r="G8696" t="str">
            <v>102019</v>
          </cell>
        </row>
        <row r="8697">
          <cell r="F8697" t="str">
            <v>LEVADURA CERVE-GFD TABL 680MG  X 100</v>
          </cell>
          <cell r="G8697" t="str">
            <v>082000</v>
          </cell>
        </row>
        <row r="8698">
          <cell r="F8698" t="str">
            <v>CLORPH MAX TABL 4MG  X 100</v>
          </cell>
          <cell r="G8698" t="str">
            <v>112019</v>
          </cell>
        </row>
        <row r="8699">
          <cell r="F8699" t="str">
            <v>NAPROXPORT TABL.RECUBIE 275MG  X 100</v>
          </cell>
          <cell r="G8699" t="str">
            <v>032011</v>
          </cell>
        </row>
        <row r="8700">
          <cell r="F8700" t="str">
            <v>DEXTRO TOSS TOTAL JBE  150 ML X 1</v>
          </cell>
          <cell r="G8700" t="str">
            <v>102002</v>
          </cell>
        </row>
        <row r="8701">
          <cell r="F8701" t="str">
            <v>LAXQUIQ SOLN ORAL 7.5MG 15 ML X 1 (/ML)</v>
          </cell>
          <cell r="G8701" t="str">
            <v>122019</v>
          </cell>
        </row>
        <row r="8702">
          <cell r="F8702" t="str">
            <v>GENFARBET-3 CREMA  20 G X 1</v>
          </cell>
          <cell r="G8702" t="str">
            <v>122008</v>
          </cell>
        </row>
        <row r="8703">
          <cell r="F8703" t="str">
            <v>CLARITROMAC TABL.RECUBIE 500MG  X 30</v>
          </cell>
          <cell r="G8703" t="str">
            <v>092017</v>
          </cell>
        </row>
        <row r="8704">
          <cell r="F8704" t="str">
            <v>CECAN VIAL LIOF 1G  X 1</v>
          </cell>
          <cell r="G8704" t="str">
            <v>052016</v>
          </cell>
        </row>
        <row r="8705">
          <cell r="F8705" t="str">
            <v>DOLOREX TABL 10MG  X 100</v>
          </cell>
          <cell r="G8705" t="str">
            <v>021998</v>
          </cell>
        </row>
        <row r="8706">
          <cell r="F8706" t="str">
            <v>CLOTIL CREMA CPTO  10 G X 1</v>
          </cell>
          <cell r="G8706" t="str">
            <v>081995</v>
          </cell>
        </row>
        <row r="8707">
          <cell r="F8707" t="str">
            <v>EMOLAN BEBE JAB BAR ESUA  100 G X 1</v>
          </cell>
          <cell r="G8707" t="str">
            <v>022016</v>
          </cell>
        </row>
        <row r="8708">
          <cell r="F8708" t="str">
            <v>FLEXI COLD FORTE UNGT  60 G X 1</v>
          </cell>
          <cell r="G8708" t="str">
            <v>112017</v>
          </cell>
        </row>
        <row r="8709">
          <cell r="F8709" t="str">
            <v>BAHIA TOTAL SUNBLO LOCION SPF70  200 ML X 1</v>
          </cell>
          <cell r="G8709" t="str">
            <v>012016</v>
          </cell>
        </row>
        <row r="8710">
          <cell r="F8710" t="str">
            <v>METRORUBORYL CREMA  30 ML X 1</v>
          </cell>
          <cell r="G8710" t="str">
            <v>122007</v>
          </cell>
        </row>
        <row r="8711">
          <cell r="F8711" t="str">
            <v>KETOROLACO-TEV TABL 10MG  X 100</v>
          </cell>
          <cell r="G8711" t="str">
            <v>041999</v>
          </cell>
        </row>
        <row r="8712">
          <cell r="F8712" t="str">
            <v>NOPUCID 10CR.DES.SAC 1% 12 G X 40</v>
          </cell>
          <cell r="G8712" t="str">
            <v>091995</v>
          </cell>
        </row>
        <row r="8713">
          <cell r="F8713" t="str">
            <v>RAPILER PLUS GOTAS ORAL  15 ML X 1</v>
          </cell>
          <cell r="G8713" t="str">
            <v>042008</v>
          </cell>
        </row>
        <row r="8714">
          <cell r="F8714" t="str">
            <v>VASOPRESS AMP. 10MG 1 ML X 25</v>
          </cell>
          <cell r="G8714" t="str">
            <v>112017</v>
          </cell>
        </row>
        <row r="8715">
          <cell r="F8715" t="str">
            <v>CIPROFLOXACINO-PE- TABL.RECUBIE 500MG  X 100</v>
          </cell>
          <cell r="G8715" t="str">
            <v>082019</v>
          </cell>
        </row>
        <row r="8716">
          <cell r="F8716" t="str">
            <v>DICLOFENACO-FTR A.IM 75MG 3 ML X 25</v>
          </cell>
          <cell r="G8716" t="str">
            <v>031996</v>
          </cell>
        </row>
        <row r="8717">
          <cell r="F8717" t="str">
            <v>LECHUGA MANOS CR SILI FILM  75 G X 1</v>
          </cell>
          <cell r="G8717" t="str">
            <v>092019</v>
          </cell>
        </row>
        <row r="8718">
          <cell r="F8718" t="str">
            <v>DOLONET CAPS BLANDA 200MG  X 20</v>
          </cell>
          <cell r="G8718" t="str">
            <v>012016</v>
          </cell>
        </row>
        <row r="8719">
          <cell r="F8719" t="str">
            <v>BUK PAST SURTIDO   X 100</v>
          </cell>
          <cell r="G8719" t="str">
            <v>042009</v>
          </cell>
        </row>
        <row r="8720">
          <cell r="F8720" t="str">
            <v>FLEET ENEMA  133 ML X 1 (ADLT)</v>
          </cell>
          <cell r="G8720" t="str">
            <v>051994</v>
          </cell>
        </row>
        <row r="8721">
          <cell r="F8721" t="str">
            <v>ROSELIANE LOC.LIMPIA  250 ML X 1</v>
          </cell>
          <cell r="G8721" t="str">
            <v>012008</v>
          </cell>
        </row>
        <row r="8722">
          <cell r="F8722" t="str">
            <v>PRONADOL GOTAS 100MG 20 ML X 1 (/ML)</v>
          </cell>
          <cell r="G8722" t="str">
            <v>062017</v>
          </cell>
        </row>
        <row r="8723">
          <cell r="F8723" t="str">
            <v>LYRIDOL CAPS 150MG  X 30</v>
          </cell>
          <cell r="G8723" t="str">
            <v>052021</v>
          </cell>
        </row>
        <row r="8724">
          <cell r="F8724" t="str">
            <v>BENCIL PEN.SOD-VS3 VIAL SECO 1M  X 10</v>
          </cell>
          <cell r="G8724" t="str">
            <v>082002</v>
          </cell>
        </row>
        <row r="8725">
          <cell r="F8725" t="str">
            <v>PARACETAMOL-SF&amp; TABL 500MG  X 100</v>
          </cell>
          <cell r="G8725" t="str">
            <v>112004</v>
          </cell>
        </row>
        <row r="8726">
          <cell r="F8726" t="str">
            <v>ALKAST TABL RECUBIE 20MG  X 30</v>
          </cell>
          <cell r="G8726" t="str">
            <v>032015</v>
          </cell>
        </row>
        <row r="8727">
          <cell r="F8727" t="str">
            <v>NEUTROGENA PURI SK AGUA MICELAR  200 ML X 1</v>
          </cell>
          <cell r="G8727" t="str">
            <v>042019</v>
          </cell>
        </row>
        <row r="8728">
          <cell r="F8728" t="str">
            <v>DEXAMETASONA-TEV AMP. 4MG 2 ML X 25</v>
          </cell>
          <cell r="G8728" t="str">
            <v>042009</v>
          </cell>
        </row>
        <row r="8729">
          <cell r="F8729" t="str">
            <v>APIPRODENT SPRAY  20 ML X 1</v>
          </cell>
          <cell r="G8729" t="str">
            <v>022015</v>
          </cell>
        </row>
        <row r="8730">
          <cell r="F8730" t="str">
            <v>UNATHEN SUSP ORAL 250MG 30 ML X 1 (/5ML)</v>
          </cell>
          <cell r="G8730" t="str">
            <v>082009</v>
          </cell>
        </row>
        <row r="8731">
          <cell r="F8731" t="str">
            <v>SILFIL TABL.RECUBIE 100MG  X 100</v>
          </cell>
          <cell r="G8731" t="str">
            <v>032021</v>
          </cell>
        </row>
        <row r="8732">
          <cell r="F8732" t="str">
            <v>AZITROLIT SUSP ORAL 200MG 15 ML X 1 (/5ML)</v>
          </cell>
          <cell r="G8732" t="str">
            <v>072002</v>
          </cell>
        </row>
        <row r="8733">
          <cell r="F8733" t="str">
            <v>NEUTROGENA PURI SK GEL LIMPIEZA  150 G X 1</v>
          </cell>
          <cell r="G8733" t="str">
            <v>042019</v>
          </cell>
        </row>
        <row r="8734">
          <cell r="F8734" t="str">
            <v>CLARIBIOT SUSP ORAL 125MG 100 ML X 1 (/5ML)</v>
          </cell>
          <cell r="G8734" t="str">
            <v>022011</v>
          </cell>
        </row>
        <row r="8735">
          <cell r="F8735" t="str">
            <v>PURINOR TABL   X 30</v>
          </cell>
          <cell r="G8735" t="str">
            <v>042009</v>
          </cell>
        </row>
        <row r="8736">
          <cell r="F8736" t="str">
            <v>CEFALEXINA-PTG TABL.RECUBIE 500MG  X 100</v>
          </cell>
          <cell r="G8736" t="str">
            <v>052021</v>
          </cell>
        </row>
        <row r="8737">
          <cell r="F8737" t="str">
            <v>SOTIDEX TABL 10MG  X 100</v>
          </cell>
          <cell r="G8737" t="str">
            <v>122019</v>
          </cell>
        </row>
        <row r="8738">
          <cell r="F8738" t="str">
            <v>THIMOLINA LEONARD SOLN DERM  200 ML X 1</v>
          </cell>
          <cell r="G8738" t="str">
            <v>042009</v>
          </cell>
        </row>
        <row r="8739">
          <cell r="F8739" t="str">
            <v>CLORURO SODIO-DY/ SOLN INY 0.9% 20 ML X 1</v>
          </cell>
          <cell r="G8739" t="str">
            <v>032013</v>
          </cell>
        </row>
        <row r="8740">
          <cell r="F8740" t="str">
            <v>LISTERINE COOLMINT ENJUAGUE BUC  360 ML X 1</v>
          </cell>
          <cell r="G8740" t="str">
            <v>011998</v>
          </cell>
        </row>
        <row r="8741">
          <cell r="F8741" t="str">
            <v>CORAMINA GLUCOSA TABL DISPENS 1.5G  X 60 (/0.1) /0.1</v>
          </cell>
          <cell r="G8741" t="str">
            <v>102008</v>
          </cell>
        </row>
        <row r="8742">
          <cell r="F8742" t="str">
            <v>AMOXICILINA-GEF CAPS 500MG  X 50</v>
          </cell>
          <cell r="G8742" t="str">
            <v>011994</v>
          </cell>
        </row>
        <row r="8743">
          <cell r="F8743" t="str">
            <v>CLORURO POTASI-P2G SOLN INY 20% 10 ML X 1</v>
          </cell>
          <cell r="G8743" t="str">
            <v>082012</v>
          </cell>
        </row>
        <row r="8744">
          <cell r="F8744" t="str">
            <v>ELECTROLUSA SOLN FRESA  1000 ML X 1 (ADLT)</v>
          </cell>
          <cell r="G8744" t="str">
            <v>052008</v>
          </cell>
        </row>
        <row r="8745">
          <cell r="F8745" t="str">
            <v>FLOXIMAX TABL.RECUBIE 500MG  X 10</v>
          </cell>
          <cell r="G8745" t="str">
            <v>052021</v>
          </cell>
        </row>
        <row r="8746">
          <cell r="F8746" t="str">
            <v>LIDOCAINA-DY/ JALEA 2% 30 G X 1</v>
          </cell>
          <cell r="G8746" t="str">
            <v>052018</v>
          </cell>
        </row>
        <row r="8747">
          <cell r="F8747" t="str">
            <v>NEVROMED TABL 400MG  X 30</v>
          </cell>
          <cell r="G8747" t="str">
            <v>032011</v>
          </cell>
        </row>
        <row r="8748">
          <cell r="F8748" t="str">
            <v>IBUPROFENO I.Q TABL 400MG  X 100</v>
          </cell>
          <cell r="G8748" t="str">
            <v>011999</v>
          </cell>
        </row>
        <row r="8749">
          <cell r="F8749" t="str">
            <v>GLIDAT TABL 5MG  X 100</v>
          </cell>
          <cell r="G8749" t="str">
            <v>012019</v>
          </cell>
        </row>
        <row r="8750">
          <cell r="F8750" t="str">
            <v>CEFOTRIX SUSP ORAL 250MG 60 ML X 1 (/5ML)</v>
          </cell>
          <cell r="G8750" t="str">
            <v>042005</v>
          </cell>
        </row>
        <row r="8751">
          <cell r="F8751" t="str">
            <v>GINGISONA B CREMA DENTAL  50 G X 1</v>
          </cell>
          <cell r="G8751" t="str">
            <v>041984</v>
          </cell>
        </row>
        <row r="8752">
          <cell r="F8752" t="str">
            <v>AMOXICILINA-GEF SUSP ORAL 250MG 45 ML X 1 (/5ML)</v>
          </cell>
          <cell r="G8752" t="str">
            <v>011994</v>
          </cell>
        </row>
        <row r="8753">
          <cell r="F8753" t="str">
            <v>MELOXIC TABL DISPENS 7.5MG  X 100</v>
          </cell>
          <cell r="G8753" t="str">
            <v>052005</v>
          </cell>
        </row>
        <row r="8754">
          <cell r="F8754" t="str">
            <v>CLORANFENICOL-P2G VIAL LIOF 1G  X 10</v>
          </cell>
          <cell r="G8754" t="str">
            <v>042012</v>
          </cell>
        </row>
        <row r="8755">
          <cell r="F8755" t="str">
            <v>LOSARTAN-KYF TABL 50MG  X 100</v>
          </cell>
          <cell r="G8755" t="str">
            <v>072020</v>
          </cell>
        </row>
        <row r="8756">
          <cell r="F8756" t="str">
            <v>SULFAPORT POLVO TOP. 1% 7 G X 1</v>
          </cell>
          <cell r="G8756" t="str">
            <v>042009</v>
          </cell>
        </row>
        <row r="8757">
          <cell r="F8757" t="str">
            <v>COXMARK TABL.RECUBIE 60MG  X 14</v>
          </cell>
          <cell r="G8757" t="str">
            <v>022019</v>
          </cell>
        </row>
        <row r="8758">
          <cell r="F8758" t="str">
            <v>BIO ORBI SOLN  OFTAL 0.5MG 15 ML X 1 (/ML)</v>
          </cell>
          <cell r="G8758" t="str">
            <v>092014</v>
          </cell>
        </row>
        <row r="8759">
          <cell r="F8759" t="str">
            <v>GENTAMICINA-LUS AMP. 160MG 2 ML X 1</v>
          </cell>
          <cell r="G8759" t="str">
            <v>102016</v>
          </cell>
        </row>
        <row r="8760">
          <cell r="F8760" t="str">
            <v>BACTRIM BALSAMICO TABL F.COATE   X 10</v>
          </cell>
          <cell r="G8760" t="str">
            <v>071995</v>
          </cell>
        </row>
        <row r="8761">
          <cell r="F8761" t="str">
            <v>MEDIBIOT SUSP.ORA FTE 480MG 105 ML X 1 (/5ML)</v>
          </cell>
          <cell r="G8761" t="str">
            <v>082008</v>
          </cell>
        </row>
        <row r="8762">
          <cell r="F8762" t="str">
            <v>PRAMIL TABL.RECUBIE 50MG  X 40</v>
          </cell>
          <cell r="G8762" t="str">
            <v>012017</v>
          </cell>
        </row>
        <row r="8763">
          <cell r="F8763" t="str">
            <v>DERMOSOL PEDIA CREMA SPF100  60 G X 1</v>
          </cell>
          <cell r="G8763" t="str">
            <v>102017</v>
          </cell>
        </row>
        <row r="8764">
          <cell r="F8764" t="str">
            <v>DOXIFAST CAPS 100MG  X 100</v>
          </cell>
          <cell r="G8764" t="str">
            <v>012018</v>
          </cell>
        </row>
        <row r="8765">
          <cell r="F8765" t="str">
            <v>BENCIL PEN SOD-DY/ VIAL LIOF 1M  X 10</v>
          </cell>
          <cell r="G8765" t="str">
            <v>052021</v>
          </cell>
        </row>
        <row r="8766">
          <cell r="F8766" t="str">
            <v>BISMOLUD SUSP ORAL 262MG 150 ML X 1 (/15M)</v>
          </cell>
          <cell r="G8766" t="str">
            <v>112012</v>
          </cell>
        </row>
        <row r="8767">
          <cell r="F8767" t="str">
            <v>APETICOMPLEX JBE  435 ML X 1</v>
          </cell>
          <cell r="G8767" t="str">
            <v>102020</v>
          </cell>
        </row>
        <row r="8768">
          <cell r="F8768" t="str">
            <v>ALIDZOL CREMA 0.05% 30 G X 1</v>
          </cell>
          <cell r="G8768" t="str">
            <v>082009</v>
          </cell>
        </row>
        <row r="8769">
          <cell r="F8769" t="str">
            <v>HYFLEX UNGT  100 G X 1</v>
          </cell>
          <cell r="G8769" t="str">
            <v>081998</v>
          </cell>
        </row>
        <row r="8770">
          <cell r="F8770" t="str">
            <v>DERMOSOL EXTREMA CR SAC FPS50  10 G X 20</v>
          </cell>
          <cell r="G8770" t="str">
            <v>082012</v>
          </cell>
        </row>
        <row r="8771">
          <cell r="F8771" t="str">
            <v>CECAN CAPS 500MG  X 12</v>
          </cell>
          <cell r="G8771" t="str">
            <v>062015</v>
          </cell>
        </row>
        <row r="8772">
          <cell r="F8772" t="str">
            <v>VALTENS TABL.RECUBIE 160MG  X 30</v>
          </cell>
          <cell r="G8772" t="str">
            <v>062019</v>
          </cell>
        </row>
        <row r="8773">
          <cell r="F8773" t="str">
            <v>MICOTRIM CR.VAG+7APL 1% 35 G X 1</v>
          </cell>
          <cell r="G8773" t="str">
            <v>122008</v>
          </cell>
        </row>
        <row r="8774">
          <cell r="F8774" t="str">
            <v>LECHUGA MANOS CR H  75 G X 1</v>
          </cell>
          <cell r="G8774" t="str">
            <v>022018</v>
          </cell>
        </row>
        <row r="8775">
          <cell r="F8775" t="str">
            <v>DEXAFAR ELIXIR 2MG 100 ML X 1 (/5ML)</v>
          </cell>
          <cell r="G8775" t="str">
            <v>082003</v>
          </cell>
        </row>
        <row r="8776">
          <cell r="F8776" t="str">
            <v>GASEOVET MS SUSP 40MG/ 800MG 150 ML X 1</v>
          </cell>
          <cell r="G8776" t="str">
            <v>102015</v>
          </cell>
        </row>
        <row r="8777">
          <cell r="F8777" t="str">
            <v>RUBOGEL GEL TUBO  30 G X 1</v>
          </cell>
          <cell r="G8777" t="str">
            <v>102009</v>
          </cell>
        </row>
        <row r="8778">
          <cell r="F8778" t="str">
            <v>FARMATIL CREMA  20 G X 1</v>
          </cell>
          <cell r="G8778" t="str">
            <v>022020</v>
          </cell>
        </row>
        <row r="8779">
          <cell r="F8779" t="str">
            <v>CORBUTON SPRAY NASAL 64Y  X 200 (/DOS)</v>
          </cell>
          <cell r="G8779" t="str">
            <v>072017</v>
          </cell>
        </row>
        <row r="8780">
          <cell r="F8780" t="str">
            <v>CETIRIZINA-PE- TABL RECUBIE 10MG  X 100</v>
          </cell>
          <cell r="G8780" t="str">
            <v>022017</v>
          </cell>
        </row>
        <row r="8781">
          <cell r="F8781" t="str">
            <v>ESPASMO CANULASE BITABS   X 100</v>
          </cell>
          <cell r="G8781" t="str">
            <v>012008</v>
          </cell>
        </row>
        <row r="8782">
          <cell r="F8782" t="str">
            <v>ORFELAX TAB.RECU L.P 100MG  X 100</v>
          </cell>
          <cell r="G8782" t="str">
            <v>022018</v>
          </cell>
        </row>
        <row r="8783">
          <cell r="F8783" t="str">
            <v>KETAMINA-SN2 VIAL 500MG 10 ML X 10</v>
          </cell>
          <cell r="G8783" t="str">
            <v>032011</v>
          </cell>
        </row>
        <row r="8784">
          <cell r="F8784" t="str">
            <v>RANITIDINA-FTR TABL REVEST. 300MG  X 100</v>
          </cell>
          <cell r="G8784" t="str">
            <v>111997</v>
          </cell>
        </row>
        <row r="8785">
          <cell r="F8785" t="str">
            <v>NOVOGLUBIN TABL 2MG  X 20</v>
          </cell>
          <cell r="G8785" t="str">
            <v>062015</v>
          </cell>
        </row>
        <row r="8786">
          <cell r="F8786" t="str">
            <v>FITOMENADIONA-DY/ EMULSION INY 10MG 1 ML X 1</v>
          </cell>
          <cell r="G8786" t="str">
            <v>042009</v>
          </cell>
        </row>
        <row r="8787">
          <cell r="F8787" t="str">
            <v>ROSINA TAB REC 3MG/ 0.03MG  X 21</v>
          </cell>
          <cell r="G8787" t="str">
            <v>022018</v>
          </cell>
        </row>
        <row r="8788">
          <cell r="F8788" t="str">
            <v>MELOXICAM-PE- TABL 15MG  X 100</v>
          </cell>
          <cell r="G8788" t="str">
            <v>052020</v>
          </cell>
        </row>
        <row r="8789">
          <cell r="F8789" t="str">
            <v>DOLOLIVIOLEX A.IM 75MG 3 ML X 15</v>
          </cell>
          <cell r="G8789" t="str">
            <v>122004</v>
          </cell>
        </row>
        <row r="8790">
          <cell r="F8790" t="str">
            <v>ANSIODEX TABL.RECUBIE 10MG  X 30</v>
          </cell>
          <cell r="G8790" t="str">
            <v>052018</v>
          </cell>
        </row>
        <row r="8791">
          <cell r="F8791" t="str">
            <v>FERRONEMIA JBE  360 ML X 1</v>
          </cell>
          <cell r="G8791" t="str">
            <v>042009</v>
          </cell>
        </row>
        <row r="8792">
          <cell r="F8792" t="str">
            <v>NEUTROGENA PURI SK GEL EXFOLIAN  100 G X 1</v>
          </cell>
          <cell r="G8792" t="str">
            <v>042019</v>
          </cell>
        </row>
        <row r="8793">
          <cell r="F8793" t="str">
            <v>DIVONAL TABL 50MG  X 200</v>
          </cell>
          <cell r="G8793" t="str">
            <v>081991</v>
          </cell>
        </row>
        <row r="8794">
          <cell r="F8794" t="str">
            <v>BIOTIN 1000 TABL 1000MG  X 60</v>
          </cell>
          <cell r="G8794" t="str">
            <v>102018</v>
          </cell>
        </row>
        <row r="8795">
          <cell r="F8795" t="str">
            <v>ALENDRONATO-GEF TABL 70MG  X 4</v>
          </cell>
          <cell r="G8795" t="str">
            <v>092005</v>
          </cell>
        </row>
        <row r="8796">
          <cell r="F8796" t="str">
            <v>DOLOMOL TABL 500MG  X 100</v>
          </cell>
          <cell r="G8796" t="str">
            <v>022021</v>
          </cell>
        </row>
        <row r="8797">
          <cell r="F8797" t="str">
            <v>LINCOMICINA-TEV AMP. 600MG 2 ML X 25</v>
          </cell>
          <cell r="G8797" t="str">
            <v>031998</v>
          </cell>
        </row>
        <row r="8798">
          <cell r="F8798" t="str">
            <v>LOSARTAS TABL.RECUBIE 50MG  X 28</v>
          </cell>
          <cell r="G8798" t="str">
            <v>072007</v>
          </cell>
        </row>
        <row r="8799">
          <cell r="F8799" t="str">
            <v>NISTAT+METRONI-TEV OVULOS   X 10</v>
          </cell>
          <cell r="G8799" t="str">
            <v>011997</v>
          </cell>
        </row>
        <row r="8800">
          <cell r="F8800" t="str">
            <v>CLOTRIMAZOL MRC TABL  VAG. 500MG  X 100</v>
          </cell>
          <cell r="G8800" t="str">
            <v>052012</v>
          </cell>
        </row>
        <row r="8801">
          <cell r="F8801" t="str">
            <v>ACIDO FOLICO-IQF TABL 0.5MG  X 100</v>
          </cell>
          <cell r="G8801" t="str">
            <v>072002</v>
          </cell>
        </row>
        <row r="8802">
          <cell r="F8802" t="str">
            <v>NENEGLOSS CREMA  40 G X 1</v>
          </cell>
          <cell r="G8802" t="str">
            <v>032010</v>
          </cell>
        </row>
        <row r="8803">
          <cell r="F8803" t="str">
            <v>BISACODILO-MRC TABL RECUBIE 5MG  X 100</v>
          </cell>
          <cell r="G8803" t="str">
            <v>012015</v>
          </cell>
        </row>
        <row r="8804">
          <cell r="F8804" t="str">
            <v>SALBUTAMOL-GEF JBE 2MG 170 ML X 1 (/5ML)</v>
          </cell>
          <cell r="G8804" t="str">
            <v>011994</v>
          </cell>
        </row>
        <row r="8805">
          <cell r="F8805" t="str">
            <v>ACIDMARFAN SUSP ORAL  120 ML X 1</v>
          </cell>
          <cell r="G8805" t="str">
            <v>022009</v>
          </cell>
        </row>
        <row r="8806">
          <cell r="F8806" t="str">
            <v>NEPOCORT GOTAS OFTAL  5 ML X 1</v>
          </cell>
          <cell r="G8806" t="str">
            <v>091997</v>
          </cell>
        </row>
        <row r="8807">
          <cell r="F8807" t="str">
            <v>COMPLEJO B-TEV JBE  120 ML X 1</v>
          </cell>
          <cell r="G8807" t="str">
            <v>042009</v>
          </cell>
        </row>
        <row r="8808">
          <cell r="F8808" t="str">
            <v>MEXADEX AMP. 4MG 2 ML X 10</v>
          </cell>
          <cell r="G8808" t="str">
            <v>012014</v>
          </cell>
        </row>
        <row r="8809">
          <cell r="F8809" t="str">
            <v>BRONCODEX COMPUEST GOTAS ORAL  20 ML X 1</v>
          </cell>
          <cell r="G8809" t="str">
            <v>072003</v>
          </cell>
        </row>
        <row r="8810">
          <cell r="F8810" t="str">
            <v>NIFEDIPINO-GEF CAPS 10MG  X 30</v>
          </cell>
          <cell r="G8810" t="str">
            <v>111995</v>
          </cell>
        </row>
        <row r="8811">
          <cell r="F8811" t="str">
            <v>ENALAPRIL-TEV TABL 10MG  X 100</v>
          </cell>
          <cell r="G8811" t="str">
            <v>012000</v>
          </cell>
        </row>
        <row r="8812">
          <cell r="F8812" t="str">
            <v>CICATRIX CREMA  30 ML X 1</v>
          </cell>
          <cell r="G8812" t="str">
            <v>082011</v>
          </cell>
        </row>
        <row r="8813">
          <cell r="F8813" t="str">
            <v>MIOCONTRAX PARCHE   X 3</v>
          </cell>
          <cell r="G8813" t="str">
            <v>042009</v>
          </cell>
        </row>
        <row r="8814">
          <cell r="F8814" t="str">
            <v>KETOTIFENO-GEF TABL 1MG  X 30</v>
          </cell>
          <cell r="G8814" t="str">
            <v>081995</v>
          </cell>
        </row>
        <row r="8815">
          <cell r="F8815" t="str">
            <v>DEXTROMETORFAN-IQF JBE 15MG 120 ML X 1 (/5ML)</v>
          </cell>
          <cell r="G8815" t="str">
            <v>041997</v>
          </cell>
        </row>
        <row r="8816">
          <cell r="F8816" t="str">
            <v>NESTUM PROB.CI 8CER  350 G X 24</v>
          </cell>
          <cell r="G8816" t="str">
            <v>012013</v>
          </cell>
        </row>
        <row r="8817">
          <cell r="F8817" t="str">
            <v>FLUMAZENIL-FK2 A.IV 0.5MG 5 ML X 1</v>
          </cell>
          <cell r="G8817" t="str">
            <v>052011</v>
          </cell>
        </row>
        <row r="8818">
          <cell r="F8818" t="str">
            <v>UMQUAN TABL RECUBIE 20MG  X 15</v>
          </cell>
          <cell r="G8818" t="str">
            <v>042014</v>
          </cell>
        </row>
        <row r="8819">
          <cell r="F8819" t="str">
            <v>CARBAMAZEPINA-TEV TABL 200MG  X 200</v>
          </cell>
          <cell r="G8819" t="str">
            <v>042001</v>
          </cell>
        </row>
        <row r="8820">
          <cell r="F8820" t="str">
            <v>COMTREX TABL JR   X 150</v>
          </cell>
          <cell r="G8820" t="str">
            <v>062001</v>
          </cell>
        </row>
        <row r="8821">
          <cell r="F8821" t="str">
            <v>DIMENHIDRINATO-JPS AMP. 50MG 5 ML X 10</v>
          </cell>
          <cell r="G8821" t="str">
            <v>042019</v>
          </cell>
        </row>
        <row r="8822">
          <cell r="F8822" t="str">
            <v>KETOCONAZOL-GEF CREMA 2% 30 G X 1</v>
          </cell>
          <cell r="G8822" t="str">
            <v>061997</v>
          </cell>
        </row>
        <row r="8823">
          <cell r="F8823" t="str">
            <v>NEKO JAB.MED EXPR 1.5% 80 G X 4</v>
          </cell>
          <cell r="G8823" t="str">
            <v>062007</v>
          </cell>
        </row>
        <row r="8824">
          <cell r="F8824" t="str">
            <v>TEPAZEPAN CAPS   X 102</v>
          </cell>
          <cell r="G8824" t="str">
            <v>091998</v>
          </cell>
        </row>
        <row r="8825">
          <cell r="F8825" t="str">
            <v>DULERGINA JBE 5MG 100 ML X 1 (/5ML)</v>
          </cell>
          <cell r="G8825" t="str">
            <v>072018</v>
          </cell>
        </row>
        <row r="8826">
          <cell r="F8826" t="str">
            <v>ORAL FRESH KIDS PAS.DEN  50 G X 1</v>
          </cell>
          <cell r="G8826" t="str">
            <v>032010</v>
          </cell>
        </row>
        <row r="8827">
          <cell r="F8827" t="str">
            <v>DOMPERIDONA-OQP TABL 10MG  X 20</v>
          </cell>
          <cell r="G8827" t="str">
            <v>102020</v>
          </cell>
        </row>
        <row r="8828">
          <cell r="F8828" t="str">
            <v>LECHUGA POMADA  5 G X 1</v>
          </cell>
          <cell r="G8828" t="str">
            <v>022011</v>
          </cell>
        </row>
        <row r="8829">
          <cell r="F8829" t="str">
            <v>CICATRICURE ACQUA CR DEFE DIA  50 G X 1</v>
          </cell>
          <cell r="G8829" t="str">
            <v>012019</v>
          </cell>
        </row>
        <row r="8830">
          <cell r="F8830" t="str">
            <v>CEFUROXIMA-GEF TABL 500MG  X 10</v>
          </cell>
          <cell r="G8830" t="str">
            <v>112005</v>
          </cell>
        </row>
        <row r="8831">
          <cell r="F8831" t="str">
            <v>DOLMINEX  RAPID TABL.RECUBIE   X 100</v>
          </cell>
          <cell r="G8831" t="str">
            <v>042009</v>
          </cell>
        </row>
        <row r="8832">
          <cell r="F8832" t="str">
            <v>DOLOFLAM TOTAL CAPS 30MG/ 200MG  X 140</v>
          </cell>
          <cell r="G8832" t="str">
            <v>012003</v>
          </cell>
        </row>
        <row r="8833">
          <cell r="F8833" t="str">
            <v>HEMORRODIL CPTO UNGT  28 G X 1</v>
          </cell>
          <cell r="G8833" t="str">
            <v>092008</v>
          </cell>
        </row>
        <row r="8834">
          <cell r="F8834" t="str">
            <v>ALENDRA-7 TABL 70MG  X 5</v>
          </cell>
          <cell r="G8834" t="str">
            <v>022003</v>
          </cell>
        </row>
        <row r="8835">
          <cell r="F8835" t="str">
            <v>LIPEBIN JBE 3.33G 90 ML X 1 (/5ML)</v>
          </cell>
          <cell r="G8835" t="str">
            <v>082000</v>
          </cell>
        </row>
        <row r="8836">
          <cell r="F8836" t="str">
            <v>HEMORSAN UNGT  30 G X 1</v>
          </cell>
          <cell r="G8836" t="str">
            <v>102002</v>
          </cell>
        </row>
        <row r="8837">
          <cell r="F8837" t="str">
            <v>PERLA-GEL CAPS VAG. 168MG  X 2 X24</v>
          </cell>
          <cell r="G8837" t="str">
            <v>042009</v>
          </cell>
        </row>
        <row r="8838">
          <cell r="F8838" t="str">
            <v>AMIKACINA-P2G AMP. 1G 4 ML X 1</v>
          </cell>
          <cell r="G8838" t="str">
            <v>122016</v>
          </cell>
        </row>
        <row r="8839">
          <cell r="F8839" t="str">
            <v>FERUP JBE  200 ML X 1</v>
          </cell>
          <cell r="G8839" t="str">
            <v>042021</v>
          </cell>
        </row>
        <row r="8840">
          <cell r="F8840" t="str">
            <v>SILVERDIAZINA CREMA 1% 400 G X 1</v>
          </cell>
          <cell r="G8840" t="str">
            <v>051995</v>
          </cell>
        </row>
        <row r="8841">
          <cell r="F8841" t="str">
            <v>ADAX FLU FORTE TABL.RECUBIE 400MG  X 60 (/60) /60</v>
          </cell>
          <cell r="G8841" t="str">
            <v>052005</v>
          </cell>
        </row>
        <row r="8842">
          <cell r="F8842" t="str">
            <v>NINJACAL SUSP ORAL  200 ML X 1</v>
          </cell>
          <cell r="G8842" t="str">
            <v>042021</v>
          </cell>
        </row>
        <row r="8843">
          <cell r="F8843" t="str">
            <v>CEFOTAXIMA VIAL LIOF 1G  X 10</v>
          </cell>
          <cell r="G8843" t="str">
            <v>032021</v>
          </cell>
        </row>
        <row r="8844">
          <cell r="F8844" t="str">
            <v>CLORFENAMINA-P2G AMP. 10MG 1 ML X 50</v>
          </cell>
          <cell r="G8844" t="str">
            <v>012016</v>
          </cell>
        </row>
        <row r="8845">
          <cell r="F8845" t="str">
            <v>DEXAVET TABL 1MG  X 30</v>
          </cell>
          <cell r="G8845" t="str">
            <v>061994</v>
          </cell>
        </row>
        <row r="8846">
          <cell r="F8846" t="str">
            <v>CEFTRIAXONA-DY/ VIAL  LIOF 1G  X 1</v>
          </cell>
          <cell r="G8846" t="str">
            <v>082012</v>
          </cell>
        </row>
        <row r="8847">
          <cell r="F8847" t="str">
            <v>MASSULF SUSP  60 ML X 1</v>
          </cell>
          <cell r="G8847" t="str">
            <v>042017</v>
          </cell>
        </row>
        <row r="8848">
          <cell r="F8848" t="str">
            <v>PENISTATIN INY.IV 500MG  X 1</v>
          </cell>
          <cell r="G8848" t="str">
            <v>042010</v>
          </cell>
        </row>
        <row r="8849">
          <cell r="F8849" t="str">
            <v>NESTUM PROBIOTICOS PO TRI/FRUTA  200 G X 1</v>
          </cell>
          <cell r="G8849" t="str">
            <v>072016</v>
          </cell>
        </row>
        <row r="8850">
          <cell r="F8850" t="str">
            <v>URAMOL CREMA 20% 100 G X 1</v>
          </cell>
          <cell r="G8850" t="str">
            <v>022005</v>
          </cell>
        </row>
        <row r="8851">
          <cell r="F8851" t="str">
            <v>EUCERIN DERMOCAPIL SH.CASP/GRAS  250 ML X 1</v>
          </cell>
          <cell r="G8851" t="str">
            <v>012013</v>
          </cell>
        </row>
        <row r="8852">
          <cell r="F8852" t="str">
            <v>CLAVUTRIM POLVO P/SUSP 500MG 60 ML X 1 (/5ML)</v>
          </cell>
          <cell r="G8852" t="str">
            <v>072017</v>
          </cell>
        </row>
        <row r="8853">
          <cell r="F8853" t="str">
            <v>CLARIVIT TABL 500MG  X 50</v>
          </cell>
          <cell r="G8853" t="str">
            <v>022015</v>
          </cell>
        </row>
        <row r="8854">
          <cell r="F8854" t="str">
            <v>PIRIDOXINA-FTR AMP. 300MG 3 ML X 25</v>
          </cell>
          <cell r="G8854" t="str">
            <v>082005</v>
          </cell>
        </row>
        <row r="8855">
          <cell r="F8855" t="str">
            <v>FEMENIL A TABL 2.5MG  X 30</v>
          </cell>
          <cell r="G8855" t="str">
            <v>112002</v>
          </cell>
        </row>
        <row r="8856">
          <cell r="F8856" t="str">
            <v>SERTREXA TABL.RECUBIE 50MG  X 100</v>
          </cell>
          <cell r="G8856" t="str">
            <v>082018</v>
          </cell>
        </row>
        <row r="8857">
          <cell r="F8857" t="str">
            <v>ESCAPIN AMP. 20MG 1 ML X 1</v>
          </cell>
          <cell r="G8857" t="str">
            <v>061988</v>
          </cell>
        </row>
        <row r="8858">
          <cell r="F8858" t="str">
            <v>TRANSAMIN AMP. 10% 2.5 ML X 1</v>
          </cell>
          <cell r="G8858" t="str">
            <v>081980</v>
          </cell>
        </row>
        <row r="8859">
          <cell r="F8859" t="str">
            <v>BACTEROL SUSP ORAL  100 ML X 1 (FORT)</v>
          </cell>
          <cell r="G8859" t="str">
            <v>011992</v>
          </cell>
        </row>
        <row r="8860">
          <cell r="F8860" t="str">
            <v>DOLO-QUIMAG FLEX-I A.IM A&amp;B  5 ML X 2</v>
          </cell>
          <cell r="G8860" t="str">
            <v>052006</v>
          </cell>
        </row>
        <row r="8861">
          <cell r="F8861" t="str">
            <v>SACHA INCHI ACEITE  250 ML X 1</v>
          </cell>
          <cell r="G8861" t="str">
            <v>042009</v>
          </cell>
        </row>
        <row r="8862">
          <cell r="F8862" t="str">
            <v>MOXFLIN TABL 400MG  X 5</v>
          </cell>
          <cell r="G8862" t="str">
            <v>052017</v>
          </cell>
        </row>
        <row r="8863">
          <cell r="F8863" t="str">
            <v>GENTAMICINA-P2G VIAL 80MG 2 ML X 1</v>
          </cell>
          <cell r="G8863" t="str">
            <v>062018</v>
          </cell>
        </row>
        <row r="8864">
          <cell r="F8864" t="str">
            <v>METAMIZOL SOD-FTR GOTAS ORAL 500MG 10 ML X 1 (/ML)</v>
          </cell>
          <cell r="G8864" t="str">
            <v>052003</v>
          </cell>
        </row>
        <row r="8865">
          <cell r="F8865" t="str">
            <v>RANITIDINA-GEF AMP. 50MG 2 ML X 5</v>
          </cell>
          <cell r="G8865" t="str">
            <v>091996</v>
          </cell>
        </row>
        <row r="8866">
          <cell r="F8866" t="str">
            <v>ASEPXIA BB CR TO CL/MAT  10 G X 1</v>
          </cell>
          <cell r="G8866" t="str">
            <v>092017</v>
          </cell>
        </row>
        <row r="8867">
          <cell r="F8867" t="str">
            <v>LAKPROPLUS TABL.RECUBIE 300MG  X 20</v>
          </cell>
          <cell r="G8867" t="str">
            <v>062019</v>
          </cell>
        </row>
        <row r="8868">
          <cell r="F8868" t="str">
            <v>LERGIUM PLUS GOTAS ORAL  15 ML X 1</v>
          </cell>
          <cell r="G8868" t="str">
            <v>072007</v>
          </cell>
        </row>
        <row r="8869">
          <cell r="F8869" t="str">
            <v>ULCENDOR CAPS 20MG  X 100</v>
          </cell>
          <cell r="G8869" t="str">
            <v>012018</v>
          </cell>
        </row>
        <row r="8870">
          <cell r="F8870" t="str">
            <v>ELECTROLIGHT SOL FRESA SP  475 ML X 24</v>
          </cell>
          <cell r="G8870" t="str">
            <v>012014</v>
          </cell>
        </row>
        <row r="8871">
          <cell r="F8871" t="str">
            <v>FUNZAL CAPS TWIN 150MG  X 1</v>
          </cell>
          <cell r="G8871" t="str">
            <v>102002</v>
          </cell>
        </row>
        <row r="8872">
          <cell r="F8872" t="str">
            <v>NONPIRON TABL 400MG  X 100</v>
          </cell>
          <cell r="G8872" t="str">
            <v>062005</v>
          </cell>
        </row>
        <row r="8873">
          <cell r="F8873" t="str">
            <v>KETOROLACO-GEF TABL 10MG  X 10</v>
          </cell>
          <cell r="G8873" t="str">
            <v>081995</v>
          </cell>
        </row>
        <row r="8874">
          <cell r="F8874" t="str">
            <v>CETIRIZINA-GEF TABL 10MG  X 10</v>
          </cell>
          <cell r="G8874" t="str">
            <v>062003</v>
          </cell>
        </row>
        <row r="8875">
          <cell r="F8875" t="str">
            <v>SUPLEMENTO PRENATA TABL   X 30</v>
          </cell>
          <cell r="G8875" t="str">
            <v>032015</v>
          </cell>
        </row>
        <row r="8876">
          <cell r="F8876" t="str">
            <v>CALCIOFEROL D KIDS SUP.ORAL FRE  150 ML X 2</v>
          </cell>
          <cell r="G8876" t="str">
            <v>082010</v>
          </cell>
        </row>
        <row r="8877">
          <cell r="F8877" t="str">
            <v>CEFOTAXIMA-VS3 VIAL SECO 1G  X 10</v>
          </cell>
          <cell r="G8877" t="str">
            <v>102010</v>
          </cell>
        </row>
        <row r="8878">
          <cell r="F8878" t="str">
            <v>SULFA+TRIMET-MRC TABL 800MG  X 100 (/160) /160</v>
          </cell>
          <cell r="G8878" t="str">
            <v>062014</v>
          </cell>
        </row>
        <row r="8879">
          <cell r="F8879" t="str">
            <v>SIMILAC 2 PO P/SE TAPE  350 G X 1</v>
          </cell>
          <cell r="G8879" t="str">
            <v>072018</v>
          </cell>
        </row>
        <row r="8880">
          <cell r="F8880" t="str">
            <v>MEDFORT TABL 850MG  X 30</v>
          </cell>
          <cell r="G8880" t="str">
            <v>082009</v>
          </cell>
        </row>
        <row r="8881">
          <cell r="F8881" t="str">
            <v>SULFATO FERROS-TEV TABL 300MG  X 100</v>
          </cell>
          <cell r="G8881" t="str">
            <v>071994</v>
          </cell>
        </row>
        <row r="8882">
          <cell r="F8882" t="str">
            <v>EMULSION DE SCOTT EMUL FR TROP  200 ML X 1</v>
          </cell>
          <cell r="G8882" t="str">
            <v>122005</v>
          </cell>
        </row>
        <row r="8883">
          <cell r="F8883" t="str">
            <v>PIRAZINAMIDA-NDC TABL 500MG  X 100</v>
          </cell>
          <cell r="G8883" t="str">
            <v>072015</v>
          </cell>
        </row>
        <row r="8884">
          <cell r="F8884" t="str">
            <v>SRILANE POMADA 5% 60 G X 1</v>
          </cell>
          <cell r="G8884" t="str">
            <v>101996</v>
          </cell>
        </row>
        <row r="8885">
          <cell r="F8885" t="str">
            <v>MUCOSEC JBE 15MG 120 ML X 1 (/5ML)</v>
          </cell>
          <cell r="G8885" t="str">
            <v>042011</v>
          </cell>
        </row>
        <row r="8886">
          <cell r="F8886" t="str">
            <v>ADRENALINA AMP. 1MG 1 ML X 10</v>
          </cell>
          <cell r="G8886" t="str">
            <v>092020</v>
          </cell>
        </row>
        <row r="8887">
          <cell r="F8887" t="str">
            <v>AMOXICILINA-GEF SUSP ORAL 125MG 45 ML X 1 (/5ML)</v>
          </cell>
          <cell r="G8887" t="str">
            <v>011998</v>
          </cell>
        </row>
        <row r="8888">
          <cell r="F8888" t="str">
            <v>MOTRIFLAM TABL L.P 50MG  X 50</v>
          </cell>
          <cell r="G8888" t="str">
            <v>062020</v>
          </cell>
        </row>
        <row r="8889">
          <cell r="F8889" t="str">
            <v>FENTANILO-FK2 AMP. 0.5MG 10 ML X 1</v>
          </cell>
          <cell r="G8889" t="str">
            <v>012017</v>
          </cell>
        </row>
        <row r="8890">
          <cell r="F8890" t="str">
            <v>CLOROQUINA FOS-TEV TABL 250MG  X 100</v>
          </cell>
          <cell r="G8890" t="str">
            <v>012006</v>
          </cell>
        </row>
        <row r="8891">
          <cell r="F8891" t="str">
            <v>PREVENIL TABL MAST 5MG  X 10</v>
          </cell>
          <cell r="G8891" t="str">
            <v>052015</v>
          </cell>
        </row>
        <row r="8892">
          <cell r="F8892" t="str">
            <v>FLUIMAX TABL  EFERV 600MG  X 10</v>
          </cell>
          <cell r="G8892" t="str">
            <v>092016</v>
          </cell>
        </row>
        <row r="8893">
          <cell r="F8893" t="str">
            <v>E-OZOL CAPS L.R. 20MG  X 28</v>
          </cell>
          <cell r="G8893" t="str">
            <v>052017</v>
          </cell>
        </row>
        <row r="8894">
          <cell r="F8894" t="str">
            <v>COLONIX AP TABL 300MG  X 30</v>
          </cell>
          <cell r="G8894" t="str">
            <v>042008</v>
          </cell>
        </row>
        <row r="8895">
          <cell r="F8895" t="str">
            <v>CLAVULEX PO/SUSP ORAL  60 ML X 1</v>
          </cell>
          <cell r="G8895" t="str">
            <v>072020</v>
          </cell>
        </row>
        <row r="8896">
          <cell r="F8896" t="str">
            <v>BUK PAST SURTIDO   X 56</v>
          </cell>
          <cell r="G8896" t="str">
            <v>042009</v>
          </cell>
        </row>
        <row r="8897">
          <cell r="F8897" t="str">
            <v>LISTERINE WHITENIN ENJUAGUE BUC  236 ML X 1</v>
          </cell>
          <cell r="G8897" t="str">
            <v>122007</v>
          </cell>
        </row>
        <row r="8898">
          <cell r="F8898" t="str">
            <v>BAHIA SPORT GEL GEL SPF45  60 ML X 1</v>
          </cell>
          <cell r="G8898" t="str">
            <v>092015</v>
          </cell>
        </row>
        <row r="8899">
          <cell r="F8899" t="str">
            <v>MIGRA TAPSIN TABL   X 8</v>
          </cell>
          <cell r="G8899" t="str">
            <v>082003</v>
          </cell>
        </row>
        <row r="8900">
          <cell r="F8900" t="str">
            <v>DIAZEPAM-TEV TABL 5MG  X 100</v>
          </cell>
          <cell r="G8900" t="str">
            <v>042009</v>
          </cell>
        </row>
        <row r="8901">
          <cell r="F8901" t="str">
            <v>LAXALIX TABL LR 5MG  X 100</v>
          </cell>
          <cell r="G8901" t="str">
            <v>032020</v>
          </cell>
        </row>
        <row r="8902">
          <cell r="F8902" t="str">
            <v>MOMETADERM CREMA 0.1% 15 G X 1</v>
          </cell>
          <cell r="G8902" t="str">
            <v>102014</v>
          </cell>
        </row>
        <row r="8903">
          <cell r="F8903" t="str">
            <v>SEX-UP TABL 50MG  X 10</v>
          </cell>
          <cell r="G8903" t="str">
            <v>092008</v>
          </cell>
        </row>
        <row r="8904">
          <cell r="F8904" t="str">
            <v>LEVOPHARM TABL RECUBIE 750MG  X 10</v>
          </cell>
          <cell r="G8904" t="str">
            <v>052015</v>
          </cell>
        </row>
        <row r="8905">
          <cell r="F8905" t="str">
            <v>CLORURO SODIO-LUS SOLN  INY 0.9% 20 ML X 1</v>
          </cell>
          <cell r="G8905" t="str">
            <v>032021</v>
          </cell>
        </row>
        <row r="8906">
          <cell r="F8906" t="str">
            <v>TEARSOFTAL SOLN OFTAL 0.12MG 10 ML X 1 (/ML)</v>
          </cell>
          <cell r="G8906" t="str">
            <v>092019</v>
          </cell>
        </row>
        <row r="8907">
          <cell r="F8907" t="str">
            <v>VISINE COLIRIO SOLN  OFTAL 0.05% 15 ML X 1</v>
          </cell>
          <cell r="G8907" t="str">
            <v>071990</v>
          </cell>
        </row>
        <row r="8908">
          <cell r="F8908" t="str">
            <v>CAPTOPRIL-TEV TABL 25MG  X 100</v>
          </cell>
          <cell r="G8908" t="str">
            <v>111995</v>
          </cell>
        </row>
        <row r="8909">
          <cell r="F8909" t="str">
            <v>MELOXICAM-MRC TABL 15MG  X 30</v>
          </cell>
          <cell r="G8909" t="str">
            <v>052010</v>
          </cell>
        </row>
        <row r="8910">
          <cell r="F8910" t="str">
            <v>ORAL FRESH PROT.ANTICA.  90 G X 1</v>
          </cell>
          <cell r="G8910" t="str">
            <v>032010</v>
          </cell>
        </row>
        <row r="8911">
          <cell r="F8911" t="str">
            <v>ULCEALIV CAPS 20MG  X 30</v>
          </cell>
          <cell r="G8911" t="str">
            <v>072014</v>
          </cell>
        </row>
        <row r="8912">
          <cell r="F8912" t="str">
            <v>DIMENHIDRINATO-PE- TABL 50MG  X 100</v>
          </cell>
          <cell r="G8912" t="str">
            <v>052020</v>
          </cell>
        </row>
        <row r="8913">
          <cell r="F8913" t="str">
            <v>TRINEURAL COMP.NF AMP.  3 ML X 2</v>
          </cell>
          <cell r="G8913" t="str">
            <v>051990</v>
          </cell>
        </row>
        <row r="8914">
          <cell r="F8914" t="str">
            <v>MELOXICAM-MRC TABL 15MG  X 100</v>
          </cell>
          <cell r="G8914" t="str">
            <v>092012</v>
          </cell>
        </row>
        <row r="8915">
          <cell r="F8915" t="str">
            <v>LISTERINE FRESHBUR ENJUAGUE BUC  360 ML X 1</v>
          </cell>
          <cell r="G8915" t="str">
            <v>012000</v>
          </cell>
        </row>
        <row r="8916">
          <cell r="F8916" t="str">
            <v>RANITIDINA-MIF AMP. 50MG 2 ML X 5</v>
          </cell>
          <cell r="G8916" t="str">
            <v>081999</v>
          </cell>
        </row>
        <row r="8917">
          <cell r="F8917" t="str">
            <v>NIVEA Q10 CR A/ARR DIA  50 ML X 1</v>
          </cell>
          <cell r="G8917" t="str">
            <v>092015</v>
          </cell>
        </row>
        <row r="8918">
          <cell r="F8918" t="str">
            <v>ENHANCIN TABL.RECUBIE 625MG  X 10</v>
          </cell>
          <cell r="G8918" t="str">
            <v>122001</v>
          </cell>
        </row>
        <row r="8919">
          <cell r="F8919" t="str">
            <v>SINUTAB TABL PLUS NS 500MG  X 96 (/5) /5</v>
          </cell>
          <cell r="G8919" t="str">
            <v>012010</v>
          </cell>
        </row>
        <row r="8920">
          <cell r="F8920" t="str">
            <v>MUCOTRIM JBE FORT 30MG 100 ML X 1 (/5ML)</v>
          </cell>
          <cell r="G8920" t="str">
            <v>042009</v>
          </cell>
        </row>
        <row r="8921">
          <cell r="F8921" t="str">
            <v>RANITIDINA-FTR TABL REVEST. 150MG  X 100</v>
          </cell>
          <cell r="G8921" t="str">
            <v>111997</v>
          </cell>
        </row>
        <row r="8922">
          <cell r="F8922" t="str">
            <v>VI-SYNERAL PRONATA TABL.RECUBIE   X 30</v>
          </cell>
          <cell r="G8922" t="str">
            <v>012006</v>
          </cell>
        </row>
        <row r="8923">
          <cell r="F8923" t="str">
            <v>OXY GEL FOR TRAN 5% 30 G X 1</v>
          </cell>
          <cell r="G8923" t="str">
            <v>012016</v>
          </cell>
        </row>
        <row r="8924">
          <cell r="F8924" t="str">
            <v>ZIMOXIL TABL.RECUBIE 500MG  X 10 (/125) /125</v>
          </cell>
          <cell r="G8924" t="str">
            <v>022020</v>
          </cell>
        </row>
        <row r="8925">
          <cell r="F8925" t="str">
            <v>CLARITROMICINA-FTR TABL.RECUBIE 500MG  X 10</v>
          </cell>
          <cell r="G8925" t="str">
            <v>082000</v>
          </cell>
        </row>
        <row r="8926">
          <cell r="F8926" t="str">
            <v>CLEMIZOL PENIC-DY/ VIAL LIOF 1000IU  X 1</v>
          </cell>
          <cell r="G8926" t="str">
            <v>082012</v>
          </cell>
        </row>
        <row r="8927">
          <cell r="F8927" t="str">
            <v>DESINFLAM GEL AQUOSO 10% 30 G X 1</v>
          </cell>
          <cell r="G8927" t="str">
            <v>032007</v>
          </cell>
        </row>
        <row r="8928">
          <cell r="F8928" t="str">
            <v>TREMENTINA LIQD  30 ML X 1</v>
          </cell>
          <cell r="G8928" t="str">
            <v>081989</v>
          </cell>
        </row>
        <row r="8929">
          <cell r="F8929" t="str">
            <v>DIMENHIDRINATO-P2G AMP. 50MG 5 ML X 1</v>
          </cell>
          <cell r="G8929" t="str">
            <v>042010</v>
          </cell>
        </row>
        <row r="8930">
          <cell r="F8930" t="str">
            <v>PROPRANOLO HCL-HRS TABL 40MG  X 100</v>
          </cell>
          <cell r="G8930" t="str">
            <v>101985</v>
          </cell>
        </row>
        <row r="8931">
          <cell r="F8931" t="str">
            <v>DEXAVET TABL 4MG  X 15</v>
          </cell>
          <cell r="G8931" t="str">
            <v>061994</v>
          </cell>
        </row>
        <row r="8932">
          <cell r="F8932" t="str">
            <v>TETRACICLINA-FTR CAPS 500MG  X 100</v>
          </cell>
          <cell r="G8932" t="str">
            <v>012003</v>
          </cell>
        </row>
        <row r="8933">
          <cell r="F8933" t="str">
            <v>TRIMETOP/SULFA-GEF SUSP ORAL 480MG 60 ML X 1 (/5ML)</v>
          </cell>
          <cell r="G8933" t="str">
            <v>111995</v>
          </cell>
        </row>
        <row r="8934">
          <cell r="F8934" t="str">
            <v>DICLOFENACO-PE- TABL 100MG  X 100</v>
          </cell>
          <cell r="G8934" t="str">
            <v>102020</v>
          </cell>
        </row>
        <row r="8935">
          <cell r="F8935" t="str">
            <v>PIROXICAM-GEF A.IM 40MG 2 ML X 5</v>
          </cell>
          <cell r="G8935" t="str">
            <v>071995</v>
          </cell>
        </row>
        <row r="8936">
          <cell r="F8936" t="str">
            <v>NOXZOLIN TABL.RECUBIE 500MG  X 6</v>
          </cell>
          <cell r="G8936" t="str">
            <v>062016</v>
          </cell>
        </row>
        <row r="8937">
          <cell r="F8937" t="str">
            <v>IVERMECTINA-GEF GOTAS ORAL 0.6% 5 ML X 1</v>
          </cell>
          <cell r="G8937" t="str">
            <v>012006</v>
          </cell>
        </row>
        <row r="8938">
          <cell r="F8938" t="str">
            <v>SULTADRIN AERO DOSE 100Y  X 200 (/DOS)</v>
          </cell>
          <cell r="G8938" t="str">
            <v>082017</v>
          </cell>
        </row>
        <row r="8939">
          <cell r="F8939" t="str">
            <v>PANADOL ANTIGRIPAL TABL ALLERGY   X 50</v>
          </cell>
          <cell r="G8939" t="str">
            <v>022010</v>
          </cell>
        </row>
        <row r="8940">
          <cell r="F8940" t="str">
            <v>AQUAREST CAPS 250MG  X 10</v>
          </cell>
          <cell r="G8940" t="str">
            <v>122020</v>
          </cell>
        </row>
        <row r="8941">
          <cell r="F8941" t="str">
            <v>DICLOFENACO-VRF A.IM 75MG 3 ML X 10</v>
          </cell>
          <cell r="G8941" t="str">
            <v>091999</v>
          </cell>
        </row>
        <row r="8942">
          <cell r="F8942" t="str">
            <v>GERIABLAN POLVO VAINI  420 G X 1</v>
          </cell>
          <cell r="G8942" t="str">
            <v>112017</v>
          </cell>
        </row>
        <row r="8943">
          <cell r="F8943" t="str">
            <v>KENACORT A VIAL I/ARTIC 10MG 5 ML X 1</v>
          </cell>
          <cell r="G8943" t="str">
            <v>012008</v>
          </cell>
        </row>
        <row r="8944">
          <cell r="F8944" t="str">
            <v>FLUCONAZOL-TEV CAPS 150MG  X 2</v>
          </cell>
          <cell r="G8944" t="str">
            <v>021999</v>
          </cell>
        </row>
        <row r="8945">
          <cell r="F8945" t="str">
            <v>LANSOPRAZOL-TEV CAPS MCGR 30MG  X 20</v>
          </cell>
          <cell r="G8945" t="str">
            <v>012005</v>
          </cell>
        </row>
        <row r="8946">
          <cell r="F8946" t="str">
            <v>PEDIALYTE 30 COCO / FCO  500 ML X 1</v>
          </cell>
          <cell r="G8946" t="str">
            <v>092018</v>
          </cell>
        </row>
        <row r="8947">
          <cell r="F8947" t="str">
            <v>OJO SAN COLIRIO GOTAS OFTAL 0.6% 8 ML X 1</v>
          </cell>
          <cell r="G8947" t="str">
            <v>022008</v>
          </cell>
        </row>
        <row r="8948">
          <cell r="F8948" t="str">
            <v>SULFANIL NF UNGT  15 G X 1</v>
          </cell>
          <cell r="G8948" t="str">
            <v>042009</v>
          </cell>
        </row>
        <row r="8949">
          <cell r="F8949" t="str">
            <v>DEXAMETASONA-IQF TABL 0.5MG  X 100</v>
          </cell>
          <cell r="G8949" t="str">
            <v>062004</v>
          </cell>
        </row>
        <row r="8950">
          <cell r="F8950" t="str">
            <v>PIROXICAM-GEF CAPS 20MG  X 10</v>
          </cell>
          <cell r="G8950" t="str">
            <v>011994</v>
          </cell>
        </row>
        <row r="8951">
          <cell r="F8951" t="str">
            <v>SUPRAXOM PO.LATA FRES  400 G X 1</v>
          </cell>
          <cell r="G8951" t="str">
            <v>072014</v>
          </cell>
        </row>
        <row r="8952">
          <cell r="F8952" t="str">
            <v>NEURO-VIT INY A.IM 1000Y 3 ML X 1</v>
          </cell>
          <cell r="G8952" t="str">
            <v>052005</v>
          </cell>
        </row>
        <row r="8953">
          <cell r="F8953" t="str">
            <v>LOSARTAN-PE- TABL.RECUBIE 50MG  X 100</v>
          </cell>
          <cell r="G8953" t="str">
            <v>012017</v>
          </cell>
        </row>
        <row r="8954">
          <cell r="F8954" t="str">
            <v>DOLOFUSIL TABL.RECUBIE 500MG  X 120 (/50) /50</v>
          </cell>
          <cell r="G8954" t="str">
            <v>032007</v>
          </cell>
        </row>
        <row r="8955">
          <cell r="F8955" t="str">
            <v>MIALGIN COMPUESTO TABL REVEST.   X 10</v>
          </cell>
          <cell r="G8955" t="str">
            <v>012002</v>
          </cell>
        </row>
        <row r="8956">
          <cell r="F8956" t="str">
            <v>FENOBARBITAL-LUS TABL 100MG  X 120</v>
          </cell>
          <cell r="G8956" t="str">
            <v>111997</v>
          </cell>
        </row>
        <row r="8957">
          <cell r="F8957" t="str">
            <v>GLIMESTALIP TABL 4MG  X 20</v>
          </cell>
          <cell r="G8957" t="str">
            <v>022018</v>
          </cell>
        </row>
        <row r="8958">
          <cell r="F8958" t="str">
            <v>NESTUM PROBIOTICOS POLVO ARROZ  30 G X 1</v>
          </cell>
          <cell r="G8958" t="str">
            <v>052011</v>
          </cell>
        </row>
        <row r="8959">
          <cell r="F8959" t="str">
            <v>SENNA CAPS 250MG  X 50</v>
          </cell>
          <cell r="G8959" t="str">
            <v>112002</v>
          </cell>
        </row>
        <row r="8960">
          <cell r="F8960" t="str">
            <v>PERFUNGOL POLVO 1% 60 G X 1</v>
          </cell>
          <cell r="G8960" t="str">
            <v>071968</v>
          </cell>
        </row>
        <row r="8961">
          <cell r="F8961" t="str">
            <v>CEFRADINA-GEF TABL 500MG  X 24</v>
          </cell>
          <cell r="G8961" t="str">
            <v>012005</v>
          </cell>
        </row>
        <row r="8962">
          <cell r="F8962" t="str">
            <v>AGUA ESTERIL-APG SOLN INY  10 ML X 6</v>
          </cell>
          <cell r="G8962" t="str">
            <v>092018</v>
          </cell>
        </row>
        <row r="8963">
          <cell r="F8963" t="str">
            <v>PARACETAMOL-IQF TABL 500MG  X 100</v>
          </cell>
          <cell r="G8963" t="str">
            <v>041997</v>
          </cell>
        </row>
        <row r="8964">
          <cell r="F8964" t="str">
            <v>KETOROLACO-DY/ AMP. 30MG 1 ML X 1</v>
          </cell>
          <cell r="G8964" t="str">
            <v>012016</v>
          </cell>
        </row>
        <row r="8965">
          <cell r="F8965" t="str">
            <v>ASEPTIL LIQ TOP ROJO 5% 20 ML X 1</v>
          </cell>
          <cell r="G8965" t="str">
            <v>012008</v>
          </cell>
        </row>
        <row r="8966">
          <cell r="F8966" t="str">
            <v>OMEPRAZOL-DY/ CAPS 20MG  X 100</v>
          </cell>
          <cell r="G8966" t="str">
            <v>012016</v>
          </cell>
        </row>
        <row r="8967">
          <cell r="F8967" t="str">
            <v>TERBOTRIPLE A.IM 5000Y 3 ML X 1</v>
          </cell>
          <cell r="G8967" t="str">
            <v>042009</v>
          </cell>
        </row>
        <row r="8968">
          <cell r="F8968" t="str">
            <v>NEKO LOC.HERBAL  80 ML X 1</v>
          </cell>
          <cell r="G8968" t="str">
            <v>082002</v>
          </cell>
        </row>
        <row r="8969">
          <cell r="F8969" t="str">
            <v>METAMIZOL-P2G AMP. 1G 2 ML X 50</v>
          </cell>
          <cell r="G8969" t="str">
            <v>012016</v>
          </cell>
        </row>
        <row r="8970">
          <cell r="F8970" t="str">
            <v>ZUVIA POLVO  55 G X 1</v>
          </cell>
          <cell r="G8970" t="str">
            <v>062018</v>
          </cell>
        </row>
        <row r="8971">
          <cell r="F8971" t="str">
            <v>GINKGO BILOBA-GEF TABL 40MG  X 20</v>
          </cell>
          <cell r="G8971" t="str">
            <v>111995</v>
          </cell>
        </row>
        <row r="8972">
          <cell r="F8972" t="str">
            <v>NEKO JABON EXFOLI  80 G X 1</v>
          </cell>
          <cell r="G8972" t="str">
            <v>022001</v>
          </cell>
        </row>
        <row r="8973">
          <cell r="F8973" t="str">
            <v>DEXAFAR TABL 0.5MG  X 30</v>
          </cell>
          <cell r="G8973" t="str">
            <v>032003</v>
          </cell>
        </row>
        <row r="8974">
          <cell r="F8974" t="str">
            <v>TAPSIN ANTIGRIPAL PO.SO DIA/NO  5 G X 6</v>
          </cell>
          <cell r="G8974" t="str">
            <v>042006</v>
          </cell>
        </row>
        <row r="8975">
          <cell r="F8975" t="str">
            <v>CEFAZOLINA-DY/ VIAL LIOF 1G  X 1</v>
          </cell>
          <cell r="G8975" t="str">
            <v>062012</v>
          </cell>
        </row>
        <row r="8976">
          <cell r="F8976" t="str">
            <v>TRIMAX TABL.RECUBIE 500MG  X 1</v>
          </cell>
          <cell r="G8976" t="str">
            <v>072020</v>
          </cell>
        </row>
        <row r="8977">
          <cell r="F8977" t="str">
            <v>ITRACOPHARM CAPS 100MG  X 1</v>
          </cell>
          <cell r="G8977" t="str">
            <v>122018</v>
          </cell>
        </row>
        <row r="8978">
          <cell r="F8978" t="str">
            <v>BROMAZEPAN-TEV TABL 3MG  X 100</v>
          </cell>
          <cell r="G8978" t="str">
            <v>072000</v>
          </cell>
        </row>
        <row r="8979">
          <cell r="F8979" t="str">
            <v>TRIM+SUL+GUAIF I.Q SUSP ORAL  60 ML X 1</v>
          </cell>
          <cell r="G8979" t="str">
            <v>112000</v>
          </cell>
        </row>
        <row r="8980">
          <cell r="F8980" t="str">
            <v>ATENOLOL-LB9 TABL 100MG  X 100</v>
          </cell>
          <cell r="G8980" t="str">
            <v>112005</v>
          </cell>
        </row>
        <row r="8981">
          <cell r="F8981" t="str">
            <v>PREDNISONA-IQF TABL 20MG  X 100</v>
          </cell>
          <cell r="G8981" t="str">
            <v>032001</v>
          </cell>
        </row>
        <row r="8982">
          <cell r="F8982" t="str">
            <v>AMPICILINA-GEF SUSP 250MG 60 ML X 1 (/5ML)</v>
          </cell>
          <cell r="G8982" t="str">
            <v>011994</v>
          </cell>
        </row>
        <row r="8983">
          <cell r="F8983" t="str">
            <v>DULCORYL TABL.SOLB.   X 500</v>
          </cell>
          <cell r="G8983" t="str">
            <v>041999</v>
          </cell>
        </row>
        <row r="8984">
          <cell r="F8984" t="str">
            <v>KETOCONAZOL-TEV CREMA 2% 10 G X 1</v>
          </cell>
          <cell r="G8984" t="str">
            <v>042009</v>
          </cell>
        </row>
        <row r="8985">
          <cell r="F8985" t="str">
            <v>OXY GEL FOR PIEL 5% 30 G X 1</v>
          </cell>
          <cell r="G8985" t="str">
            <v>012016</v>
          </cell>
        </row>
        <row r="8986">
          <cell r="F8986" t="str">
            <v>AMIKACINA-DY/ AMP. 100MG 2 ML X 1</v>
          </cell>
          <cell r="G8986" t="str">
            <v>012016</v>
          </cell>
        </row>
        <row r="8987">
          <cell r="F8987" t="str">
            <v>KETOCONAZOL-GEF TABL 200MG  X 10</v>
          </cell>
          <cell r="G8987" t="str">
            <v>011994</v>
          </cell>
        </row>
        <row r="8988">
          <cell r="F8988" t="str">
            <v>KETOTIFENO-GEF JBE 1MG 100 ML X 1 (/5ML)</v>
          </cell>
          <cell r="G8988" t="str">
            <v>011994</v>
          </cell>
        </row>
        <row r="8989">
          <cell r="F8989" t="str">
            <v>CLOFIBRAL TABL 400MG  X 30</v>
          </cell>
          <cell r="G8989" t="str">
            <v>092012</v>
          </cell>
        </row>
        <row r="8990">
          <cell r="F8990" t="str">
            <v>TERBINAFINA-FTR CREMA 1% 15 G X 1</v>
          </cell>
          <cell r="G8990" t="str">
            <v>022006</v>
          </cell>
        </row>
        <row r="8991">
          <cell r="F8991" t="str">
            <v>CEFAZOLINA-CRV VIAL LIOF 1G  X 10</v>
          </cell>
          <cell r="G8991" t="str">
            <v>102018</v>
          </cell>
        </row>
        <row r="8992">
          <cell r="F8992" t="str">
            <v>SALBUTAMOL-GEF TABL 4MG  X 20</v>
          </cell>
          <cell r="G8992" t="str">
            <v>011994</v>
          </cell>
        </row>
        <row r="8993">
          <cell r="F8993" t="str">
            <v>NEKO JAB.EXTR.SUA  80 G X 4</v>
          </cell>
          <cell r="G8993" t="str">
            <v>121976</v>
          </cell>
        </row>
        <row r="8994">
          <cell r="F8994" t="str">
            <v>ALPRAZOLAM-MRC TABL 0.5MG  X 100</v>
          </cell>
          <cell r="G8994" t="str">
            <v>062014</v>
          </cell>
        </row>
        <row r="8995">
          <cell r="F8995" t="str">
            <v>LORASTAMIN JBE 5MG 60 ML X 1 (/5ML)</v>
          </cell>
          <cell r="G8995" t="str">
            <v>042009</v>
          </cell>
        </row>
        <row r="8996">
          <cell r="F8996" t="str">
            <v>AVAL SUN CR TU SP F30  120 ML X 1</v>
          </cell>
          <cell r="G8996" t="str">
            <v>022011</v>
          </cell>
        </row>
        <row r="8997">
          <cell r="F8997" t="str">
            <v>CEFADROXILO-IQF PO/SUSP ORAL 250MG 100 ML X 1 (/5ML)</v>
          </cell>
          <cell r="G8997" t="str">
            <v>052021</v>
          </cell>
        </row>
        <row r="8998">
          <cell r="F8998" t="str">
            <v>CLORIN SOLN  OFTAL 0.5% 5 ML X 1</v>
          </cell>
          <cell r="G8998" t="str">
            <v>101997</v>
          </cell>
        </row>
        <row r="8999">
          <cell r="F8999" t="str">
            <v>LISTERINE COOLBLUE ENJUAGUE BUC  500 ML X 1</v>
          </cell>
          <cell r="G8999" t="str">
            <v>102009</v>
          </cell>
        </row>
        <row r="9000">
          <cell r="F9000" t="str">
            <v>SAL SALVADORA POLVO SOBRES  27.9 G X 25</v>
          </cell>
          <cell r="G9000" t="str">
            <v>062002</v>
          </cell>
        </row>
        <row r="9001">
          <cell r="F9001" t="str">
            <v>ATORVASTATINA-GEF TABL 20MG  X 10</v>
          </cell>
          <cell r="G9001" t="str">
            <v>042004</v>
          </cell>
        </row>
        <row r="9002">
          <cell r="F9002" t="str">
            <v>OXITOCINA P2G AMP. 10IU 1 ML X 10</v>
          </cell>
          <cell r="G9002" t="str">
            <v>082015</v>
          </cell>
        </row>
        <row r="9003">
          <cell r="F9003" t="str">
            <v>ERGOMETRINA-DY/ AMP. 0.2MG 1 ML X 1</v>
          </cell>
          <cell r="G9003" t="str">
            <v>072011</v>
          </cell>
        </row>
        <row r="9004">
          <cell r="F9004" t="str">
            <v>ANTALGINA GOTAS ORAL 200MG 10 ML X 1 (/ML)</v>
          </cell>
          <cell r="G9004" t="str">
            <v>012008</v>
          </cell>
        </row>
        <row r="9005">
          <cell r="F9005" t="str">
            <v>DOLALIVIO ANTIMIGR TABL.RECUBIE   X 1</v>
          </cell>
          <cell r="G9005" t="str">
            <v>112020</v>
          </cell>
        </row>
        <row r="9006">
          <cell r="F9006" t="str">
            <v>TAPSIN ANTIGRIPAL CAP DIA/NOCH   X 18</v>
          </cell>
          <cell r="G9006" t="str">
            <v>082007</v>
          </cell>
        </row>
        <row r="9007">
          <cell r="F9007" t="str">
            <v>ALLEGHYSINA JBE 5MG 60 ML X 1 (/5ML)</v>
          </cell>
          <cell r="G9007" t="str">
            <v>012014</v>
          </cell>
        </row>
        <row r="9008">
          <cell r="F9008" t="str">
            <v>CLORFENAMINA-IQF JBE 2MG 60 ML X 1 (/5ML)</v>
          </cell>
          <cell r="G9008" t="str">
            <v>042002</v>
          </cell>
        </row>
        <row r="9009">
          <cell r="F9009" t="str">
            <v>CAPRESSIOR TABL 25MG  X 100</v>
          </cell>
          <cell r="G9009" t="str">
            <v>042009</v>
          </cell>
        </row>
        <row r="9010">
          <cell r="F9010" t="str">
            <v>PREDNISONA-LUS TABL 5MG  X 100</v>
          </cell>
          <cell r="G9010" t="str">
            <v>032000</v>
          </cell>
        </row>
        <row r="9011">
          <cell r="F9011" t="str">
            <v>AMIKACINA-GEF AMP. 100MG 2 ML X 10</v>
          </cell>
          <cell r="G9011" t="str">
            <v>082009</v>
          </cell>
        </row>
        <row r="9012">
          <cell r="F9012" t="str">
            <v>PIROXICAM-GEF A.IM 20MG 2 ML X 5</v>
          </cell>
          <cell r="G9012" t="str">
            <v>071995</v>
          </cell>
        </row>
        <row r="9013">
          <cell r="F9013" t="str">
            <v>VERAPAMILO-GEF GRAG. 80MG  X 50</v>
          </cell>
          <cell r="G9013" t="str">
            <v>011994</v>
          </cell>
        </row>
        <row r="9014">
          <cell r="F9014" t="str">
            <v>NEKO JABON VERANO  80 G X 1</v>
          </cell>
          <cell r="G9014" t="str">
            <v>122004</v>
          </cell>
        </row>
        <row r="9015">
          <cell r="F9015" t="str">
            <v>NEKO JAB.EXTR.SUA  80 G X 1</v>
          </cell>
          <cell r="G9015" t="str">
            <v>121976</v>
          </cell>
        </row>
        <row r="9016">
          <cell r="F9016" t="str">
            <v>SILDENAFILO-TEV TABL.RECUBIE 50MG  X 5</v>
          </cell>
          <cell r="G9016" t="str">
            <v>062004</v>
          </cell>
        </row>
        <row r="9017">
          <cell r="F9017" t="str">
            <v>PREDNISONA-IQF TABL 5MG  X 100</v>
          </cell>
          <cell r="G9017" t="str">
            <v>102000</v>
          </cell>
        </row>
        <row r="9018">
          <cell r="F9018" t="str">
            <v>DICLOFENACO-OQP GEL 1% 50 G X 1</v>
          </cell>
          <cell r="G9018" t="str">
            <v>122018</v>
          </cell>
        </row>
        <row r="9019">
          <cell r="F9019" t="str">
            <v>ORFENADRINA-OTQ AMP. 60MG 2 ML X 1</v>
          </cell>
          <cell r="G9019" t="str">
            <v>102013</v>
          </cell>
        </row>
        <row r="9020">
          <cell r="F9020" t="str">
            <v>LOVASTATINA-GEF TABL 20MG  X 10</v>
          </cell>
          <cell r="G9020" t="str">
            <v>061997</v>
          </cell>
        </row>
        <row r="9021">
          <cell r="F9021" t="str">
            <v>INDOMETACINA-IQF TABL 25MG  X 100</v>
          </cell>
          <cell r="G9021" t="str">
            <v>062001</v>
          </cell>
        </row>
        <row r="9022">
          <cell r="F9022" t="str">
            <v>DIAZEPAM-TEV TABL 10MG  X 100</v>
          </cell>
          <cell r="G9022" t="str">
            <v>042009</v>
          </cell>
        </row>
        <row r="9023">
          <cell r="F9023" t="str">
            <v>CONTRALER TABL.RECUBIE 10MG  X 100</v>
          </cell>
          <cell r="G9023" t="str">
            <v>042015</v>
          </cell>
        </row>
        <row r="9024">
          <cell r="F9024" t="str">
            <v>CA&amp;MG&amp;ZN-PTG TABL   X 60</v>
          </cell>
          <cell r="G9024" t="str">
            <v>092006</v>
          </cell>
        </row>
        <row r="9025">
          <cell r="F9025" t="str">
            <v>ENALAPRIL-GEF TABL 20MG  X 20</v>
          </cell>
          <cell r="G9025" t="str">
            <v>071995</v>
          </cell>
        </row>
        <row r="9026">
          <cell r="F9026" t="str">
            <v>BETAMETASONA-IQF CREMA 0.05% 15 G X 1</v>
          </cell>
          <cell r="G9026" t="str">
            <v>072001</v>
          </cell>
        </row>
        <row r="9027">
          <cell r="F9027" t="str">
            <v>PLENYLIFE TABL.RECUBIE 50MG  X 4</v>
          </cell>
          <cell r="G9027" t="str">
            <v>082009</v>
          </cell>
        </row>
        <row r="9028">
          <cell r="F9028" t="str">
            <v>DEXAMETASONA-VS3 AMP. 4MG 2 ML X 1</v>
          </cell>
          <cell r="G9028" t="str">
            <v>052020</v>
          </cell>
        </row>
        <row r="9029">
          <cell r="F9029" t="str">
            <v>CALMA DENT SOLN  30 ML X 1</v>
          </cell>
          <cell r="G9029" t="str">
            <v>092016</v>
          </cell>
        </row>
        <row r="9030">
          <cell r="F9030" t="str">
            <v>DESENSIN COL C/FLUOR  500 ML X 1</v>
          </cell>
          <cell r="G9030" t="str">
            <v>012016</v>
          </cell>
        </row>
        <row r="9031">
          <cell r="F9031" t="str">
            <v>SENSAID COLUT 0.5% 500 ML X 1</v>
          </cell>
          <cell r="G9031" t="str">
            <v>042009</v>
          </cell>
        </row>
        <row r="9032">
          <cell r="F9032" t="str">
            <v>PARODONTAX CREMA DENTAL  70 G X 1</v>
          </cell>
          <cell r="G9032" t="str">
            <v>112007</v>
          </cell>
        </row>
        <row r="9033">
          <cell r="F9033" t="str">
            <v>VITIS PAST.ENCIAS  130 G X 1</v>
          </cell>
          <cell r="G9033" t="str">
            <v>082008</v>
          </cell>
        </row>
        <row r="9034">
          <cell r="F9034" t="str">
            <v>PERIO-AID COLUT.MANTEN  150 ML X 1</v>
          </cell>
          <cell r="G9034" t="str">
            <v>042009</v>
          </cell>
        </row>
        <row r="9035">
          <cell r="F9035" t="str">
            <v>LISTERINE CONTROL ENJUAGUE BUC  360 ML X 1</v>
          </cell>
          <cell r="G9035" t="str">
            <v>092001</v>
          </cell>
        </row>
        <row r="9036">
          <cell r="F9036" t="str">
            <v>LISTERINE ZERO ENJUAGUE BUC  1000 ML X 1</v>
          </cell>
          <cell r="G9036" t="str">
            <v>042013</v>
          </cell>
        </row>
        <row r="9037">
          <cell r="F9037" t="str">
            <v>LISTERINE ZERO ENJUAGUE BUC  360 ML X 1</v>
          </cell>
          <cell r="G9037" t="str">
            <v>062013</v>
          </cell>
        </row>
        <row r="9038">
          <cell r="F9038" t="str">
            <v>ENCIPAX CREMA DENTAL  50 G X 1</v>
          </cell>
          <cell r="G9038" t="str">
            <v>051974</v>
          </cell>
        </row>
        <row r="9039">
          <cell r="F9039" t="str">
            <v>PERIO-AID COLUT.MANTEN  500 ML X 1</v>
          </cell>
          <cell r="G9039" t="str">
            <v>042009</v>
          </cell>
        </row>
        <row r="9040">
          <cell r="F9040" t="str">
            <v>GINGISONA B ENJUAGUE BUC 0.15% 180 ML X 1</v>
          </cell>
          <cell r="G9040" t="str">
            <v>092003</v>
          </cell>
        </row>
        <row r="9041">
          <cell r="F9041" t="str">
            <v>AD MUC UNGT TUBO  10 G X 1</v>
          </cell>
          <cell r="G9041" t="str">
            <v>102010</v>
          </cell>
        </row>
        <row r="9042">
          <cell r="F9042" t="str">
            <v>DESENSIN CR D/SEN REP  75 ML X 1</v>
          </cell>
          <cell r="G9042" t="str">
            <v>012016</v>
          </cell>
        </row>
        <row r="9043">
          <cell r="F9043" t="str">
            <v>LISTERINE TOTAL ENJUAGUE BUC  1000 ML X 1</v>
          </cell>
          <cell r="G9043" t="str">
            <v>042009</v>
          </cell>
        </row>
        <row r="9044">
          <cell r="F9044" t="str">
            <v>SORAL CE PASTA DENTAL  110 G X 1</v>
          </cell>
          <cell r="G9044" t="str">
            <v>092014</v>
          </cell>
        </row>
        <row r="9045">
          <cell r="F9045" t="str">
            <v>APIPRODENT GEL  20 G X 1</v>
          </cell>
          <cell r="G9045" t="str">
            <v>022015</v>
          </cell>
        </row>
        <row r="9046">
          <cell r="F9046" t="str">
            <v>ORTODENT ENJUAGUE BUC  240 ML X 1</v>
          </cell>
          <cell r="G9046" t="str">
            <v>092007</v>
          </cell>
        </row>
        <row r="9047">
          <cell r="F9047" t="str">
            <v>LISTERINE FRESHBUR ENJUAGUE BUC  180 ML X 1</v>
          </cell>
          <cell r="G9047" t="str">
            <v>012000</v>
          </cell>
        </row>
        <row r="9048">
          <cell r="F9048" t="str">
            <v>LISTERINE FRESHBUR ENJUAGUE BUC  500 ML X 1</v>
          </cell>
          <cell r="G9048" t="str">
            <v>012000</v>
          </cell>
        </row>
        <row r="9049">
          <cell r="F9049" t="str">
            <v>SENSODYNE BLQ CD SARRO  90 G X 1</v>
          </cell>
          <cell r="G9049" t="str">
            <v>082008</v>
          </cell>
        </row>
        <row r="9050">
          <cell r="F9050" t="str">
            <v>TOPIDENT COLUT  10 ML X 1</v>
          </cell>
          <cell r="G9050" t="str">
            <v>112006</v>
          </cell>
        </row>
        <row r="9051">
          <cell r="F9051" t="str">
            <v>LISTERINE WHITENIN ENJUAGUE BUC  473 ML X 1</v>
          </cell>
          <cell r="G9051" t="str">
            <v>122007</v>
          </cell>
        </row>
        <row r="9052">
          <cell r="F9052" t="str">
            <v>BUCOCIP TOQUES  30 ML X 1</v>
          </cell>
          <cell r="G9052" t="str">
            <v>022010</v>
          </cell>
        </row>
        <row r="9053">
          <cell r="F9053" t="str">
            <v>PARODONTAX CREMA DENTAL  50 G X 1</v>
          </cell>
          <cell r="G9053" t="str">
            <v>082014</v>
          </cell>
        </row>
        <row r="9054">
          <cell r="F9054" t="str">
            <v>DENTARSOL GEL.  90 G X 1</v>
          </cell>
          <cell r="G9054" t="str">
            <v>082013</v>
          </cell>
        </row>
        <row r="9055">
          <cell r="F9055" t="str">
            <v>DISFRUTA PO.EF CLASIC  5 G X 72</v>
          </cell>
          <cell r="G9055" t="str">
            <v>112001</v>
          </cell>
        </row>
        <row r="9056">
          <cell r="F9056" t="str">
            <v>MAGNEALIV SUSP TUT/FRU 425MG 150 ML X 1 (/5ML)</v>
          </cell>
          <cell r="G9056" t="str">
            <v>102010</v>
          </cell>
        </row>
        <row r="9057">
          <cell r="F9057" t="str">
            <v>SAL DE FRUTAS ENO PO EF.SOB LI  5 G X 12</v>
          </cell>
          <cell r="G9057" t="str">
            <v>012013</v>
          </cell>
        </row>
        <row r="9058">
          <cell r="F9058" t="str">
            <v>DISFRUTA PO EF.LIMON  5 G X 72</v>
          </cell>
          <cell r="G9058" t="str">
            <v>112001</v>
          </cell>
        </row>
        <row r="9059">
          <cell r="F9059" t="str">
            <v>DISFRUTA PO.EF CITRUS  5 G X 12</v>
          </cell>
          <cell r="G9059" t="str">
            <v>092007</v>
          </cell>
        </row>
        <row r="9060">
          <cell r="F9060" t="str">
            <v>MILPAX SUSP CHICLE  150 ML X 1</v>
          </cell>
          <cell r="G9060" t="str">
            <v>092014</v>
          </cell>
        </row>
        <row r="9061">
          <cell r="F9061" t="str">
            <v>ACIDPLUS TABL MAST 262MG  X 100</v>
          </cell>
          <cell r="G9061" t="str">
            <v>122018</v>
          </cell>
        </row>
        <row r="9062">
          <cell r="F9062" t="str">
            <v>GASELAB TABL  MAST 40MG  X 100</v>
          </cell>
          <cell r="G9062" t="str">
            <v>042007</v>
          </cell>
        </row>
        <row r="9063">
          <cell r="F9063" t="str">
            <v>BIO-DIGESTID TABL MAST 40MG  X 100</v>
          </cell>
          <cell r="G9063" t="str">
            <v>102018</v>
          </cell>
        </row>
        <row r="9064">
          <cell r="F9064" t="str">
            <v>AEROX GOT.ORA ANIS 80MG 15 ML X 1 (/ML)</v>
          </cell>
          <cell r="G9064" t="str">
            <v>022012</v>
          </cell>
        </row>
        <row r="9065">
          <cell r="F9065" t="str">
            <v>HELOPANFLAT-G TABL  MAST 80MG  X 30</v>
          </cell>
          <cell r="G9065" t="str">
            <v>112016</v>
          </cell>
        </row>
        <row r="9066">
          <cell r="F9066" t="str">
            <v>HELOPANFLAT-G TABL  MAST 40MG  X 30</v>
          </cell>
          <cell r="G9066" t="str">
            <v>062017</v>
          </cell>
        </row>
        <row r="9067">
          <cell r="F9067" t="str">
            <v>EVIGAX CAPS 125MG  X 100</v>
          </cell>
          <cell r="G9067" t="str">
            <v>012017</v>
          </cell>
        </row>
        <row r="9068">
          <cell r="F9068" t="str">
            <v>GASEOPHAR TABL 40MG  X 100</v>
          </cell>
          <cell r="G9068" t="str">
            <v>112002</v>
          </cell>
        </row>
        <row r="9069">
          <cell r="F9069" t="str">
            <v>HELOPANFLAT-G GOTAS ORAL 100MG 20 ML X 1 (/ML)</v>
          </cell>
          <cell r="G9069" t="str">
            <v>112016</v>
          </cell>
        </row>
        <row r="9070">
          <cell r="F9070" t="str">
            <v>GASLESS MAX TABL 80MG  X 30</v>
          </cell>
          <cell r="G9070" t="str">
            <v>032010</v>
          </cell>
        </row>
        <row r="9071">
          <cell r="F9071" t="str">
            <v>AERO-OM TAB.MAS MENT 40MG  X 100</v>
          </cell>
          <cell r="G9071" t="str">
            <v>072004</v>
          </cell>
        </row>
        <row r="9072">
          <cell r="F9072" t="str">
            <v>GASEOMEDIC SUSP OR FRES 80MG 15 ML X 1</v>
          </cell>
          <cell r="G9072" t="str">
            <v>102017</v>
          </cell>
        </row>
        <row r="9073">
          <cell r="F9073" t="str">
            <v>GASEOPLUS CAPS BLANDA 40MG  X 40</v>
          </cell>
          <cell r="G9073" t="str">
            <v>031998</v>
          </cell>
        </row>
        <row r="9074">
          <cell r="F9074" t="str">
            <v>GASEOLIQ GOT.ORA FRES 80MG 15 ML X 1 (/ML)</v>
          </cell>
          <cell r="G9074" t="str">
            <v>102004</v>
          </cell>
        </row>
        <row r="9075">
          <cell r="F9075" t="str">
            <v>GASEOLIQ GOT.ORA ANIS 80MG 15 ML X 1 (/ML)</v>
          </cell>
          <cell r="G9075" t="str">
            <v>102004</v>
          </cell>
        </row>
        <row r="9076">
          <cell r="F9076" t="str">
            <v>GASEOVET SUSP OR ANIS 100MG 15 ML X 1 (/ML)</v>
          </cell>
          <cell r="G9076" t="str">
            <v>092018</v>
          </cell>
        </row>
        <row r="9077">
          <cell r="F9077" t="str">
            <v>RIOPAN GEL ORAL  250 ML X 1</v>
          </cell>
          <cell r="G9077" t="str">
            <v>101998</v>
          </cell>
        </row>
        <row r="9078">
          <cell r="F9078" t="str">
            <v>MYLANTA II TAB.MAS MENT   X 145</v>
          </cell>
          <cell r="G9078" t="str">
            <v>071998</v>
          </cell>
        </row>
        <row r="9079">
          <cell r="F9079" t="str">
            <v>GASTRINE SUSP ORAL  150 ML X 1</v>
          </cell>
          <cell r="G9079" t="str">
            <v>082002</v>
          </cell>
        </row>
        <row r="9080">
          <cell r="F9080" t="str">
            <v>ANTIAX TA MA 100MG/ 480MG  X 60</v>
          </cell>
          <cell r="G9080" t="str">
            <v>052015</v>
          </cell>
        </row>
        <row r="9081">
          <cell r="F9081" t="str">
            <v>MAGALDRAX TABL  MAST 800MG  X 20 (/40) /40</v>
          </cell>
          <cell r="G9081" t="str">
            <v>032007</v>
          </cell>
        </row>
        <row r="9082">
          <cell r="F9082" t="str">
            <v>FENSOBAR A POLVO SOBRES  2.8 G X 30</v>
          </cell>
          <cell r="G9082" t="str">
            <v>092001</v>
          </cell>
        </row>
        <row r="9083">
          <cell r="F9083" t="str">
            <v>FENSOBAR A POLVO SOLUBL  60 G X 1</v>
          </cell>
          <cell r="G9083" t="str">
            <v>092000</v>
          </cell>
        </row>
        <row r="9084">
          <cell r="F9084" t="str">
            <v>RANITIDINA-P2G AMP. 50MG 2 ML X 50</v>
          </cell>
          <cell r="G9084" t="str">
            <v>012016</v>
          </cell>
        </row>
        <row r="9085">
          <cell r="F9085" t="str">
            <v>GASTRIFLAM TABL.RECUBIE 150MG  X 100</v>
          </cell>
          <cell r="G9085" t="str">
            <v>022002</v>
          </cell>
        </row>
        <row r="9086">
          <cell r="F9086" t="str">
            <v>RANITIDINA-MRC TABL RECUBIE 300MG  X 100</v>
          </cell>
          <cell r="G9086" t="str">
            <v>052013</v>
          </cell>
        </row>
        <row r="9087">
          <cell r="F9087" t="str">
            <v>KALMAX TABL  MAST   X 10</v>
          </cell>
          <cell r="G9087" t="str">
            <v>022011</v>
          </cell>
        </row>
        <row r="9088">
          <cell r="F9088" t="str">
            <v>RANITIDINA-TEV TABL 150MG  X 100</v>
          </cell>
          <cell r="G9088" t="str">
            <v>062009</v>
          </cell>
        </row>
        <row r="9089">
          <cell r="F9089" t="str">
            <v>RANITIDINA-P2G AMP. 50MG 2 ML X 100</v>
          </cell>
          <cell r="G9089" t="str">
            <v>112013</v>
          </cell>
        </row>
        <row r="9090">
          <cell r="F9090" t="str">
            <v>ULCETOM AMP. 50MG 2 ML X 10</v>
          </cell>
          <cell r="G9090" t="str">
            <v>042019</v>
          </cell>
        </row>
        <row r="9091">
          <cell r="F9091" t="str">
            <v>RANITIDINA-FTR AMP. 50MG 2 ML X 1</v>
          </cell>
          <cell r="G9091" t="str">
            <v>081995</v>
          </cell>
        </row>
        <row r="9092">
          <cell r="F9092" t="str">
            <v>RANITIDINA-BY+ TABL.RECUBIE 300MG  X 100</v>
          </cell>
          <cell r="G9092" t="str">
            <v>012014</v>
          </cell>
        </row>
        <row r="9093">
          <cell r="F9093" t="str">
            <v>RANITIDINA-GEF TABL 150MG  X 30</v>
          </cell>
          <cell r="G9093" t="str">
            <v>011994</v>
          </cell>
        </row>
        <row r="9094">
          <cell r="F9094" t="str">
            <v>ATURAL A.IV 50MG 5 ML X 6</v>
          </cell>
          <cell r="G9094" t="str">
            <v>051997</v>
          </cell>
        </row>
        <row r="9095">
          <cell r="F9095" t="str">
            <v>GASTROFIM AMP. 50MG 2 ML X 1</v>
          </cell>
          <cell r="G9095" t="str">
            <v>102019</v>
          </cell>
        </row>
        <row r="9096">
          <cell r="F9096" t="str">
            <v>RANITIDINA-GEF TABL 300MG  X 10</v>
          </cell>
          <cell r="G9096" t="str">
            <v>011994</v>
          </cell>
        </row>
        <row r="9097">
          <cell r="F9097" t="str">
            <v>RANITIDINA-MRC TABL RECUBIE 150MG  X 100</v>
          </cell>
          <cell r="G9097" t="str">
            <v>092012</v>
          </cell>
        </row>
        <row r="9098">
          <cell r="F9098" t="str">
            <v>RANITIDINA-JPS TABL.RECUBIE 300MG  X 100</v>
          </cell>
          <cell r="G9098" t="str">
            <v>062019</v>
          </cell>
        </row>
        <row r="9099">
          <cell r="F9099" t="str">
            <v>RANITIDINA-FTR AMP. 50MG 2 ML X 100</v>
          </cell>
          <cell r="G9099" t="str">
            <v>041997</v>
          </cell>
        </row>
        <row r="9100">
          <cell r="F9100" t="str">
            <v>GADIN TABL.RECUBIE 300MG  X 100</v>
          </cell>
          <cell r="G9100" t="str">
            <v>042015</v>
          </cell>
        </row>
        <row r="9101">
          <cell r="F9101" t="str">
            <v>RANITIDINA-LST TABL 300MG  X 100</v>
          </cell>
          <cell r="G9101" t="str">
            <v>041999</v>
          </cell>
        </row>
        <row r="9102">
          <cell r="F9102" t="str">
            <v>RANIT TABL 300MG  X 100</v>
          </cell>
          <cell r="G9102" t="str">
            <v>012000</v>
          </cell>
        </row>
        <row r="9103">
          <cell r="F9103" t="str">
            <v>OGASTRO CAPS MICROGR 15MG  X 14</v>
          </cell>
          <cell r="G9103" t="str">
            <v>021998</v>
          </cell>
        </row>
        <row r="9104">
          <cell r="F9104" t="str">
            <v>LANSOPRAZOL-QU4 CAPS 30MG  X 10</v>
          </cell>
          <cell r="G9104" t="str">
            <v>112006</v>
          </cell>
        </row>
        <row r="9105">
          <cell r="F9105" t="str">
            <v>ESO-FRENACID TAB.REC.ENTE 40MG  X 10</v>
          </cell>
          <cell r="G9105" t="str">
            <v>072016</v>
          </cell>
        </row>
        <row r="9106">
          <cell r="F9106" t="str">
            <v>OMEZIL CAPS L.R. 20MG  X 100</v>
          </cell>
          <cell r="G9106" t="str">
            <v>042014</v>
          </cell>
        </row>
        <row r="9107">
          <cell r="F9107" t="str">
            <v>ESOMARFAN CAPS L.R. 40MG  X 32</v>
          </cell>
          <cell r="G9107" t="str">
            <v>052009</v>
          </cell>
        </row>
        <row r="9108">
          <cell r="F9108" t="str">
            <v>LANSOPRAZOL-LST CAPS MCGR 30MG  X 28</v>
          </cell>
          <cell r="G9108" t="str">
            <v>012003</v>
          </cell>
        </row>
        <row r="9109">
          <cell r="F9109" t="str">
            <v>LANZOPRAL CAPS MCGR MD 15MG  X 28</v>
          </cell>
          <cell r="G9109" t="str">
            <v>042012</v>
          </cell>
        </row>
        <row r="9110">
          <cell r="F9110" t="str">
            <v>CRONOPEP TAB.R.ENTERI 40MG  X 28</v>
          </cell>
          <cell r="G9110" t="str">
            <v>072011</v>
          </cell>
        </row>
        <row r="9111">
          <cell r="F9111" t="str">
            <v>CRONOPEP VIAL LIOF 40MG  X 1</v>
          </cell>
          <cell r="G9111" t="str">
            <v>052010</v>
          </cell>
        </row>
        <row r="9112">
          <cell r="F9112" t="str">
            <v>ESOPRAZOLE TAB.REC.ENTE 20MG  X 30</v>
          </cell>
          <cell r="G9112" t="str">
            <v>062015</v>
          </cell>
        </row>
        <row r="9113">
          <cell r="F9113" t="str">
            <v>ESOPRAZOLE TAB.REC.ENTE 40MG  X 30</v>
          </cell>
          <cell r="G9113" t="str">
            <v>062015</v>
          </cell>
        </row>
        <row r="9114">
          <cell r="F9114" t="str">
            <v>ESOPROTON CAPS 40MG  X 14</v>
          </cell>
          <cell r="G9114" t="str">
            <v>012008</v>
          </cell>
        </row>
        <row r="9115">
          <cell r="F9115" t="str">
            <v>OMEPRAZOL-JPS VIAL  LIOF 40MG  X 1</v>
          </cell>
          <cell r="G9115" t="str">
            <v>012016</v>
          </cell>
        </row>
        <row r="9116">
          <cell r="F9116" t="str">
            <v>ULCEPRAZOLE CAPS L.R. 20MG  X 100</v>
          </cell>
          <cell r="G9116" t="str">
            <v>102011</v>
          </cell>
        </row>
        <row r="9117">
          <cell r="F9117" t="str">
            <v>ZURCAL GRAGEAS 20MG  X 28</v>
          </cell>
          <cell r="G9117" t="str">
            <v>062014</v>
          </cell>
        </row>
        <row r="9118">
          <cell r="F9118" t="str">
            <v>ZURCAL V.IV SECO 40MG 10 ML X 1</v>
          </cell>
          <cell r="G9118" t="str">
            <v>092007</v>
          </cell>
        </row>
        <row r="9119">
          <cell r="F9119" t="str">
            <v>GASTRIZOL CAPS L.R. 40MG  X 14</v>
          </cell>
          <cell r="G9119" t="str">
            <v>012016</v>
          </cell>
        </row>
        <row r="9120">
          <cell r="F9120" t="str">
            <v>CRONOPEP TAB.R.ENTERI 20MG  X 14</v>
          </cell>
          <cell r="G9120" t="str">
            <v>052006</v>
          </cell>
        </row>
        <row r="9121">
          <cell r="F9121" t="str">
            <v>PENSTAL TABL LR   X 30</v>
          </cell>
          <cell r="G9121" t="str">
            <v>032015</v>
          </cell>
        </row>
        <row r="9122">
          <cell r="F9122" t="str">
            <v>ENTEROCOLL TABL 40MG  X 30</v>
          </cell>
          <cell r="G9122" t="str">
            <v>112015</v>
          </cell>
        </row>
        <row r="9123">
          <cell r="F9123" t="str">
            <v>TONVAL V.IV+SOL+JER 40MG 10 ML X 1</v>
          </cell>
          <cell r="G9123" t="str">
            <v>032004</v>
          </cell>
        </row>
        <row r="9124">
          <cell r="F9124" t="str">
            <v>OMEPRAL CAPS GASTROR 20MG  X 10</v>
          </cell>
          <cell r="G9124" t="str">
            <v>061993</v>
          </cell>
        </row>
        <row r="9125">
          <cell r="F9125" t="str">
            <v>OGASTRO CAPS MICROGR 30MG  X 14</v>
          </cell>
          <cell r="G9125" t="str">
            <v>081994</v>
          </cell>
        </row>
        <row r="9126">
          <cell r="F9126" t="str">
            <v>E-OZOL CAPS L.R. 40MG  X 30</v>
          </cell>
          <cell r="G9126" t="str">
            <v>072019</v>
          </cell>
        </row>
        <row r="9127">
          <cell r="F9127" t="str">
            <v>XOPRIN CAPS 20MG  X 100</v>
          </cell>
          <cell r="G9127" t="str">
            <v>081999</v>
          </cell>
        </row>
        <row r="9128">
          <cell r="F9128" t="str">
            <v>ESOP-AC KIT.   X 14</v>
          </cell>
          <cell r="G9128" t="str">
            <v>122016</v>
          </cell>
        </row>
        <row r="9129">
          <cell r="F9129" t="str">
            <v>OMEPRAXINA CAPS 20MG  X 20</v>
          </cell>
          <cell r="G9129" t="str">
            <v>042009</v>
          </cell>
        </row>
        <row r="9130">
          <cell r="F9130" t="str">
            <v>ESOTON CAPS L.R. 20MG  X 28</v>
          </cell>
          <cell r="G9130" t="str">
            <v>122016</v>
          </cell>
        </row>
        <row r="9131">
          <cell r="F9131" t="str">
            <v>OMEPRAZOL-TEV CAPS GASTROR 20MG  X 100</v>
          </cell>
          <cell r="G9131" t="str">
            <v>112006</v>
          </cell>
        </row>
        <row r="9132">
          <cell r="F9132" t="str">
            <v>ESOMEPRAZOL-IQF TAB.REC.ENTE 20MG  X 30</v>
          </cell>
          <cell r="G9132" t="str">
            <v>072015</v>
          </cell>
        </row>
        <row r="9133">
          <cell r="F9133" t="str">
            <v>LANSOPRAZOL-TEV CAPS 30MG  X 100</v>
          </cell>
          <cell r="G9133" t="str">
            <v>032008</v>
          </cell>
        </row>
        <row r="9134">
          <cell r="F9134" t="str">
            <v>ESOTON PLUS V.INFUS.LIOF 40MG  X 1</v>
          </cell>
          <cell r="G9134" t="str">
            <v>122017</v>
          </cell>
        </row>
        <row r="9135">
          <cell r="F9135" t="str">
            <v>LANSOPRAZOL-PTG CAPS L.P. 30MG  X 20</v>
          </cell>
          <cell r="G9135" t="str">
            <v>012018</v>
          </cell>
        </row>
        <row r="9136">
          <cell r="F9136" t="str">
            <v>CRONOPEP TAB.R.ENTERI 20MG  X 28</v>
          </cell>
          <cell r="G9136" t="str">
            <v>102011</v>
          </cell>
        </row>
        <row r="9137">
          <cell r="F9137" t="str">
            <v>CRONOPEP TAB.R.ENTERI 40MG  X 14</v>
          </cell>
          <cell r="G9137" t="str">
            <v>052006</v>
          </cell>
        </row>
        <row r="9138">
          <cell r="F9138" t="str">
            <v>MULCEROL CAPS 20MG  X 20</v>
          </cell>
          <cell r="G9138" t="str">
            <v>012013</v>
          </cell>
        </row>
        <row r="9139">
          <cell r="F9139" t="str">
            <v>PRAZOFAR CAPS L.R. 20MG  X 14</v>
          </cell>
          <cell r="G9139" t="str">
            <v>082016</v>
          </cell>
        </row>
        <row r="9140">
          <cell r="F9140" t="str">
            <v>GASTROPEC CAPS L.R. 30MG  X 20</v>
          </cell>
          <cell r="G9140" t="str">
            <v>092007</v>
          </cell>
        </row>
        <row r="9141">
          <cell r="F9141" t="str">
            <v>NEDOX CAPS 20MG  X 14</v>
          </cell>
          <cell r="G9141" t="str">
            <v>022009</v>
          </cell>
        </row>
        <row r="9142">
          <cell r="F9142" t="str">
            <v>NEDOX CAPS 40MG  X 14</v>
          </cell>
          <cell r="G9142" t="str">
            <v>022009</v>
          </cell>
        </row>
        <row r="9143">
          <cell r="F9143" t="str">
            <v>ESOPROTON CAPS 20MG  X 28</v>
          </cell>
          <cell r="G9143" t="str">
            <v>012014</v>
          </cell>
        </row>
        <row r="9144">
          <cell r="F9144" t="str">
            <v>PANTO-FRENACID TABL 400MG  X 100</v>
          </cell>
          <cell r="G9144" t="str">
            <v>052010</v>
          </cell>
        </row>
        <row r="9145">
          <cell r="F9145" t="str">
            <v>LANZOLAB CAPS 30MG  X 20</v>
          </cell>
          <cell r="G9145" t="str">
            <v>112007</v>
          </cell>
        </row>
        <row r="9146">
          <cell r="F9146" t="str">
            <v>LANSOQUILAB CAPS 30MG  X 10</v>
          </cell>
          <cell r="G9146" t="str">
            <v>102007</v>
          </cell>
        </row>
        <row r="9147">
          <cell r="F9147" t="str">
            <v>LANZOPRAL AMP. 30MG  X 1</v>
          </cell>
          <cell r="G9147" t="str">
            <v>102012</v>
          </cell>
        </row>
        <row r="9148">
          <cell r="F9148" t="str">
            <v>LANSO-FRENACID CAPS 30MG  X 10</v>
          </cell>
          <cell r="G9148" t="str">
            <v>042009</v>
          </cell>
        </row>
        <row r="9149">
          <cell r="F9149" t="str">
            <v>LANZOPRAL CAPS MCGR 30MG  X 28</v>
          </cell>
          <cell r="G9149" t="str">
            <v>052004</v>
          </cell>
        </row>
        <row r="9150">
          <cell r="F9150" t="str">
            <v>ESOMEPRAZOL-LST TABL.RECUBIE 40MG  X 14</v>
          </cell>
          <cell r="G9150" t="str">
            <v>112006</v>
          </cell>
        </row>
        <row r="9151">
          <cell r="F9151" t="str">
            <v>OMEPRAZOL-LST CAPS GASTROR 40MG  X 30</v>
          </cell>
          <cell r="G9151" t="str">
            <v>012016</v>
          </cell>
        </row>
        <row r="9152">
          <cell r="F9152" t="str">
            <v>OMEPRAZOL-DC6 CAPS 20MG  X 100</v>
          </cell>
          <cell r="G9152" t="str">
            <v>102013</v>
          </cell>
        </row>
        <row r="9153">
          <cell r="F9153" t="str">
            <v>MULCEROL CAPS 40MG  X 20</v>
          </cell>
          <cell r="G9153" t="str">
            <v>012013</v>
          </cell>
        </row>
        <row r="9154">
          <cell r="F9154" t="str">
            <v>ESOMEPRAZOL-LST TABL.RECUBIE 20MG  X 14</v>
          </cell>
          <cell r="G9154" t="str">
            <v>112006</v>
          </cell>
        </row>
        <row r="9155">
          <cell r="F9155" t="str">
            <v>OMEPRAZOL-MRC CAPS 20MG  X 100</v>
          </cell>
          <cell r="G9155" t="str">
            <v>092012</v>
          </cell>
        </row>
        <row r="9156">
          <cell r="F9156" t="str">
            <v>ESOPROTON CAPS 20MG  X 14</v>
          </cell>
          <cell r="G9156" t="str">
            <v>012008</v>
          </cell>
        </row>
        <row r="9157">
          <cell r="F9157" t="str">
            <v>PANTOPRAZOL-P2G VIAL LIOF 40MG  X 10</v>
          </cell>
          <cell r="G9157" t="str">
            <v>092015</v>
          </cell>
        </row>
        <row r="9158">
          <cell r="F9158" t="str">
            <v>PANTOPRAZOL-P2G VIAL LIOF 40MG  X 1</v>
          </cell>
          <cell r="G9158" t="str">
            <v>092010</v>
          </cell>
        </row>
        <row r="9159">
          <cell r="F9159" t="str">
            <v>ESOPROTON CAPS 40MG  X 28</v>
          </cell>
          <cell r="G9159" t="str">
            <v>042009</v>
          </cell>
        </row>
        <row r="9160">
          <cell r="F9160" t="str">
            <v>CYTOFINE TABL 200Y  X 28</v>
          </cell>
          <cell r="G9160" t="str">
            <v>042010</v>
          </cell>
        </row>
        <row r="9161">
          <cell r="F9161" t="str">
            <v>MISOPROLEN TABL 200MG  X 28</v>
          </cell>
          <cell r="G9161" t="str">
            <v>102006</v>
          </cell>
        </row>
        <row r="9162">
          <cell r="F9162" t="str">
            <v>BISMUCID SUSP  150 ML X 1</v>
          </cell>
          <cell r="G9162" t="str">
            <v>032014</v>
          </cell>
        </row>
        <row r="9163">
          <cell r="F9163" t="str">
            <v>BISMUCID SUSP  350 ML X 1</v>
          </cell>
          <cell r="G9163" t="str">
            <v>012014</v>
          </cell>
        </row>
        <row r="9164">
          <cell r="F9164" t="str">
            <v>SUCRALIT SUSP ORAL 1G 200 ML X 1 (/5ML)</v>
          </cell>
          <cell r="G9164" t="str">
            <v>122016</v>
          </cell>
        </row>
        <row r="9165">
          <cell r="F9165" t="str">
            <v>SUCRATE SUSP ORAL 1G 200 ML X 1 (/5ML)</v>
          </cell>
          <cell r="G9165" t="str">
            <v>052015</v>
          </cell>
        </row>
        <row r="9166">
          <cell r="F9166" t="str">
            <v>SULCRAN SUSP ORAL 500MG 200 ML X 1 (/5ML)</v>
          </cell>
          <cell r="G9166" t="str">
            <v>061999</v>
          </cell>
        </row>
        <row r="9167">
          <cell r="F9167" t="str">
            <v>PEPTO BISMOL TABL  MAST 262MG  X 100</v>
          </cell>
          <cell r="G9167" t="str">
            <v>012008</v>
          </cell>
        </row>
        <row r="9168">
          <cell r="F9168" t="str">
            <v>SUBSACILATO BI-PTG SUSP ORAL 87.3MG 240 ML X 1 (/5ML)</v>
          </cell>
          <cell r="G9168" t="str">
            <v>102009</v>
          </cell>
        </row>
        <row r="9169">
          <cell r="F9169" t="str">
            <v>BISMUCAR SUS.OR CEREZ 87.3MG 340 ML X 1 (/5ML)</v>
          </cell>
          <cell r="G9169" t="str">
            <v>022006</v>
          </cell>
        </row>
        <row r="9170">
          <cell r="F9170" t="str">
            <v>BISMUCAR SUS.OR CEREZ 87.3MG 150 ML X 1 (/5ML)</v>
          </cell>
          <cell r="G9170" t="str">
            <v>022006</v>
          </cell>
        </row>
        <row r="9171">
          <cell r="F9171" t="str">
            <v>BISMUTOL SU.340ML&amp;2TM   X 1</v>
          </cell>
          <cell r="G9171" t="str">
            <v>012009</v>
          </cell>
        </row>
        <row r="9172">
          <cell r="F9172" t="str">
            <v>PEPTOGASTRIN FTE TABL MAST 262MG  X 80</v>
          </cell>
          <cell r="G9172" t="str">
            <v>082018</v>
          </cell>
        </row>
        <row r="9173">
          <cell r="F9173" t="str">
            <v>PIOMAT TABL.RECUBIE 40MG  X 30</v>
          </cell>
          <cell r="G9173" t="str">
            <v>022016</v>
          </cell>
        </row>
        <row r="9174">
          <cell r="F9174" t="str">
            <v>DICETEL TABL REVEST. 100MG  X 10</v>
          </cell>
          <cell r="G9174" t="str">
            <v>102000</v>
          </cell>
        </row>
        <row r="9175">
          <cell r="F9175" t="str">
            <v>ATROPINA SULFA-DY/ AMP. 1MG 1 ML X 100</v>
          </cell>
          <cell r="G9175" t="str">
            <v>102018</v>
          </cell>
        </row>
        <row r="9176">
          <cell r="F9176" t="str">
            <v>ISALGEN AMP. 20MG 1 ML X 5</v>
          </cell>
          <cell r="G9176" t="str">
            <v>082013</v>
          </cell>
        </row>
        <row r="9177">
          <cell r="F9177" t="str">
            <v>BROTILONIO TABL 40MG  X 30</v>
          </cell>
          <cell r="G9177" t="str">
            <v>012018</v>
          </cell>
        </row>
        <row r="9178">
          <cell r="F9178" t="str">
            <v>SEDOTROPINA GOTAS 1MG 15 ML X 1 (/ML)</v>
          </cell>
          <cell r="G9178" t="str">
            <v>012008</v>
          </cell>
        </row>
        <row r="9179">
          <cell r="F9179" t="str">
            <v>DICETEL TABL.RECUBIE 50MG  X 20</v>
          </cell>
          <cell r="G9179" t="str">
            <v>051991</v>
          </cell>
        </row>
        <row r="9180">
          <cell r="F9180" t="str">
            <v>ESCOPOLA.N-BUT-SN2 AMP. 20MG 1 ML X 100</v>
          </cell>
          <cell r="G9180" t="str">
            <v>032011</v>
          </cell>
        </row>
        <row r="9181">
          <cell r="F9181" t="str">
            <v>PLIDAN GRAG. 10MG  X 20 (FORT)</v>
          </cell>
          <cell r="G9181" t="str">
            <v>092005</v>
          </cell>
        </row>
        <row r="9182">
          <cell r="F9182" t="str">
            <v>ATROPINA SULFA-SN2 AMP. 1MG 1 ML X 100</v>
          </cell>
          <cell r="G9182" t="str">
            <v>032011</v>
          </cell>
        </row>
        <row r="9183">
          <cell r="F9183" t="str">
            <v>PLIDAN AMP. 10MG 1 ML X 2 (FORT)</v>
          </cell>
          <cell r="G9183" t="str">
            <v>012006</v>
          </cell>
        </row>
        <row r="9184">
          <cell r="F9184" t="str">
            <v>ATROPINA-P2G AMP. 1MG 1 ML X 50</v>
          </cell>
          <cell r="G9184" t="str">
            <v>082011</v>
          </cell>
        </row>
        <row r="9185">
          <cell r="F9185" t="str">
            <v>ATROPINA SULFA-P2G SOLN INY 1MG 1 ML X 100</v>
          </cell>
          <cell r="G9185" t="str">
            <v>082015</v>
          </cell>
        </row>
        <row r="9186">
          <cell r="F9186" t="str">
            <v>LEROGIN TA.RE 2.5MG/ 5MG  X 30</v>
          </cell>
          <cell r="G9186" t="str">
            <v>052010</v>
          </cell>
        </row>
        <row r="9187">
          <cell r="F9187" t="str">
            <v>MODUL COMPUESTO TABL.RECUBIE 500MG  X 100 (/10) /10</v>
          </cell>
          <cell r="G9187" t="str">
            <v>081999</v>
          </cell>
        </row>
        <row r="9188">
          <cell r="F9188" t="str">
            <v>LIBRAMEST TABL.RECUBIE 10MG  X 100 (/10) /10</v>
          </cell>
          <cell r="G9188" t="str">
            <v>052009</v>
          </cell>
        </row>
        <row r="9189">
          <cell r="F9189" t="str">
            <v>ESPACIL COMPOSITU TABL 10MG  X 100</v>
          </cell>
          <cell r="G9189" t="str">
            <v>022015</v>
          </cell>
        </row>
        <row r="9190">
          <cell r="F9190" t="str">
            <v>PLIDAN COMPUESTO AMP. 5MG 4 ML X 100</v>
          </cell>
          <cell r="G9190" t="str">
            <v>071993</v>
          </cell>
        </row>
        <row r="9191">
          <cell r="F9191" t="str">
            <v>DORIGESICO TABL.RECUBIE   X 30</v>
          </cell>
          <cell r="G9191" t="str">
            <v>022012</v>
          </cell>
        </row>
        <row r="9192">
          <cell r="F9192" t="str">
            <v>RESINDOL TABL.RECUBIE   X 20</v>
          </cell>
          <cell r="G9192" t="str">
            <v>082015</v>
          </cell>
        </row>
        <row r="9193">
          <cell r="F9193" t="str">
            <v>ISALGEN COMPUESTO TABL 500MG  X 100 (/10) /10</v>
          </cell>
          <cell r="G9193" t="str">
            <v>101995</v>
          </cell>
        </row>
        <row r="9194">
          <cell r="F9194" t="str">
            <v>ESPAVEN COMPUESTO TABL.RECUBIE 500MG  X 100 (/10) /10</v>
          </cell>
          <cell r="G9194" t="str">
            <v>112002</v>
          </cell>
        </row>
        <row r="9195">
          <cell r="F9195" t="str">
            <v>ZATRIN COMPOSITUM TABL RECUBIE 500MG  X 30 (/10) /10</v>
          </cell>
          <cell r="G9195" t="str">
            <v>032010</v>
          </cell>
        </row>
        <row r="9196">
          <cell r="F9196" t="str">
            <v>ZATRIN COMPOSITUM TABL RECUBIE 500MG  X 100 (/10) /10</v>
          </cell>
          <cell r="G9196" t="str">
            <v>082016</v>
          </cell>
        </row>
        <row r="9197">
          <cell r="F9197" t="str">
            <v>ESPASMO ANTALGINA TABL.RECUBIE   X 120</v>
          </cell>
          <cell r="G9197" t="str">
            <v>012008</v>
          </cell>
        </row>
        <row r="9198">
          <cell r="F9198" t="str">
            <v>ESPASMODEL COMPTO TABL.RECUBIE   X 100</v>
          </cell>
          <cell r="G9198" t="str">
            <v>082012</v>
          </cell>
        </row>
        <row r="9199">
          <cell r="F9199" t="str">
            <v>BUSCAPINA COMP GRAG.   X 20</v>
          </cell>
          <cell r="G9199" t="str">
            <v>011960</v>
          </cell>
        </row>
        <row r="9200">
          <cell r="F9200" t="str">
            <v>METOCLOPRAMIDA-VS3 V.IV 10MG 2 ML X 10</v>
          </cell>
          <cell r="G9200" t="str">
            <v>082002</v>
          </cell>
        </row>
        <row r="9201">
          <cell r="F9201" t="str">
            <v>CINALENT TABL 1MG  X 20</v>
          </cell>
          <cell r="G9201" t="str">
            <v>012018</v>
          </cell>
        </row>
        <row r="9202">
          <cell r="F9202" t="str">
            <v>BIOMOTIL TABL 25MG  X 20</v>
          </cell>
          <cell r="G9202" t="str">
            <v>022009</v>
          </cell>
        </row>
        <row r="9203">
          <cell r="F9203" t="str">
            <v>HEMESYS TABL 10MG  X 20</v>
          </cell>
          <cell r="G9203" t="str">
            <v>062000</v>
          </cell>
        </row>
        <row r="9204">
          <cell r="F9204" t="str">
            <v>METOCLOPRAMIDA-TEV TABL 10MG  X 100</v>
          </cell>
          <cell r="G9204" t="str">
            <v>012008</v>
          </cell>
        </row>
        <row r="9205">
          <cell r="F9205" t="str">
            <v>MUVETT PO/SUSP ORAL 66.6MG 120 ML X 1 (/5ML)</v>
          </cell>
          <cell r="G9205" t="str">
            <v>022008</v>
          </cell>
        </row>
        <row r="9206">
          <cell r="F9206" t="str">
            <v>GASEO 3 CAPS   X 90</v>
          </cell>
          <cell r="G9206" t="str">
            <v>092005</v>
          </cell>
        </row>
        <row r="9207">
          <cell r="F9207" t="str">
            <v>DEBRIDAT TABL 200MG  X 20</v>
          </cell>
          <cell r="G9207" t="str">
            <v>062016</v>
          </cell>
        </row>
        <row r="9208">
          <cell r="F9208" t="str">
            <v>PRIMPERAN SOLN 5MG 100 ML X 1 (/5ML)</v>
          </cell>
          <cell r="G9208" t="str">
            <v>012008</v>
          </cell>
        </row>
        <row r="9209">
          <cell r="F9209" t="str">
            <v>MUVETT SUSP ORAL 200MG 120 ML X 1</v>
          </cell>
          <cell r="G9209" t="str">
            <v>102010</v>
          </cell>
        </row>
        <row r="9210">
          <cell r="F9210" t="str">
            <v>GASEO 3 CAPS   X 12</v>
          </cell>
          <cell r="G9210" t="str">
            <v>082001</v>
          </cell>
        </row>
        <row r="9211">
          <cell r="F9211" t="str">
            <v>GASEOMEDIC SUSP OR ANIS 80MG 15 ML X 1 (/ML)</v>
          </cell>
          <cell r="G9211" t="str">
            <v>012014</v>
          </cell>
        </row>
        <row r="9212">
          <cell r="F9212" t="str">
            <v>METOCLOPRAMIDA-SN2 AMP. 10MG 2 ML X 100</v>
          </cell>
          <cell r="G9212" t="str">
            <v>032011</v>
          </cell>
        </row>
        <row r="9213">
          <cell r="F9213" t="str">
            <v>PRIMPERAN TABL 25SOBX4 10MG  X 100</v>
          </cell>
          <cell r="G9213" t="str">
            <v>012008</v>
          </cell>
        </row>
        <row r="9214">
          <cell r="F9214" t="str">
            <v>METOCLOPRAMIDA-P2G AMP. 10MG 2 ML X 1</v>
          </cell>
          <cell r="G9214" t="str">
            <v>062012</v>
          </cell>
        </row>
        <row r="9215">
          <cell r="F9215" t="str">
            <v>PRIMPERAN AMP. 10MG 2 ML X 1</v>
          </cell>
          <cell r="G9215" t="str">
            <v>012008</v>
          </cell>
        </row>
        <row r="9216">
          <cell r="F9216" t="str">
            <v>DI-AERO-OM CAPS 80MG  X 100 (/5.9) /5.9</v>
          </cell>
          <cell r="G9216" t="str">
            <v>122006</v>
          </cell>
        </row>
        <row r="9217">
          <cell r="F9217" t="str">
            <v>DEBRIDAT AP TABL 300MG  X 10</v>
          </cell>
          <cell r="G9217" t="str">
            <v>022007</v>
          </cell>
        </row>
        <row r="9218">
          <cell r="F9218" t="str">
            <v>MOSAPROX TABL RECUBIE 50MG  X 30</v>
          </cell>
          <cell r="G9218" t="str">
            <v>032014</v>
          </cell>
        </row>
        <row r="9219">
          <cell r="F9219" t="str">
            <v>DI-AERO-OM CAPS BLIST 80MG  X 30 (/5.9) /5.9</v>
          </cell>
          <cell r="G9219" t="str">
            <v>022002</v>
          </cell>
        </row>
        <row r="9220">
          <cell r="F9220" t="str">
            <v>ONICIT V.IV 0.075MG 1.5 ML X 1</v>
          </cell>
          <cell r="G9220" t="str">
            <v>112015</v>
          </cell>
        </row>
        <row r="9221">
          <cell r="F9221" t="str">
            <v>ONDANSETRON-MRC TABL RECUBIE 8MG  X 100</v>
          </cell>
          <cell r="G9221" t="str">
            <v>042015</v>
          </cell>
        </row>
        <row r="9222">
          <cell r="F9222" t="str">
            <v>HELMINAR TABL 1MG  X 10</v>
          </cell>
          <cell r="G9222" t="str">
            <v>012008</v>
          </cell>
        </row>
        <row r="9223">
          <cell r="F9223" t="str">
            <v>ONDANSETRON-VS3 AMP. 8MG 4 ML X 10</v>
          </cell>
          <cell r="G9223" t="str">
            <v>102010</v>
          </cell>
        </row>
        <row r="9224">
          <cell r="F9224" t="str">
            <v>KYTRIL AMP.P.INFUS. 3MG 3 ML X 1</v>
          </cell>
          <cell r="G9224" t="str">
            <v>012008</v>
          </cell>
        </row>
        <row r="9225">
          <cell r="F9225" t="str">
            <v>SULIFTOP AMP.IV 3MG 3 ML X 5</v>
          </cell>
          <cell r="G9225" t="str">
            <v>112018</v>
          </cell>
        </row>
        <row r="9226">
          <cell r="F9226" t="str">
            <v>KYTRIL AMP.P.INFUS. 1MG 1 ML X 5</v>
          </cell>
          <cell r="G9226" t="str">
            <v>022008</v>
          </cell>
        </row>
        <row r="9227">
          <cell r="F9227" t="str">
            <v>IVEMEND VIAL IV 150MG 10 ML X 1</v>
          </cell>
          <cell r="G9227" t="str">
            <v>052013</v>
          </cell>
        </row>
        <row r="9228">
          <cell r="F9228" t="str">
            <v>DIMENHIDRINATO-P2G AMP. 50MG 5 ML X 100</v>
          </cell>
          <cell r="G9228" t="str">
            <v>102013</v>
          </cell>
        </row>
        <row r="9229">
          <cell r="F9229" t="str">
            <v>GRAVAVIF TABL 50MG  X 100</v>
          </cell>
          <cell r="G9229" t="str">
            <v>062017</v>
          </cell>
        </row>
        <row r="9230">
          <cell r="F9230" t="str">
            <v>GRAVICOR AMP. 50MG 5 ML X 50</v>
          </cell>
          <cell r="G9230" t="str">
            <v>052017</v>
          </cell>
        </row>
        <row r="9231">
          <cell r="F9231" t="str">
            <v>GRAVOL FORTE TABL RECUBIE   X 100</v>
          </cell>
          <cell r="G9231" t="str">
            <v>092013</v>
          </cell>
        </row>
        <row r="9232">
          <cell r="F9232" t="str">
            <v>ZOMIX TABL 50MG  X 60</v>
          </cell>
          <cell r="G9232" t="str">
            <v>032004</v>
          </cell>
        </row>
        <row r="9233">
          <cell r="F9233" t="str">
            <v>GRAVOL FORTE TABL RECUBIE 50MG  X 20</v>
          </cell>
          <cell r="G9233" t="str">
            <v>012014</v>
          </cell>
        </row>
        <row r="9234">
          <cell r="F9234" t="str">
            <v>DIMENHIDRINATO-FVT TABL 50MG  X 100</v>
          </cell>
          <cell r="G9234" t="str">
            <v>111999</v>
          </cell>
        </row>
        <row r="9235">
          <cell r="F9235" t="str">
            <v>URDECOLE TABL 300MG  X 30</v>
          </cell>
          <cell r="G9235" t="str">
            <v>022016</v>
          </cell>
        </row>
        <row r="9236">
          <cell r="F9236" t="str">
            <v>URSOFALK SUSP ORAL 250MG 250 ML X 1 (/5ML)</v>
          </cell>
          <cell r="G9236" t="str">
            <v>012010</v>
          </cell>
        </row>
        <row r="9237">
          <cell r="F9237" t="str">
            <v>URDEXYL TABL.RECUBIE 250MG  X 20</v>
          </cell>
          <cell r="G9237" t="str">
            <v>092019</v>
          </cell>
        </row>
        <row r="9238">
          <cell r="F9238" t="str">
            <v>URSODEX TABL.RECUBIE 300MG  X 30</v>
          </cell>
          <cell r="G9238" t="str">
            <v>122016</v>
          </cell>
        </row>
        <row r="9239">
          <cell r="F9239" t="str">
            <v>HEPABIONTA GRAG.   X 100</v>
          </cell>
          <cell r="G9239" t="str">
            <v>071983</v>
          </cell>
        </row>
        <row r="9240">
          <cell r="F9240" t="str">
            <v>HEPASCIENS B CAPS   X 100</v>
          </cell>
          <cell r="G9240" t="str">
            <v>032017</v>
          </cell>
        </row>
        <row r="9241">
          <cell r="F9241" t="str">
            <v>HIGAREST CAPS BLANDA 500MG  X 30</v>
          </cell>
          <cell r="G9241" t="str">
            <v>072017</v>
          </cell>
        </row>
        <row r="9242">
          <cell r="F9242" t="str">
            <v>TIOCTAN AMP. 25MG 5 ML X 1</v>
          </cell>
          <cell r="G9242" t="str">
            <v>121966</v>
          </cell>
        </row>
        <row r="9243">
          <cell r="F9243" t="str">
            <v>HIGABIOX CAPS BLANDA 500MG  X 30</v>
          </cell>
          <cell r="G9243" t="str">
            <v>052019</v>
          </cell>
        </row>
        <row r="9244">
          <cell r="F9244" t="str">
            <v>HEPANAVIT B CAPS 100MG  X 100</v>
          </cell>
          <cell r="G9244" t="str">
            <v>122007</v>
          </cell>
        </row>
        <row r="9245">
          <cell r="F9245" t="str">
            <v>HEPABIONTA GRAG.   X 30</v>
          </cell>
          <cell r="G9245" t="str">
            <v>011979</v>
          </cell>
        </row>
        <row r="9246">
          <cell r="F9246" t="str">
            <v>KUFER Q FORTE CAPS 140MG  X 30</v>
          </cell>
          <cell r="G9246" t="str">
            <v>032019</v>
          </cell>
        </row>
        <row r="9247">
          <cell r="F9247" t="str">
            <v>HIGASOL CAPS   X 100</v>
          </cell>
          <cell r="G9247" t="str">
            <v>062018</v>
          </cell>
        </row>
        <row r="9248">
          <cell r="F9248" t="str">
            <v>COMPENSIAL CAPS BLANDA 300MG  X 50</v>
          </cell>
          <cell r="G9248" t="str">
            <v>052005</v>
          </cell>
        </row>
        <row r="9249">
          <cell r="F9249" t="str">
            <v>TIOCTAN AMP+JERINGA 25MG 5 ML X 1</v>
          </cell>
          <cell r="G9249" t="str">
            <v>091999</v>
          </cell>
        </row>
        <row r="9250">
          <cell r="F9250" t="str">
            <v>HIGABIOX CAPS BLANDA 300MG  X 60</v>
          </cell>
          <cell r="G9250" t="str">
            <v>052019</v>
          </cell>
        </row>
        <row r="9251">
          <cell r="F9251" t="str">
            <v>HIGALAB B TABL   X 100</v>
          </cell>
          <cell r="G9251" t="str">
            <v>102015</v>
          </cell>
        </row>
        <row r="9252">
          <cell r="F9252" t="str">
            <v>BEKUNIS GRAG SEN 20MG  X 100</v>
          </cell>
          <cell r="G9252" t="str">
            <v>111993</v>
          </cell>
        </row>
        <row r="9253">
          <cell r="F9253" t="str">
            <v>DIALAX TABL RECUBIE 5MG  X 100</v>
          </cell>
          <cell r="G9253" t="str">
            <v>042014</v>
          </cell>
        </row>
        <row r="9254">
          <cell r="F9254" t="str">
            <v>BEKUNIS TE  80 G X 1</v>
          </cell>
          <cell r="G9254" t="str">
            <v>041982</v>
          </cell>
        </row>
        <row r="9255">
          <cell r="F9255" t="str">
            <v>EX-LAX TABL 25MG  X 60</v>
          </cell>
          <cell r="G9255" t="str">
            <v>012016</v>
          </cell>
        </row>
        <row r="9256">
          <cell r="F9256" t="str">
            <v>BEKUNIS TE  25 G X 20</v>
          </cell>
          <cell r="G9256" t="str">
            <v>012016</v>
          </cell>
        </row>
        <row r="9257">
          <cell r="F9257" t="str">
            <v>BEKUNIS GRAG SEN 20MG  X 20</v>
          </cell>
          <cell r="G9257" t="str">
            <v>111993</v>
          </cell>
        </row>
        <row r="9258">
          <cell r="F9258" t="str">
            <v>LAXOLAX VSFF GOTAS ORAL 10MG 10 ML X 1 (/ML)</v>
          </cell>
          <cell r="G9258" t="str">
            <v>042009</v>
          </cell>
        </row>
        <row r="9259">
          <cell r="F9259" t="str">
            <v>ACEITE RICINO-PTG LIQD  30 ML X 12</v>
          </cell>
          <cell r="G9259" t="str">
            <v>062010</v>
          </cell>
        </row>
        <row r="9260">
          <cell r="F9260" t="str">
            <v>DULCOGOTAS GOTAS ORAL 7.5MG 15 ML X 1 (/ML)</v>
          </cell>
          <cell r="G9260" t="str">
            <v>012015</v>
          </cell>
        </row>
        <row r="9261">
          <cell r="F9261" t="str">
            <v>LAXAMIN TABL RECUBIE 5MG  X 100</v>
          </cell>
          <cell r="G9261" t="str">
            <v>012013</v>
          </cell>
        </row>
        <row r="9262">
          <cell r="F9262" t="str">
            <v>CIRUELAX MERM.SUR/FRU  300 G X 1</v>
          </cell>
          <cell r="G9262" t="str">
            <v>092008</v>
          </cell>
        </row>
        <row r="9263">
          <cell r="F9263" t="str">
            <v>EFECTOLAX TABL BLISTER 75MG  X 100</v>
          </cell>
          <cell r="G9263" t="str">
            <v>092011</v>
          </cell>
        </row>
        <row r="9264">
          <cell r="F9264" t="str">
            <v>CIRUELAX TABL 250MG  X 100</v>
          </cell>
          <cell r="G9264" t="str">
            <v>081999</v>
          </cell>
        </row>
        <row r="9265">
          <cell r="F9265" t="str">
            <v>CIRUELAX TABL 250MG  X 60</v>
          </cell>
          <cell r="G9265" t="str">
            <v>052001</v>
          </cell>
        </row>
        <row r="9266">
          <cell r="F9266" t="str">
            <v>ACEITE RICINO-MAR CAPS   X 48</v>
          </cell>
          <cell r="G9266" t="str">
            <v>042009</v>
          </cell>
        </row>
        <row r="9267">
          <cell r="F9267" t="str">
            <v>CIRUELAX II TABL   X 100</v>
          </cell>
          <cell r="G9267" t="str">
            <v>112015</v>
          </cell>
        </row>
        <row r="9268">
          <cell r="F9268" t="str">
            <v>CIRUELAX II TABL   X 60</v>
          </cell>
          <cell r="G9268" t="str">
            <v>022013</v>
          </cell>
        </row>
        <row r="9269">
          <cell r="F9269" t="str">
            <v>LIGEREX TAB.RECU L.R 5MG  X 100</v>
          </cell>
          <cell r="G9269" t="str">
            <v>112017</v>
          </cell>
        </row>
        <row r="9270">
          <cell r="F9270" t="str">
            <v>CIRUELAX FORTE TAB RE DI BL   X 60</v>
          </cell>
          <cell r="G9270" t="str">
            <v>062013</v>
          </cell>
        </row>
        <row r="9271">
          <cell r="F9271" t="str">
            <v>EFECTOLAX TABL 75MG  X 20</v>
          </cell>
          <cell r="G9271" t="str">
            <v>082014</v>
          </cell>
        </row>
        <row r="9272">
          <cell r="F9272" t="str">
            <v>FIBRASOL PO.SOB NARAN 68% 5 G X 18</v>
          </cell>
          <cell r="G9272" t="str">
            <v>032010</v>
          </cell>
        </row>
        <row r="9273">
          <cell r="F9273" t="str">
            <v>BONFIBRA GOMA CIRUELA  2 G X 30</v>
          </cell>
          <cell r="G9273" t="str">
            <v>062013</v>
          </cell>
        </row>
        <row r="9274">
          <cell r="F9274" t="str">
            <v>BONFIBRA GOMA MANDARI  2 G X 30</v>
          </cell>
          <cell r="G9274" t="str">
            <v>062013</v>
          </cell>
        </row>
        <row r="9275">
          <cell r="F9275" t="str">
            <v>MAXX PLUS SOLN  ORAL  250 ML X 1</v>
          </cell>
          <cell r="G9275" t="str">
            <v>092019</v>
          </cell>
        </row>
        <row r="9276">
          <cell r="F9276" t="str">
            <v>FIBROFALK PO.SOB NARAN 3.25G 5 G X 10</v>
          </cell>
          <cell r="G9276" t="str">
            <v>042008</v>
          </cell>
        </row>
        <row r="9277">
          <cell r="F9277" t="str">
            <v>BONFIBRA GOMA CIRUELA  2 G X 14</v>
          </cell>
          <cell r="G9277" t="str">
            <v>062013</v>
          </cell>
        </row>
        <row r="9278">
          <cell r="F9278" t="str">
            <v>BONFIBRA GOMA MANDARI  2 G X 14</v>
          </cell>
          <cell r="G9278" t="str">
            <v>062013</v>
          </cell>
        </row>
        <row r="9279">
          <cell r="F9279" t="str">
            <v>LAINEMA SOLN RECTAL  140 ML X 1</v>
          </cell>
          <cell r="G9279" t="str">
            <v>122015</v>
          </cell>
        </row>
        <row r="9280">
          <cell r="F9280" t="str">
            <v>E-FASS SOLN RECTAL  250 ML X 1</v>
          </cell>
          <cell r="G9280" t="str">
            <v>012018</v>
          </cell>
        </row>
        <row r="9281">
          <cell r="F9281" t="str">
            <v>ENEMOL ENEMA  250 ML X 1</v>
          </cell>
          <cell r="G9281" t="str">
            <v>112015</v>
          </cell>
        </row>
        <row r="9282">
          <cell r="F9282" t="str">
            <v>ENEMOL ENEMA  130 ML X 1</v>
          </cell>
          <cell r="G9282" t="str">
            <v>052006</v>
          </cell>
        </row>
        <row r="9283">
          <cell r="F9283" t="str">
            <v>POLILAX POLVO SOBRES  17 G X 28</v>
          </cell>
          <cell r="G9283" t="str">
            <v>122016</v>
          </cell>
        </row>
        <row r="9284">
          <cell r="F9284" t="str">
            <v>LACTULOSA-LUS SOLN  ORAL 3.3G 120 ML X 1 (/5ML)</v>
          </cell>
          <cell r="G9284" t="str">
            <v>022011</v>
          </cell>
        </row>
        <row r="9285">
          <cell r="F9285" t="str">
            <v>FOSFALAX SOLN ORAL  45 ML X 1</v>
          </cell>
          <cell r="G9285" t="str">
            <v>082016</v>
          </cell>
        </row>
        <row r="9286">
          <cell r="F9286" t="str">
            <v>LIPELAX SOL.ORAL.DOS 3.3G 15 ML X 20 (/5ML)</v>
          </cell>
          <cell r="G9286" t="str">
            <v>122013</v>
          </cell>
        </row>
        <row r="9287">
          <cell r="F9287" t="str">
            <v>LIPELAX SOLN  ORAL 3.3G 200 ML X 1 (/5ML)</v>
          </cell>
          <cell r="G9287" t="str">
            <v>062011</v>
          </cell>
        </row>
        <row r="9288">
          <cell r="F9288" t="str">
            <v>LAXUCAR SOLN  ORAL 3.3G 120 ML X 1 (/5ML)</v>
          </cell>
          <cell r="G9288" t="str">
            <v>022017</v>
          </cell>
        </row>
        <row r="9289">
          <cell r="F9289" t="str">
            <v>SUPOSIT.GLICERINA SUP INF   X 100</v>
          </cell>
          <cell r="G9289" t="str">
            <v>061990</v>
          </cell>
        </row>
        <row r="9290">
          <cell r="F9290" t="str">
            <v>SUPOSIT-GLICERINA SUP A   X 100 (PAED)</v>
          </cell>
          <cell r="G9290" t="str">
            <v>052007</v>
          </cell>
        </row>
        <row r="9291">
          <cell r="F9291" t="str">
            <v>FOSFACLIN SOLN  ORAL  45 ML X 1</v>
          </cell>
          <cell r="G9291" t="str">
            <v>052015</v>
          </cell>
        </row>
        <row r="9292">
          <cell r="F9292" t="str">
            <v>KLEAN-PREP POLVO SOBRES  69 G X 4</v>
          </cell>
          <cell r="G9292" t="str">
            <v>012008</v>
          </cell>
        </row>
        <row r="9293">
          <cell r="F9293" t="str">
            <v>STRECTOCINA TABL 100MG  X 120</v>
          </cell>
          <cell r="G9293" t="str">
            <v>011995</v>
          </cell>
        </row>
        <row r="9294">
          <cell r="F9294" t="str">
            <v>FURAZOLIDONA-MRC TABL 100MG  X 100</v>
          </cell>
          <cell r="G9294" t="str">
            <v>092012</v>
          </cell>
        </row>
        <row r="9295">
          <cell r="F9295" t="str">
            <v>ENTEROPHAR SUSP DIEPHAR 50MG 15 ML X 60</v>
          </cell>
          <cell r="G9295" t="str">
            <v>121995</v>
          </cell>
        </row>
        <row r="9296">
          <cell r="F9296" t="str">
            <v>SEPTIC CAPS 200MG  X 32</v>
          </cell>
          <cell r="G9296" t="str">
            <v>072011</v>
          </cell>
        </row>
        <row r="9297">
          <cell r="F9297" t="str">
            <v>DIENTRIN TABL   X 100</v>
          </cell>
          <cell r="G9297" t="str">
            <v>071994</v>
          </cell>
        </row>
        <row r="9298">
          <cell r="F9298" t="str">
            <v>FURALIT TABL 100MG  X 100</v>
          </cell>
          <cell r="G9298" t="str">
            <v>012014</v>
          </cell>
        </row>
        <row r="9299">
          <cell r="F9299" t="str">
            <v>ZOLIDONE TABL 100MG  X 100</v>
          </cell>
          <cell r="G9299" t="str">
            <v>022016</v>
          </cell>
        </row>
        <row r="9300">
          <cell r="F9300" t="str">
            <v>IFAXIM JBE 20MG 60 ML X 1 (/ML)</v>
          </cell>
          <cell r="G9300" t="str">
            <v>062011</v>
          </cell>
        </row>
        <row r="9301">
          <cell r="F9301" t="str">
            <v>FURAZOLIDONA-PTG TABL 100MG  X 30</v>
          </cell>
          <cell r="G9301" t="str">
            <v>022013</v>
          </cell>
        </row>
        <row r="9302">
          <cell r="F9302" t="str">
            <v>FURAZOLIDONA-PTG TABL 100MG  X 300</v>
          </cell>
          <cell r="G9302" t="str">
            <v>042009</v>
          </cell>
        </row>
        <row r="9303">
          <cell r="F9303" t="str">
            <v>NIFURAT TABL.RECUBIE 350MG  X 96 (/200) /200</v>
          </cell>
          <cell r="G9303" t="str">
            <v>101997</v>
          </cell>
        </row>
        <row r="9304">
          <cell r="F9304" t="str">
            <v>FUROLAX SUSP ORAL 50MG 120 ML X 1 (/5ML)</v>
          </cell>
          <cell r="G9304" t="str">
            <v>042007</v>
          </cell>
        </row>
        <row r="9305">
          <cell r="F9305" t="str">
            <v>HORTRIN A SUSP ORAL  105 ML X 1</v>
          </cell>
          <cell r="G9305" t="str">
            <v>032009</v>
          </cell>
        </row>
        <row r="9306">
          <cell r="F9306" t="str">
            <v>NIFURAT TABL.RECUBIE 350MG  X 100 (/200) /200</v>
          </cell>
          <cell r="G9306" t="str">
            <v>092018</v>
          </cell>
        </row>
        <row r="9307">
          <cell r="F9307" t="str">
            <v>SALOFALK GRN.ENTER.LP 1000MG 1.86 G X 15</v>
          </cell>
          <cell r="G9307" t="str">
            <v>012010</v>
          </cell>
        </row>
        <row r="9308">
          <cell r="F9308" t="str">
            <v>SALOFALK ENEMA 4G 60 ML X 1</v>
          </cell>
          <cell r="G9308" t="str">
            <v>022011</v>
          </cell>
        </row>
        <row r="9309">
          <cell r="F9309" t="str">
            <v>PENTASA SUP AD 1G  X 7</v>
          </cell>
          <cell r="G9309" t="str">
            <v>032017</v>
          </cell>
        </row>
        <row r="9310">
          <cell r="F9310" t="str">
            <v>SALOFALK GRN.ENTER.LP 3G 3 G X 15</v>
          </cell>
          <cell r="G9310" t="str">
            <v>102018</v>
          </cell>
        </row>
        <row r="9311">
          <cell r="F9311" t="str">
            <v>SALOFALK TABL 500MG  X 30</v>
          </cell>
          <cell r="G9311" t="str">
            <v>071997</v>
          </cell>
        </row>
        <row r="9312">
          <cell r="F9312" t="str">
            <v>LACTO CEREAL CAPS SO 10X2   X 20</v>
          </cell>
          <cell r="G9312" t="str">
            <v>102016</v>
          </cell>
        </row>
        <row r="9313">
          <cell r="F9313" t="str">
            <v>LACTO CEREAL CAPS SO 30X2   X 60</v>
          </cell>
          <cell r="G9313" t="str">
            <v>102016</v>
          </cell>
        </row>
        <row r="9314">
          <cell r="F9314" t="str">
            <v>AB-COL CAPS 126MG  X 30</v>
          </cell>
          <cell r="G9314" t="str">
            <v>032015</v>
          </cell>
        </row>
        <row r="9315">
          <cell r="F9315" t="str">
            <v>LACTEOL FORT CAPS 170MG  X 12</v>
          </cell>
          <cell r="G9315" t="str">
            <v>011995</v>
          </cell>
        </row>
        <row r="9316">
          <cell r="F9316" t="str">
            <v>BACILOR PO/SUS.SOBRE 1.5G 1.5 G X 10</v>
          </cell>
          <cell r="G9316" t="str">
            <v>122006</v>
          </cell>
        </row>
        <row r="9317">
          <cell r="F9317" t="str">
            <v>BACILOR CAPS 250MG  X 20</v>
          </cell>
          <cell r="G9317" t="str">
            <v>052007</v>
          </cell>
        </row>
        <row r="9318">
          <cell r="F9318" t="str">
            <v>ELECTROLIGHT SOLN NARANJA  600 ML X 1</v>
          </cell>
          <cell r="G9318" t="str">
            <v>042009</v>
          </cell>
        </row>
        <row r="9319">
          <cell r="F9319" t="str">
            <v>ELECTROLIGHT SOLN PINA  600 ML X 1</v>
          </cell>
          <cell r="G9319" t="str">
            <v>042009</v>
          </cell>
        </row>
        <row r="9320">
          <cell r="F9320" t="str">
            <v>ELECTROLIGHT SOL.MARACUYA  800 ML X 1</v>
          </cell>
          <cell r="G9320" t="str">
            <v>042009</v>
          </cell>
        </row>
        <row r="9321">
          <cell r="F9321" t="str">
            <v>ELECTROLIGHT SOL.MANDARIN  600 ML X 1</v>
          </cell>
          <cell r="G9321" t="str">
            <v>042009</v>
          </cell>
        </row>
        <row r="9322">
          <cell r="F9322" t="str">
            <v>ELECTROLIGHT SOLN TUTIFRU  800 ML X 1</v>
          </cell>
          <cell r="G9322" t="str">
            <v>042009</v>
          </cell>
        </row>
        <row r="9323">
          <cell r="F9323" t="str">
            <v>HIDRAX SOL.REH FRES  1000 ML X 1</v>
          </cell>
          <cell r="G9323" t="str">
            <v>042010</v>
          </cell>
        </row>
        <row r="9324">
          <cell r="F9324" t="str">
            <v>ELECTROLIGHT SOL.GRANADIL  600 ML X 1</v>
          </cell>
          <cell r="G9324" t="str">
            <v>032012</v>
          </cell>
        </row>
        <row r="9325">
          <cell r="F9325" t="str">
            <v>SAL SALVADORA POLVO SOBRES  27.9 G X 1</v>
          </cell>
          <cell r="G9325" t="str">
            <v>021981</v>
          </cell>
        </row>
        <row r="9326">
          <cell r="F9326" t="str">
            <v>ELECTROLUSA SOLN ANIS  1000 ML X 1 (ADLT)</v>
          </cell>
          <cell r="G9326" t="str">
            <v>052008</v>
          </cell>
        </row>
        <row r="9327">
          <cell r="F9327" t="str">
            <v>ELECTROLIGHT SOLN FRESA  600 ML X 1</v>
          </cell>
          <cell r="G9327" t="str">
            <v>042009</v>
          </cell>
        </row>
        <row r="9328">
          <cell r="F9328" t="str">
            <v>FRUTTI FLEX SOL.OR TUFRU 50% 500 ML X 1</v>
          </cell>
          <cell r="G9328" t="str">
            <v>011997</v>
          </cell>
        </row>
        <row r="9329">
          <cell r="F9329" t="str">
            <v>ELECTROLIGHT SOL.MARACUYA  600 ML X 1</v>
          </cell>
          <cell r="G9329" t="str">
            <v>042009</v>
          </cell>
        </row>
        <row r="9330">
          <cell r="F9330" t="str">
            <v>TOBAN F PLUS TABL  MAST   X 100</v>
          </cell>
          <cell r="G9330" t="str">
            <v>022008</v>
          </cell>
        </row>
        <row r="9331">
          <cell r="F9331" t="str">
            <v>TOBAN CAPS 2MG  X 300</v>
          </cell>
          <cell r="G9331" t="str">
            <v>092010</v>
          </cell>
        </row>
        <row r="9332">
          <cell r="F9332" t="str">
            <v>IMODIUM CAPS 2MG  X 10</v>
          </cell>
          <cell r="G9332" t="str">
            <v>011995</v>
          </cell>
        </row>
        <row r="9333">
          <cell r="F9333" t="str">
            <v>TAP FORTE TABL 2MG  X 100</v>
          </cell>
          <cell r="G9333" t="str">
            <v>012014</v>
          </cell>
        </row>
        <row r="9334">
          <cell r="F9334" t="str">
            <v>TOBAFAN FORTE TABL 2MG  X 100</v>
          </cell>
          <cell r="G9334" t="str">
            <v>052015</v>
          </cell>
        </row>
        <row r="9335">
          <cell r="F9335" t="str">
            <v>COLEFLUX SOBRES 10MG  X 18</v>
          </cell>
          <cell r="G9335" t="str">
            <v>032014</v>
          </cell>
        </row>
        <row r="9336">
          <cell r="F9336" t="str">
            <v>COLEFLUX CAPS 100MG  X 10</v>
          </cell>
          <cell r="G9336" t="str">
            <v>032014</v>
          </cell>
        </row>
        <row r="9337">
          <cell r="F9337" t="str">
            <v>COLEFLUX SOBRES 30MG  X 18</v>
          </cell>
          <cell r="G9337" t="str">
            <v>032014</v>
          </cell>
        </row>
        <row r="9338">
          <cell r="F9338" t="str">
            <v>OREXIA TABL 10MG  X 30</v>
          </cell>
          <cell r="G9338" t="str">
            <v>092017</v>
          </cell>
        </row>
        <row r="9339">
          <cell r="F9339" t="str">
            <v>EUDINA TABL.RECUBIE 10MG  X 60</v>
          </cell>
          <cell r="G9339" t="str">
            <v>032019</v>
          </cell>
        </row>
        <row r="9340">
          <cell r="F9340" t="str">
            <v>XENILAT CAPS 120MG  X 30</v>
          </cell>
          <cell r="G9340" t="str">
            <v>102017</v>
          </cell>
        </row>
        <row r="9341">
          <cell r="F9341" t="str">
            <v>XENICAL CAPS 120MG  X 42</v>
          </cell>
          <cell r="G9341" t="str">
            <v>041999</v>
          </cell>
        </row>
        <row r="9342">
          <cell r="F9342" t="str">
            <v>REDUVAR TABL.RECUBIE 10MG  X 20</v>
          </cell>
          <cell r="G9342" t="str">
            <v>082019</v>
          </cell>
        </row>
        <row r="9343">
          <cell r="F9343" t="str">
            <v>SIDELG CAPS 120MG  X 60</v>
          </cell>
          <cell r="G9343" t="str">
            <v>052017</v>
          </cell>
        </row>
        <row r="9344">
          <cell r="F9344" t="str">
            <v>CREON CAP GAST 10K 150MG  X 20</v>
          </cell>
          <cell r="G9344" t="str">
            <v>112015</v>
          </cell>
        </row>
        <row r="9345">
          <cell r="F9345" t="str">
            <v>PANZITRAT CAPS 10000IU   X 20</v>
          </cell>
          <cell r="G9345" t="str">
            <v>092007</v>
          </cell>
        </row>
        <row r="9346">
          <cell r="F9346" t="str">
            <v>HUMALOG CARTUCHO 100IU 3 ML X 5 (/ML)</v>
          </cell>
          <cell r="G9346" t="str">
            <v>092007</v>
          </cell>
        </row>
        <row r="9347">
          <cell r="F9347" t="str">
            <v>HUMALOG MIX 25 CARTUCHO 100IU 3 ML X 5 (/ML)</v>
          </cell>
          <cell r="G9347" t="str">
            <v>082006</v>
          </cell>
        </row>
        <row r="9348">
          <cell r="F9348" t="str">
            <v>LANTUS CARTUCHO 100IU 3 ML X 1 (/ML)</v>
          </cell>
          <cell r="G9348" t="str">
            <v>082003</v>
          </cell>
        </row>
        <row r="9349">
          <cell r="F9349" t="str">
            <v>DIAMICRON MR TABL 30MG  X 30</v>
          </cell>
          <cell r="G9349" t="str">
            <v>072004</v>
          </cell>
        </row>
        <row r="9350">
          <cell r="F9350" t="str">
            <v>GLIBENCLAMIDA-TEV TABL 5MG  X 100</v>
          </cell>
          <cell r="G9350" t="str">
            <v>032002</v>
          </cell>
        </row>
        <row r="9351">
          <cell r="F9351" t="str">
            <v>DIABINESE TABL 250MG  X 100</v>
          </cell>
          <cell r="G9351" t="str">
            <v>012008</v>
          </cell>
        </row>
        <row r="9352">
          <cell r="F9352" t="str">
            <v>GLYREE TABL 4MG  X 30</v>
          </cell>
          <cell r="G9352" t="str">
            <v>052015</v>
          </cell>
        </row>
        <row r="9353">
          <cell r="F9353" t="str">
            <v>GLIBENCLAMIDA-C8S TABL 5MG  X 30</v>
          </cell>
          <cell r="G9353" t="str">
            <v>032019</v>
          </cell>
        </row>
        <row r="9354">
          <cell r="F9354" t="str">
            <v>ZORYL-4 TABL 4MG  X 20</v>
          </cell>
          <cell r="G9354" t="str">
            <v>082010</v>
          </cell>
        </row>
        <row r="9355">
          <cell r="F9355" t="str">
            <v>GLIMEPIRIDA-LST TABL 4MG  X 16</v>
          </cell>
          <cell r="G9355" t="str">
            <v>112006</v>
          </cell>
        </row>
        <row r="9356">
          <cell r="F9356" t="str">
            <v>GLIMEPIRIDA-LST TABL 2MG  X 16</v>
          </cell>
          <cell r="G9356" t="str">
            <v>112006</v>
          </cell>
        </row>
        <row r="9357">
          <cell r="F9357" t="str">
            <v>METFORMINA-GEF TABL 850MG  X 100</v>
          </cell>
          <cell r="G9357" t="str">
            <v>022017</v>
          </cell>
        </row>
        <row r="9358">
          <cell r="F9358" t="str">
            <v>METFORTABS TABL 500MG  X 50</v>
          </cell>
          <cell r="G9358" t="str">
            <v>022016</v>
          </cell>
        </row>
        <row r="9359">
          <cell r="F9359" t="str">
            <v>GLUCAMINOL TABL.RECUBIE 500MG  X 30</v>
          </cell>
          <cell r="G9359" t="str">
            <v>112007</v>
          </cell>
        </row>
        <row r="9360">
          <cell r="F9360" t="str">
            <v>METFORMINA-TEV TABL 850MG  X 100</v>
          </cell>
          <cell r="G9360" t="str">
            <v>042008</v>
          </cell>
        </row>
        <row r="9361">
          <cell r="F9361" t="str">
            <v>GLUNOR TABL 500MG  X 30</v>
          </cell>
          <cell r="G9361" t="str">
            <v>052014</v>
          </cell>
        </row>
        <row r="9362">
          <cell r="F9362" t="str">
            <v>GLUCAMINOL TABL.RECUBIE 850MG  X 30</v>
          </cell>
          <cell r="G9362" t="str">
            <v>062001</v>
          </cell>
        </row>
        <row r="9363">
          <cell r="F9363" t="str">
            <v>GLICENEX TABL.RECUBIE 850MG  X 30</v>
          </cell>
          <cell r="G9363" t="str">
            <v>012006</v>
          </cell>
        </row>
        <row r="9364">
          <cell r="F9364" t="str">
            <v>STALMIN ER TABL L.P. 850MG  X 100</v>
          </cell>
          <cell r="G9364" t="str">
            <v>062015</v>
          </cell>
        </row>
        <row r="9365">
          <cell r="F9365" t="str">
            <v>MEGUMINA TABL 850MG  X 100</v>
          </cell>
          <cell r="G9365" t="str">
            <v>052014</v>
          </cell>
        </row>
        <row r="9366">
          <cell r="F9366" t="str">
            <v>NORMOFLIN PLUS TA REC 5MG/ 500MG  X 100</v>
          </cell>
          <cell r="G9366" t="str">
            <v>062016</v>
          </cell>
        </row>
        <row r="9367">
          <cell r="F9367" t="str">
            <v>GLYREE M2 TABL 2MG/ 500MG  X 30</v>
          </cell>
          <cell r="G9367" t="str">
            <v>052013</v>
          </cell>
        </row>
        <row r="9368">
          <cell r="F9368" t="str">
            <v>ONGLYZA TABL 5MG  X 28</v>
          </cell>
          <cell r="G9368" t="str">
            <v>102013</v>
          </cell>
        </row>
        <row r="9369">
          <cell r="F9369" t="str">
            <v>RISTABEN TABL RECUBIE 50MG  X 14</v>
          </cell>
          <cell r="G9369" t="str">
            <v>102014</v>
          </cell>
        </row>
        <row r="9370">
          <cell r="F9370" t="str">
            <v>ONGLYZA TABL 2.5MG  X 28</v>
          </cell>
          <cell r="G9370" t="str">
            <v>102013</v>
          </cell>
        </row>
        <row r="9371">
          <cell r="F9371" t="str">
            <v>RISTABEN TABL RECUBIE 100MG  X 14</v>
          </cell>
          <cell r="G9371" t="str">
            <v>102014</v>
          </cell>
        </row>
        <row r="9372">
          <cell r="F9372" t="str">
            <v>JANUMET XR TA.RE 100MG/ 1000MG  X 28</v>
          </cell>
          <cell r="G9372" t="str">
            <v>052017</v>
          </cell>
        </row>
        <row r="9373">
          <cell r="F9373" t="str">
            <v>JANUMET XR TA.REC 50MG/ 1000MG  X 56</v>
          </cell>
          <cell r="G9373" t="str">
            <v>052017</v>
          </cell>
        </row>
        <row r="9374">
          <cell r="F9374" t="str">
            <v>RISTABEN MET TA.REC 50MG/ 500MG  X 28</v>
          </cell>
          <cell r="G9374" t="str">
            <v>102014</v>
          </cell>
        </row>
        <row r="9375">
          <cell r="F9375" t="str">
            <v>RISTABEN MET TA.REC 50MG/ 850MG  X 28</v>
          </cell>
          <cell r="G9375" t="str">
            <v>102014</v>
          </cell>
        </row>
        <row r="9376">
          <cell r="F9376" t="str">
            <v>RISTABEN MET TA.REC 50MG/ 1000MG  X 28</v>
          </cell>
          <cell r="G9376" t="str">
            <v>102014</v>
          </cell>
        </row>
        <row r="9377">
          <cell r="F9377" t="str">
            <v>TRAYENTA DUO TA.RE 2.5MG/ 500MG  X 60</v>
          </cell>
          <cell r="G9377" t="str">
            <v>032015</v>
          </cell>
        </row>
        <row r="9378">
          <cell r="F9378" t="str">
            <v>INVOKANA TABL 100MG  X 30</v>
          </cell>
          <cell r="G9378" t="str">
            <v>042015</v>
          </cell>
        </row>
        <row r="9379">
          <cell r="F9379" t="str">
            <v>INVOKANA TABL 300MG  X 30</v>
          </cell>
          <cell r="G9379" t="str">
            <v>042015</v>
          </cell>
        </row>
        <row r="9380">
          <cell r="F9380" t="str">
            <v>FORXIGA TABL F.COATE 5MG  X 30</v>
          </cell>
          <cell r="G9380" t="str">
            <v>092016</v>
          </cell>
        </row>
        <row r="9381">
          <cell r="F9381" t="str">
            <v>BYETTA LAP.CARTUCH 10Y 2.4 ML X 1</v>
          </cell>
          <cell r="G9381" t="str">
            <v>032008</v>
          </cell>
        </row>
        <row r="9382">
          <cell r="F9382" t="str">
            <v>TABRON - HERSIL TAB PRE-NATA 800Y  X 30</v>
          </cell>
          <cell r="G9382" t="str">
            <v>082011</v>
          </cell>
        </row>
        <row r="9383">
          <cell r="F9383" t="str">
            <v>PREGNACARE CAPS   X 30</v>
          </cell>
          <cell r="G9383" t="str">
            <v>012009</v>
          </cell>
        </row>
        <row r="9384">
          <cell r="F9384" t="str">
            <v>SUPLEMENTO PRENATA TABL   X 100</v>
          </cell>
          <cell r="G9384" t="str">
            <v>022019</v>
          </cell>
        </row>
        <row r="9385">
          <cell r="F9385" t="str">
            <v>GRAVITANOL-N TABL   X 30</v>
          </cell>
          <cell r="G9385" t="str">
            <v>082005</v>
          </cell>
        </row>
        <row r="9386">
          <cell r="F9386" t="str">
            <v>SUPRAVITAL JR. JALEA  120 ML X 1</v>
          </cell>
          <cell r="G9386" t="str">
            <v>092001</v>
          </cell>
        </row>
        <row r="9387">
          <cell r="F9387" t="str">
            <v>SUPRAVITAL JR ZINC GOTAS ORAL  10 ML X 1</v>
          </cell>
          <cell r="G9387" t="str">
            <v>032006</v>
          </cell>
        </row>
        <row r="9388">
          <cell r="F9388" t="str">
            <v>KIDDI PHARMATON JBE  200 ML X 1</v>
          </cell>
          <cell r="G9388" t="str">
            <v>022006</v>
          </cell>
        </row>
        <row r="9389">
          <cell r="F9389" t="str">
            <v>ENERGETIC CAPS   X 60</v>
          </cell>
          <cell r="G9389" t="str">
            <v>012016</v>
          </cell>
        </row>
        <row r="9390">
          <cell r="F9390" t="str">
            <v>DIABION CAPS   X 30</v>
          </cell>
          <cell r="G9390" t="str">
            <v>112004</v>
          </cell>
        </row>
        <row r="9391">
          <cell r="F9391" t="str">
            <v>CENTRUM TABL   X 30 (ADLT)</v>
          </cell>
          <cell r="G9391" t="str">
            <v>021996</v>
          </cell>
        </row>
        <row r="9392">
          <cell r="F9392" t="str">
            <v>CENTRUM SILVER TABL   X 100</v>
          </cell>
          <cell r="G9392" t="str">
            <v>012006</v>
          </cell>
        </row>
        <row r="9393">
          <cell r="F9393" t="str">
            <v>VEROTONIL CAPS BLANDA   X 60</v>
          </cell>
          <cell r="G9393" t="str">
            <v>111997</v>
          </cell>
        </row>
        <row r="9394">
          <cell r="F9394" t="str">
            <v>LAROTABE CAPS   X 30</v>
          </cell>
          <cell r="G9394" t="str">
            <v>031996</v>
          </cell>
        </row>
        <row r="9395">
          <cell r="F9395" t="str">
            <v>CENTRUM ADVANCE TABL   X 100</v>
          </cell>
          <cell r="G9395" t="str">
            <v>022017</v>
          </cell>
        </row>
        <row r="9396">
          <cell r="F9396" t="str">
            <v>CENTRUM ADVANCE TABL   X 30</v>
          </cell>
          <cell r="G9396" t="str">
            <v>022017</v>
          </cell>
        </row>
        <row r="9397">
          <cell r="F9397" t="str">
            <v>VEROTONIL CAPS BLANDA   X 30</v>
          </cell>
          <cell r="G9397" t="str">
            <v>051995</v>
          </cell>
        </row>
        <row r="9398">
          <cell r="F9398" t="str">
            <v>MUXER CAPS   X 30</v>
          </cell>
          <cell r="G9398" t="str">
            <v>052013</v>
          </cell>
        </row>
        <row r="9399">
          <cell r="F9399" t="str">
            <v>CENTRUM ADVANCE TABL   X 60</v>
          </cell>
          <cell r="G9399" t="str">
            <v>022017</v>
          </cell>
        </row>
        <row r="9400">
          <cell r="F9400" t="str">
            <v>HOMTAMIN GINSENG CAPS   X 30</v>
          </cell>
          <cell r="G9400" t="str">
            <v>042009</v>
          </cell>
        </row>
        <row r="9401">
          <cell r="F9401" t="str">
            <v>PHARMATON CAPS   X 30</v>
          </cell>
          <cell r="G9401" t="str">
            <v>031983</v>
          </cell>
        </row>
        <row r="9402">
          <cell r="F9402" t="str">
            <v>PHARMATON SACHETC/CAPS   X 4</v>
          </cell>
          <cell r="G9402" t="str">
            <v>052010</v>
          </cell>
        </row>
        <row r="9403">
          <cell r="F9403" t="str">
            <v>DIABETONE CAPS   X 30</v>
          </cell>
          <cell r="G9403" t="str">
            <v>012009</v>
          </cell>
        </row>
        <row r="9404">
          <cell r="F9404" t="str">
            <v>UNILIFE PLUS TABL.RECUBIE   X 60</v>
          </cell>
          <cell r="G9404" t="str">
            <v>092008</v>
          </cell>
        </row>
        <row r="9405">
          <cell r="F9405" t="str">
            <v>SUPRAVITAL ANTIOXI CAPS BLANDA   X 30</v>
          </cell>
          <cell r="G9405" t="str">
            <v>062001</v>
          </cell>
        </row>
        <row r="9406">
          <cell r="F9406" t="str">
            <v>CENTRUM TABL   X 60 (ADLT)</v>
          </cell>
          <cell r="G9406" t="str">
            <v>021996</v>
          </cell>
        </row>
        <row r="9407">
          <cell r="F9407" t="str">
            <v>MENOPACE CAPS   X 30</v>
          </cell>
          <cell r="G9407" t="str">
            <v>022008</v>
          </cell>
        </row>
        <row r="9408">
          <cell r="F9408" t="str">
            <v>SUPRADYN TABL LAQUEAD   X 30</v>
          </cell>
          <cell r="G9408" t="str">
            <v>122006</v>
          </cell>
        </row>
        <row r="9409">
          <cell r="F9409" t="str">
            <v>CENTRUM TABL   X 100 (ADLT)</v>
          </cell>
          <cell r="G9409" t="str">
            <v>012006</v>
          </cell>
        </row>
        <row r="9410">
          <cell r="F9410" t="str">
            <v>PHARMATON CAPS   X 100</v>
          </cell>
          <cell r="G9410" t="str">
            <v>011984</v>
          </cell>
        </row>
        <row r="9411">
          <cell r="F9411" t="str">
            <v>CENTRUM TAB.MAST.JR   X 30</v>
          </cell>
          <cell r="G9411" t="str">
            <v>022001</v>
          </cell>
        </row>
        <row r="9412">
          <cell r="F9412" t="str">
            <v>CENTRUM SILVER TABL   X 30</v>
          </cell>
          <cell r="G9412" t="str">
            <v>051999</v>
          </cell>
        </row>
        <row r="9413">
          <cell r="F9413" t="str">
            <v>DAYAMINERAL FILMTAB   X 30</v>
          </cell>
          <cell r="G9413" t="str">
            <v>051983</v>
          </cell>
        </row>
        <row r="9414">
          <cell r="F9414" t="str">
            <v>VITAENERGY CAPS BLANDA   X 30</v>
          </cell>
          <cell r="G9414" t="str">
            <v>062013</v>
          </cell>
        </row>
        <row r="9415">
          <cell r="F9415" t="str">
            <v>CENTRUM SILVER TABL   X 60</v>
          </cell>
          <cell r="G9415" t="str">
            <v>091999</v>
          </cell>
        </row>
        <row r="9416">
          <cell r="F9416" t="str">
            <v>VITAVID GOTAS ORAL  30 ML X 1</v>
          </cell>
          <cell r="G9416" t="str">
            <v>012009</v>
          </cell>
        </row>
        <row r="9417">
          <cell r="F9417" t="str">
            <v>TRIVISOL GOTAS  15 ML X 1</v>
          </cell>
          <cell r="G9417" t="str">
            <v>011971</v>
          </cell>
        </row>
        <row r="9418">
          <cell r="F9418" t="str">
            <v>INFORTIN JBE  180 ML X 1</v>
          </cell>
          <cell r="G9418" t="str">
            <v>092007</v>
          </cell>
        </row>
        <row r="9419">
          <cell r="F9419" t="str">
            <v>VITAYDE-C SOLN  ORAL  30 ML X 1</v>
          </cell>
          <cell r="G9419" t="str">
            <v>022006</v>
          </cell>
        </row>
        <row r="9420">
          <cell r="F9420" t="str">
            <v>GUMMIES GOMAS MULT   X 60</v>
          </cell>
          <cell r="G9420" t="str">
            <v>062010</v>
          </cell>
        </row>
        <row r="9421">
          <cell r="F9421" t="str">
            <v>ESCLEROBION GRAG.   X 20</v>
          </cell>
          <cell r="G9421" t="str">
            <v>012008</v>
          </cell>
        </row>
        <row r="9422">
          <cell r="F9422" t="str">
            <v>PREVITA CAPS   X 100</v>
          </cell>
          <cell r="G9422" t="str">
            <v>052009</v>
          </cell>
        </row>
        <row r="9423">
          <cell r="F9423" t="str">
            <v>VI-SYNERAL CAPS BLANDA   X 30</v>
          </cell>
          <cell r="G9423" t="str">
            <v>042009</v>
          </cell>
        </row>
        <row r="9424">
          <cell r="F9424" t="str">
            <v>AROVIT GRAG. 50K  X 30</v>
          </cell>
          <cell r="G9424" t="str">
            <v>042009</v>
          </cell>
        </row>
        <row r="9425">
          <cell r="F9425" t="str">
            <v>NUCTIS D GOTAS 0.14MG 10 ML X 1 (/ML)</v>
          </cell>
          <cell r="G9425" t="str">
            <v>072015</v>
          </cell>
        </row>
        <row r="9426">
          <cell r="F9426" t="str">
            <v>EMULSION DE SCOTT EMUL FR TROP  400 ML X 1</v>
          </cell>
          <cell r="G9426" t="str">
            <v>122005</v>
          </cell>
        </row>
        <row r="9427">
          <cell r="F9427" t="str">
            <v>NEUROBION GRAG. 5Y  X 20</v>
          </cell>
          <cell r="G9427" t="str">
            <v>072012</v>
          </cell>
        </row>
        <row r="9428">
          <cell r="F9428" t="str">
            <v>NEUROBION AMP DC  3 ML X 1</v>
          </cell>
          <cell r="G9428" t="str">
            <v>042009</v>
          </cell>
        </row>
        <row r="9429">
          <cell r="F9429" t="str">
            <v>ANEURIN GRAG.   X 30 (FORT)</v>
          </cell>
          <cell r="G9429" t="str">
            <v>042009</v>
          </cell>
        </row>
        <row r="9430">
          <cell r="F9430" t="str">
            <v>TERBOTRIPLE A.IM 5000Y 3 ML X 25</v>
          </cell>
          <cell r="G9430" t="str">
            <v>042009</v>
          </cell>
        </row>
        <row r="9431">
          <cell r="F9431" t="str">
            <v>B-COMPLEX CAPS   X 100</v>
          </cell>
          <cell r="G9431" t="str">
            <v>082015</v>
          </cell>
        </row>
        <row r="9432">
          <cell r="F9432" t="str">
            <v>COMPLEJO B-TEV CAPS   X 50</v>
          </cell>
          <cell r="G9432" t="str">
            <v>012008</v>
          </cell>
        </row>
        <row r="9433">
          <cell r="F9433" t="str">
            <v>COMPLEJO B-IQF JBE  120 ML X 1</v>
          </cell>
          <cell r="G9433" t="str">
            <v>071995</v>
          </cell>
        </row>
        <row r="9434">
          <cell r="F9434" t="str">
            <v>COMPLEJO B-TEV TABL   X 300</v>
          </cell>
          <cell r="G9434" t="str">
            <v>042009</v>
          </cell>
        </row>
        <row r="9435">
          <cell r="F9435" t="str">
            <v>COMPLEJO B-IQF TABL   X 300</v>
          </cell>
          <cell r="G9435" t="str">
            <v>062008</v>
          </cell>
        </row>
        <row r="9436">
          <cell r="F9436" t="str">
            <v>VITACOSE JBE  100 ML X 1</v>
          </cell>
          <cell r="G9436" t="str">
            <v>021996</v>
          </cell>
        </row>
        <row r="9437">
          <cell r="F9437" t="str">
            <v>COMPLEJO B-HRS CAPS   X 300</v>
          </cell>
          <cell r="G9437" t="str">
            <v>091998</v>
          </cell>
        </row>
        <row r="9438">
          <cell r="F9438" t="str">
            <v>SUNLIFE TA EF MUL KI   X 20</v>
          </cell>
          <cell r="G9438" t="str">
            <v>122013</v>
          </cell>
        </row>
        <row r="9439">
          <cell r="F9439" t="str">
            <v>BEROCCA TABL  EFERV   X 10</v>
          </cell>
          <cell r="G9439" t="str">
            <v>091994</v>
          </cell>
        </row>
        <row r="9440">
          <cell r="F9440" t="str">
            <v>B-COMPLEX TABL   X 60</v>
          </cell>
          <cell r="G9440" t="str">
            <v>012016</v>
          </cell>
        </row>
        <row r="9441">
          <cell r="F9441" t="str">
            <v>WOMEN XTRA TABL   X 60</v>
          </cell>
          <cell r="G9441" t="str">
            <v>082011</v>
          </cell>
        </row>
        <row r="9442">
          <cell r="F9442" t="str">
            <v>TOTAL MAGNESIANO E TABL.RECUBIE   X 30</v>
          </cell>
          <cell r="G9442" t="str">
            <v>022016</v>
          </cell>
        </row>
        <row r="9443">
          <cell r="F9443" t="str">
            <v>HIDROXOCOBALAM-MIF AMP. 1MG 1 ML X 1</v>
          </cell>
          <cell r="G9443" t="str">
            <v>062015</v>
          </cell>
        </row>
        <row r="9444">
          <cell r="F9444" t="str">
            <v>VITAMINA C-GEF TAB.MAS NARA 500MG  X 144</v>
          </cell>
          <cell r="G9444" t="str">
            <v>052001</v>
          </cell>
        </row>
        <row r="9445">
          <cell r="F9445" t="str">
            <v>VITAMINA C-TBO TAB EFE TUBO 500MG  X 100</v>
          </cell>
          <cell r="G9445" t="str">
            <v>052017</v>
          </cell>
        </row>
        <row r="9446">
          <cell r="F9446" t="str">
            <v>VITAMINA C-FR6 GOMITAS MAST   X 10</v>
          </cell>
          <cell r="G9446" t="str">
            <v>102010</v>
          </cell>
        </row>
        <row r="9447">
          <cell r="F9447" t="str">
            <v>GUMMIES GOMAS VIT C   X 60</v>
          </cell>
          <cell r="G9447" t="str">
            <v>012014</v>
          </cell>
        </row>
        <row r="9448">
          <cell r="F9448" t="str">
            <v>GUMIVIT C SOB.GOMA12X4 15MG 7 G X 48</v>
          </cell>
          <cell r="G9448" t="str">
            <v>082013</v>
          </cell>
        </row>
        <row r="9449">
          <cell r="F9449" t="str">
            <v>C-VIMIN TABL DISPENS 100MG  X 500</v>
          </cell>
          <cell r="G9449" t="str">
            <v>112001</v>
          </cell>
        </row>
        <row r="9450">
          <cell r="F9450" t="str">
            <v>GUMIVIT C SOBRES GOMAS 45MG 84 G X 12</v>
          </cell>
          <cell r="G9450" t="str">
            <v>092006</v>
          </cell>
        </row>
        <row r="9451">
          <cell r="F9451" t="str">
            <v>GUMIVIT C SOB.GOMA6X4 15MG 7 G X 24</v>
          </cell>
          <cell r="G9451" t="str">
            <v>072013</v>
          </cell>
        </row>
        <row r="9452">
          <cell r="F9452" t="str">
            <v>C-VIMIN 2000 GRN.SOLU.SOB 2G 10 G X 10</v>
          </cell>
          <cell r="G9452" t="str">
            <v>082002</v>
          </cell>
        </row>
        <row r="9453">
          <cell r="F9453" t="str">
            <v>CEROVIT TABL 500MG  X 100</v>
          </cell>
          <cell r="G9453" t="str">
            <v>022007</v>
          </cell>
        </row>
        <row r="9454">
          <cell r="F9454" t="str">
            <v>VITAMINA C-SUV TABL 500MG  X 100</v>
          </cell>
          <cell r="G9454" t="str">
            <v>032010</v>
          </cell>
        </row>
        <row r="9455">
          <cell r="F9455" t="str">
            <v>DIRIS PLUS CAPS BLANDA   X 30</v>
          </cell>
          <cell r="G9455" t="str">
            <v>012020</v>
          </cell>
        </row>
        <row r="9456">
          <cell r="F9456" t="str">
            <v>DIPHAZON TABL MAST   X 100</v>
          </cell>
          <cell r="G9456" t="str">
            <v>012020</v>
          </cell>
        </row>
        <row r="9457">
          <cell r="F9457" t="str">
            <v>PIRIDOXINA-LB9 TABL 50MG  X 1</v>
          </cell>
          <cell r="G9457" t="str">
            <v>072016</v>
          </cell>
        </row>
        <row r="9458">
          <cell r="F9458" t="str">
            <v>ZESCAP CAPS BLANDAS 400MG  X 30</v>
          </cell>
          <cell r="G9458" t="str">
            <v>042009</v>
          </cell>
        </row>
        <row r="9459">
          <cell r="F9459" t="str">
            <v>VITAMINA E-PMA CAPS BLANDA 1000IU  X 30</v>
          </cell>
          <cell r="G9459" t="str">
            <v>042009</v>
          </cell>
        </row>
        <row r="9460">
          <cell r="F9460" t="str">
            <v>VITESOL E CAPS BLANDA 400IU  X 30</v>
          </cell>
          <cell r="G9460" t="str">
            <v>091995</v>
          </cell>
        </row>
        <row r="9461">
          <cell r="F9461" t="str">
            <v>ANTIOXI E CAPS 400MG  X 30</v>
          </cell>
          <cell r="G9461" t="str">
            <v>012017</v>
          </cell>
        </row>
        <row r="9462">
          <cell r="F9462" t="str">
            <v>VITAMINA E-TEV CAPS BLANDA 400IU  X 50</v>
          </cell>
          <cell r="G9462" t="str">
            <v>012018</v>
          </cell>
        </row>
        <row r="9463">
          <cell r="F9463" t="str">
            <v>CALTRATE 600 D TABL 2.8MG/ 600MG  X 30</v>
          </cell>
          <cell r="G9463" t="str">
            <v>071998</v>
          </cell>
        </row>
        <row r="9464">
          <cell r="F9464" t="str">
            <v>OSTEOVIT MAX SUS.OR FR BO  200 ML X 1</v>
          </cell>
          <cell r="G9464" t="str">
            <v>012016</v>
          </cell>
        </row>
        <row r="9465">
          <cell r="F9465" t="str">
            <v>CALCIBON NATAL TABL.RECUBIE   X 30</v>
          </cell>
          <cell r="G9465" t="str">
            <v>052006</v>
          </cell>
        </row>
        <row r="9466">
          <cell r="F9466" t="str">
            <v>CAPRIMIDA D TAB 400IU/ 1250MG  X 30 (FORT)</v>
          </cell>
          <cell r="G9466" t="str">
            <v>012000</v>
          </cell>
        </row>
        <row r="9467">
          <cell r="F9467" t="str">
            <v>CALCIMUJER TABL RECUBIE   X 100</v>
          </cell>
          <cell r="G9467" t="str">
            <v>072011</v>
          </cell>
        </row>
        <row r="9468">
          <cell r="F9468" t="str">
            <v>CALCIBONE D TABL 1500MG  X 30 (/315) /315</v>
          </cell>
          <cell r="G9468" t="str">
            <v>122001</v>
          </cell>
        </row>
        <row r="9469">
          <cell r="F9469" t="str">
            <v>CALTRECK TABL 200IU  X 30 (/1.2) /1.2</v>
          </cell>
          <cell r="G9469" t="str">
            <v>062003</v>
          </cell>
        </row>
        <row r="9470">
          <cell r="F9470" t="str">
            <v>CASTELLE D TABL.RECUBIE 1500MG  X 30 (/200) /200</v>
          </cell>
          <cell r="G9470" t="str">
            <v>072006</v>
          </cell>
        </row>
        <row r="9471">
          <cell r="F9471" t="str">
            <v>CALTRECK D TABL 1500MG  X 30 (/200) /200</v>
          </cell>
          <cell r="G9471" t="str">
            <v>052003</v>
          </cell>
        </row>
        <row r="9472">
          <cell r="F9472" t="str">
            <v>CAPRIMIDA KIDS SUSP ORAL  120 ML X 1</v>
          </cell>
          <cell r="G9472" t="str">
            <v>072007</v>
          </cell>
        </row>
        <row r="9473">
          <cell r="F9473" t="str">
            <v>GLUCONA.CALCIO-MIF AMP. 10% 10 ML X 1</v>
          </cell>
          <cell r="G9473" t="str">
            <v>012008</v>
          </cell>
        </row>
        <row r="9474">
          <cell r="F9474" t="str">
            <v>OSTIMIX TA REC 1500/ 200IU  X 30</v>
          </cell>
          <cell r="G9474" t="str">
            <v>112016</v>
          </cell>
        </row>
        <row r="9475">
          <cell r="F9475" t="str">
            <v>VITANOL KID SUSP ORAL  180 ML X 1</v>
          </cell>
          <cell r="G9475" t="str">
            <v>012008</v>
          </cell>
        </row>
        <row r="9476">
          <cell r="F9476" t="str">
            <v>CITRABONE D TABL.RECUBIE 1500MG  X 30 (/400) /400</v>
          </cell>
          <cell r="G9476" t="str">
            <v>012014</v>
          </cell>
        </row>
        <row r="9477">
          <cell r="F9477" t="str">
            <v>CALCIBONE D TABL 1500MG  X 60 (/325) /325</v>
          </cell>
          <cell r="G9477" t="str">
            <v>042005</v>
          </cell>
        </row>
        <row r="9478">
          <cell r="F9478" t="str">
            <v>CALCIDE FORTE TABL.RECUBIE 1500MG  X 100 (/400) /400</v>
          </cell>
          <cell r="G9478" t="str">
            <v>092016</v>
          </cell>
        </row>
        <row r="9479">
          <cell r="F9479" t="str">
            <v>OSTIMIX TA REC 1500/ 800IU  X 30</v>
          </cell>
          <cell r="G9479" t="str">
            <v>112016</v>
          </cell>
        </row>
        <row r="9480">
          <cell r="F9480" t="str">
            <v>CALCIBON SUPRA TABL  MAST   X 30</v>
          </cell>
          <cell r="G9480" t="str">
            <v>032015</v>
          </cell>
        </row>
        <row r="9481">
          <cell r="F9481" t="str">
            <v>OSTEBLASTOL TABL   X 30</v>
          </cell>
          <cell r="G9481" t="str">
            <v>122019</v>
          </cell>
        </row>
        <row r="9482">
          <cell r="F9482" t="str">
            <v>CALCIOFEROL SUSP ORAL  150 ML X 2 (FORT)</v>
          </cell>
          <cell r="G9482" t="str">
            <v>042009</v>
          </cell>
        </row>
        <row r="9483">
          <cell r="F9483" t="str">
            <v>CARBONA CALCIO-MIF TABL 1250MG  X 1</v>
          </cell>
          <cell r="G9483" t="str">
            <v>112010</v>
          </cell>
        </row>
        <row r="9484">
          <cell r="F9484" t="str">
            <v>CALCIBONE D MAGNES TABL.RECUBIE 50MG  X 30</v>
          </cell>
          <cell r="G9484" t="str">
            <v>102010</v>
          </cell>
        </row>
        <row r="9485">
          <cell r="F9485" t="str">
            <v>CALCITRA TABL 1500MG  X 60 (/200) /200</v>
          </cell>
          <cell r="G9485" t="str">
            <v>082006</v>
          </cell>
        </row>
        <row r="9486">
          <cell r="F9486" t="str">
            <v>CALCIOPLEX D TAB.MAS MENT 1250MG  X 30 (/400) /400</v>
          </cell>
          <cell r="G9486" t="str">
            <v>012007</v>
          </cell>
        </row>
        <row r="9487">
          <cell r="F9487" t="str">
            <v>CALCIUM SANDOZ V.C T.EF NAR   X 10</v>
          </cell>
          <cell r="G9487" t="str">
            <v>122006</v>
          </cell>
        </row>
        <row r="9488">
          <cell r="F9488" t="str">
            <v>PREVINE D GEL GRAG. 1500MG  X 90 (/200) /200</v>
          </cell>
          <cell r="G9488" t="str">
            <v>042016</v>
          </cell>
        </row>
        <row r="9489">
          <cell r="F9489" t="str">
            <v>CALTRATE 600 D TABL 2.8MG/ 600MG  X 60</v>
          </cell>
          <cell r="G9489" t="str">
            <v>062009</v>
          </cell>
        </row>
        <row r="9490">
          <cell r="F9490" t="str">
            <v>SUNLIFE TA EF CA/LIM   X 20</v>
          </cell>
          <cell r="G9490" t="str">
            <v>092012</v>
          </cell>
        </row>
        <row r="9491">
          <cell r="F9491" t="str">
            <v>SUNLIFE TA EF CA/VD3   X 20</v>
          </cell>
          <cell r="G9491" t="str">
            <v>092012</v>
          </cell>
        </row>
        <row r="9492">
          <cell r="F9492" t="str">
            <v>FIZZCAL TABL RECUBIE 1250MG  X 100</v>
          </cell>
          <cell r="G9492" t="str">
            <v>032020</v>
          </cell>
        </row>
        <row r="9493">
          <cell r="F9493" t="str">
            <v>ELCAL-D PO.SOB SUPRA  4.1 G X 30</v>
          </cell>
          <cell r="G9493" t="str">
            <v>032004</v>
          </cell>
        </row>
        <row r="9494">
          <cell r="F9494" t="str">
            <v>ELCAL-D CAPS PLUS 1250MG  X 30 (/4) /4</v>
          </cell>
          <cell r="G9494" t="str">
            <v>032004</v>
          </cell>
        </row>
        <row r="9495">
          <cell r="F9495" t="str">
            <v>OSTIMIX TA REC 1500/ 1000IU  X 30</v>
          </cell>
          <cell r="G9495" t="str">
            <v>012017</v>
          </cell>
        </row>
        <row r="9496">
          <cell r="F9496" t="str">
            <v>OSTEOCARE TABL   X 30</v>
          </cell>
          <cell r="G9496" t="str">
            <v>022008</v>
          </cell>
        </row>
        <row r="9497">
          <cell r="F9497" t="str">
            <v>OSTEOVIT MAX SUS.OR FRESA  200 ML X 1</v>
          </cell>
          <cell r="G9497" t="str">
            <v>032013</v>
          </cell>
        </row>
        <row r="9498">
          <cell r="F9498" t="str">
            <v>ELCAL-D CAPS   X 30</v>
          </cell>
          <cell r="G9498" t="str">
            <v>101996</v>
          </cell>
        </row>
        <row r="9499">
          <cell r="F9499" t="str">
            <v>ELCAL-D CAPS   X 60 (FORT)</v>
          </cell>
          <cell r="G9499" t="str">
            <v>082006</v>
          </cell>
        </row>
        <row r="9500">
          <cell r="F9500" t="str">
            <v>ELCAL-D CAPS 1125MG  X 30 (FORT)</v>
          </cell>
          <cell r="G9500" t="str">
            <v>061999</v>
          </cell>
        </row>
        <row r="9501">
          <cell r="F9501" t="str">
            <v>CALVIAL-D TABL   X 30</v>
          </cell>
          <cell r="G9501" t="str">
            <v>042009</v>
          </cell>
        </row>
        <row r="9502">
          <cell r="F9502" t="str">
            <v>NUTRAXCEVIT POLVO  300 G X 1</v>
          </cell>
          <cell r="G9502" t="str">
            <v>022020</v>
          </cell>
        </row>
        <row r="9503">
          <cell r="F9503" t="str">
            <v>CALCIFOR EXTRA D CAPS   X 30</v>
          </cell>
          <cell r="G9503" t="str">
            <v>032020</v>
          </cell>
        </row>
        <row r="9504">
          <cell r="F9504" t="str">
            <v>CALTRATE 600 PLUS TABL   X 30</v>
          </cell>
          <cell r="G9504" t="str">
            <v>112004</v>
          </cell>
        </row>
        <row r="9505">
          <cell r="F9505" t="str">
            <v>CALCIO-GEF TABL 600MG  X 30</v>
          </cell>
          <cell r="G9505" t="str">
            <v>122003</v>
          </cell>
        </row>
        <row r="9506">
          <cell r="F9506" t="str">
            <v>OSTEOVIT MAX SUS.OR PLAT  200 ML X 1</v>
          </cell>
          <cell r="G9506" t="str">
            <v>032013</v>
          </cell>
        </row>
        <row r="9507">
          <cell r="F9507" t="str">
            <v>DIVERCAL PLUS SUSP ORAL  120 ML X 1</v>
          </cell>
          <cell r="G9507" t="str">
            <v>092018</v>
          </cell>
        </row>
        <row r="9508">
          <cell r="F9508" t="str">
            <v>OSTEOVIT JUNIOR SUS.OR FRESA  200 ML X 1</v>
          </cell>
          <cell r="G9508" t="str">
            <v>052006</v>
          </cell>
        </row>
        <row r="9509">
          <cell r="F9509" t="str">
            <v>CITROFLOW K TABL L.P 1080MG  X 50</v>
          </cell>
          <cell r="G9509" t="str">
            <v>032020</v>
          </cell>
        </row>
        <row r="9510">
          <cell r="F9510" t="str">
            <v>MAGNESOL 99 SACHET  2 G X 1</v>
          </cell>
          <cell r="G9510" t="str">
            <v>052017</v>
          </cell>
        </row>
        <row r="9511">
          <cell r="F9511" t="str">
            <v>MAGNESOL POLVO EFERV  5 G X 33</v>
          </cell>
          <cell r="G9511" t="str">
            <v>022016</v>
          </cell>
        </row>
        <row r="9512">
          <cell r="F9512" t="str">
            <v>TOTAL MAGNESIANO SOBRES  8 G X 24</v>
          </cell>
          <cell r="G9512" t="str">
            <v>092010</v>
          </cell>
        </row>
        <row r="9513">
          <cell r="F9513" t="str">
            <v>TOTAL MAGNESIANO TABL 528MG  X 30</v>
          </cell>
          <cell r="G9513" t="str">
            <v>122011</v>
          </cell>
        </row>
        <row r="9514">
          <cell r="F9514" t="str">
            <v>MAGNESIUM CHELATE TABL 100MG  X 100</v>
          </cell>
          <cell r="G9514" t="str">
            <v>042009</v>
          </cell>
        </row>
        <row r="9515">
          <cell r="F9515" t="str">
            <v>MAGNEZIN POLV.SOB.ORA  2 G X 33</v>
          </cell>
          <cell r="G9515" t="str">
            <v>022012</v>
          </cell>
        </row>
        <row r="9516">
          <cell r="F9516" t="str">
            <v>ZINC-PMA TABL 25MG  X 60</v>
          </cell>
          <cell r="G9516" t="str">
            <v>082011</v>
          </cell>
        </row>
        <row r="9517">
          <cell r="F9517" t="str">
            <v>INFOR CAPS   X 30</v>
          </cell>
          <cell r="G9517" t="str">
            <v>111999</v>
          </cell>
        </row>
        <row r="9518">
          <cell r="F9518" t="str">
            <v>SUPRAVITAL CAPS BLANDA   X 30</v>
          </cell>
          <cell r="G9518" t="str">
            <v>021996</v>
          </cell>
        </row>
        <row r="9519">
          <cell r="F9519" t="str">
            <v>ASTYMIN JBE  200 ML X 1</v>
          </cell>
          <cell r="G9519" t="str">
            <v>012012</v>
          </cell>
        </row>
        <row r="9520">
          <cell r="F9520" t="str">
            <v>VIGOR NAT CAPS 400MG  X 100</v>
          </cell>
          <cell r="G9520" t="str">
            <v>102017</v>
          </cell>
        </row>
        <row r="9521">
          <cell r="F9521" t="str">
            <v>STIMOL SOL.ORAL SOB 2G 10 ML X 18</v>
          </cell>
          <cell r="G9521" t="str">
            <v>041998</v>
          </cell>
        </row>
        <row r="9522">
          <cell r="F9522" t="str">
            <v>MACA GEL-MOLIN-HRS TABL 500MG  X 120</v>
          </cell>
          <cell r="G9522" t="str">
            <v>082005</v>
          </cell>
        </row>
        <row r="9523">
          <cell r="F9523" t="str">
            <v>IMMUVIT Q10 CAPS   X 30</v>
          </cell>
          <cell r="G9523" t="str">
            <v>012007</v>
          </cell>
        </row>
        <row r="9524">
          <cell r="F9524" t="str">
            <v>ORAMIN DRIK LIQD LATA  250 ML X 1</v>
          </cell>
          <cell r="G9524" t="str">
            <v>082016</v>
          </cell>
        </row>
        <row r="9525">
          <cell r="F9525" t="str">
            <v>ASTYMIN CAPS   X 30</v>
          </cell>
          <cell r="G9525" t="str">
            <v>122017</v>
          </cell>
        </row>
        <row r="9526">
          <cell r="F9526" t="str">
            <v>TOMEVIT JBE  120 ML X 1</v>
          </cell>
          <cell r="G9526" t="str">
            <v>092018</v>
          </cell>
        </row>
        <row r="9527">
          <cell r="F9527" t="str">
            <v>MULTIVITAM CIP JBE  345 ML X 1</v>
          </cell>
          <cell r="G9527" t="str">
            <v>062008</v>
          </cell>
        </row>
        <row r="9528">
          <cell r="F9528" t="str">
            <v>QUALITON JBE  345 ML X 1</v>
          </cell>
          <cell r="G9528" t="str">
            <v>022005</v>
          </cell>
        </row>
        <row r="9529">
          <cell r="F9529" t="str">
            <v>MAXITONIC JBE  345 ML X 1</v>
          </cell>
          <cell r="G9529" t="str">
            <v>032007</v>
          </cell>
        </row>
        <row r="9530">
          <cell r="F9530" t="str">
            <v>WELTON JBE  345 ML X 1</v>
          </cell>
          <cell r="G9530" t="str">
            <v>041970</v>
          </cell>
        </row>
        <row r="9531">
          <cell r="F9531" t="str">
            <v>WARIPHARM TABL 5MG  X 100</v>
          </cell>
          <cell r="G9531" t="str">
            <v>012018</v>
          </cell>
        </row>
        <row r="9532">
          <cell r="F9532" t="str">
            <v>HEPARINA SODIC-CCI AMP. 500IU 5 ML X 10</v>
          </cell>
          <cell r="G9532" t="str">
            <v>112017</v>
          </cell>
        </row>
        <row r="9533">
          <cell r="F9533" t="str">
            <v>HEPARINA SODIC-MIF VIAL 5000IU 5 ML X 1 (/ML)</v>
          </cell>
          <cell r="G9533" t="str">
            <v>062001</v>
          </cell>
        </row>
        <row r="9534">
          <cell r="F9534" t="str">
            <v>SOBRIUS VIAL 5K 5 ML X 25 (/ML)</v>
          </cell>
          <cell r="G9534" t="str">
            <v>042013</v>
          </cell>
        </row>
        <row r="9535">
          <cell r="F9535" t="str">
            <v>ENOXANORTH JERING.PRELL 40MG 0.4 ML X 10</v>
          </cell>
          <cell r="G9535" t="str">
            <v>042013</v>
          </cell>
        </row>
        <row r="9536">
          <cell r="F9536" t="str">
            <v>CUTENOX JERING.PRELL 80MG 0.8 ML X 1</v>
          </cell>
          <cell r="G9536" t="str">
            <v>022010</v>
          </cell>
        </row>
        <row r="9537">
          <cell r="F9537" t="str">
            <v>CLENOX JER.PREL SC 80MG 0.8 ML X 1</v>
          </cell>
          <cell r="G9537" t="str">
            <v>022007</v>
          </cell>
        </row>
        <row r="9538">
          <cell r="F9538" t="str">
            <v>CLEXANE JERING.PRELL 20MG 0.2 ML X 2</v>
          </cell>
          <cell r="G9538" t="str">
            <v>071994</v>
          </cell>
        </row>
        <row r="9539">
          <cell r="F9539" t="str">
            <v>ENOXANORTH JERING.PRELL 60MG 0.6 ML X 10</v>
          </cell>
          <cell r="G9539" t="str">
            <v>042013</v>
          </cell>
        </row>
        <row r="9540">
          <cell r="F9540" t="str">
            <v>ASPIRINA 100 TABL 100MG  X 140</v>
          </cell>
          <cell r="G9540" t="str">
            <v>052010</v>
          </cell>
        </row>
        <row r="9541">
          <cell r="F9541" t="str">
            <v>ECOTRIN GRAG.E.COAT 100MG  X 28</v>
          </cell>
          <cell r="G9541" t="str">
            <v>011995</v>
          </cell>
        </row>
        <row r="9542">
          <cell r="F9542" t="str">
            <v>AAS-81 TABL 81MG  X 100</v>
          </cell>
          <cell r="G9542" t="str">
            <v>102015</v>
          </cell>
        </row>
        <row r="9543">
          <cell r="F9543" t="str">
            <v>AC.ACETILSALIC-JPS TABL 100MG  X 100</v>
          </cell>
          <cell r="G9543" t="str">
            <v>092017</v>
          </cell>
        </row>
        <row r="9544">
          <cell r="F9544" t="str">
            <v>PRESS TAB.RECU L.R 81MG  X 100</v>
          </cell>
          <cell r="G9544" t="str">
            <v>052020</v>
          </cell>
        </row>
        <row r="9545">
          <cell r="F9545" t="str">
            <v>ECOTRIN GRAG.E.COAT 100MG  X 112</v>
          </cell>
          <cell r="G9545" t="str">
            <v>012004</v>
          </cell>
        </row>
        <row r="9546">
          <cell r="F9546" t="str">
            <v>CLOPILET TABL.RECUBIE 75MG  X 30</v>
          </cell>
          <cell r="G9546" t="str">
            <v>082006</v>
          </cell>
        </row>
        <row r="9547">
          <cell r="F9547" t="str">
            <v>BRILINTA TABL RECUBIE 90MG  X 60</v>
          </cell>
          <cell r="G9547" t="str">
            <v>052012</v>
          </cell>
        </row>
        <row r="9548">
          <cell r="F9548" t="str">
            <v>CLOPIVITAE TABL.RECUBIE 75MG  X 7</v>
          </cell>
          <cell r="G9548" t="str">
            <v>022018</v>
          </cell>
        </row>
        <row r="9549">
          <cell r="F9549" t="str">
            <v>CLOPIDOGREL-PTG TABL.RECUBIE 75MG  X 10</v>
          </cell>
          <cell r="G9549" t="str">
            <v>012018</v>
          </cell>
        </row>
        <row r="9550">
          <cell r="F9550" t="str">
            <v>EFFIENT TABL.RECUBIE 10MG  X 14</v>
          </cell>
          <cell r="G9550" t="str">
            <v>102010</v>
          </cell>
        </row>
        <row r="9551">
          <cell r="F9551" t="str">
            <v>CLOPIDOGREL-LST TABL 75MG  X 14</v>
          </cell>
          <cell r="G9551" t="str">
            <v>112006</v>
          </cell>
        </row>
        <row r="9552">
          <cell r="F9552" t="str">
            <v>PANAGREL TABL 75MG  X 30</v>
          </cell>
          <cell r="G9552" t="str">
            <v>042010</v>
          </cell>
        </row>
        <row r="9553">
          <cell r="F9553" t="str">
            <v>CLOPISTAL TABL.RECUBIE 75MG  X 30</v>
          </cell>
          <cell r="G9553" t="str">
            <v>062015</v>
          </cell>
        </row>
        <row r="9554">
          <cell r="F9554" t="str">
            <v>VASOCOR TABL.RECUBIE 75MG  X 20</v>
          </cell>
          <cell r="G9554" t="str">
            <v>092008</v>
          </cell>
        </row>
        <row r="9555">
          <cell r="F9555" t="str">
            <v>XARELTO TABL RECUBIE 20MG  X 28</v>
          </cell>
          <cell r="G9555" t="str">
            <v>012013</v>
          </cell>
        </row>
        <row r="9556">
          <cell r="F9556" t="str">
            <v>MESOZER-S TABL 20MG  X 10</v>
          </cell>
          <cell r="G9556" t="str">
            <v>022020</v>
          </cell>
        </row>
        <row r="9557">
          <cell r="F9557" t="str">
            <v>MESOZER-S TABL.RECUBIE 15MG  X 10</v>
          </cell>
          <cell r="G9557" t="str">
            <v>022020</v>
          </cell>
        </row>
        <row r="9558">
          <cell r="F9558" t="str">
            <v>XARELTO TABL RECUBIE 2.5MG  X 28</v>
          </cell>
          <cell r="G9558" t="str">
            <v>012016</v>
          </cell>
        </row>
        <row r="9559">
          <cell r="F9559" t="str">
            <v>XARELTO TABL RECUBIE 15MG  X 28</v>
          </cell>
          <cell r="G9559" t="str">
            <v>012013</v>
          </cell>
        </row>
        <row r="9560">
          <cell r="F9560" t="str">
            <v>RIXAM A.IV 250MG 5 ML X 1</v>
          </cell>
          <cell r="G9560" t="str">
            <v>112015</v>
          </cell>
        </row>
        <row r="9561">
          <cell r="F9561" t="str">
            <v>RIXAM CAPS 250MG  X 8</v>
          </cell>
          <cell r="G9561" t="str">
            <v>112015</v>
          </cell>
        </row>
        <row r="9562">
          <cell r="F9562" t="str">
            <v>FITOMENANDIONA-P2G AMP. 10MG 1 ML X 50</v>
          </cell>
          <cell r="G9562" t="str">
            <v>102014</v>
          </cell>
        </row>
        <row r="9563">
          <cell r="F9563" t="str">
            <v>FITOMENADIONA-SN2 AMP. 10MG 1 ML X 1</v>
          </cell>
          <cell r="G9563" t="str">
            <v>052018</v>
          </cell>
        </row>
        <row r="9564">
          <cell r="F9564" t="str">
            <v>PROTAMINA SULF-PY3 AMP. 50MG 5 ML X 1</v>
          </cell>
          <cell r="G9564" t="str">
            <v>062017</v>
          </cell>
        </row>
        <row r="9565">
          <cell r="F9565" t="str">
            <v>NOVOSEVEN VIAL LIOF 2MG  X 1</v>
          </cell>
          <cell r="G9565" t="str">
            <v>092014</v>
          </cell>
        </row>
        <row r="9566">
          <cell r="F9566" t="str">
            <v>REVOLADE TABL RECUBIE 50MG  X 28</v>
          </cell>
          <cell r="G9566" t="str">
            <v>042013</v>
          </cell>
        </row>
        <row r="9567">
          <cell r="F9567" t="str">
            <v>DICYNONE AMP. 250MG 2 ML X 100</v>
          </cell>
          <cell r="G9567" t="str">
            <v>042009</v>
          </cell>
        </row>
        <row r="9568">
          <cell r="F9568" t="str">
            <v>DICYNONE CAPS 500MG  X 100</v>
          </cell>
          <cell r="G9568" t="str">
            <v>122008</v>
          </cell>
        </row>
        <row r="9569">
          <cell r="F9569" t="str">
            <v>CIROFERR AMP.IV 100MG 5 ML X 10</v>
          </cell>
          <cell r="G9569" t="str">
            <v>102019</v>
          </cell>
        </row>
        <row r="9570">
          <cell r="F9570" t="str">
            <v>ZEMCIFER A.IV 100MG 5 ML X 1</v>
          </cell>
          <cell r="G9570" t="str">
            <v>012019</v>
          </cell>
        </row>
        <row r="9571">
          <cell r="F9571" t="str">
            <v>SULFATO FERROS-IQF JBE 150MG 180 ML X 1 (/5ML)</v>
          </cell>
          <cell r="G9571" t="str">
            <v>032000</v>
          </cell>
        </row>
        <row r="9572">
          <cell r="F9572" t="str">
            <v>FERANIN GRAG. 100MG  X 150</v>
          </cell>
          <cell r="G9572" t="str">
            <v>042009</v>
          </cell>
        </row>
        <row r="9573">
          <cell r="F9573" t="str">
            <v>HIERRONIM GOTAS 2.5% 20 ML X 1</v>
          </cell>
          <cell r="G9573" t="str">
            <v>052017</v>
          </cell>
        </row>
        <row r="9574">
          <cell r="F9574" t="str">
            <v>FERRI-FOL TABL.RECUBIE 300MG  X 100 (/250) /250</v>
          </cell>
          <cell r="G9574" t="str">
            <v>112002</v>
          </cell>
        </row>
        <row r="9575">
          <cell r="F9575" t="str">
            <v>FERANIN FOL GRAG. 1MG/ 100MG  X 150</v>
          </cell>
          <cell r="G9575" t="str">
            <v>042006</v>
          </cell>
        </row>
        <row r="9576">
          <cell r="F9576" t="str">
            <v>FERRO B COMPLEX JBE  240 ML X 1</v>
          </cell>
          <cell r="G9576" t="str">
            <v>052010</v>
          </cell>
        </row>
        <row r="9577">
          <cell r="F9577" t="str">
            <v>COMPLEXAN N.F JBE  200 ML X 1</v>
          </cell>
          <cell r="G9577" t="str">
            <v>061990</v>
          </cell>
        </row>
        <row r="9578">
          <cell r="F9578" t="str">
            <v>ASTYFER JBE  200 ML X 1</v>
          </cell>
          <cell r="G9578" t="str">
            <v>032012</v>
          </cell>
        </row>
        <row r="9579">
          <cell r="F9579" t="str">
            <v>ASTYFER CAPS   X 30</v>
          </cell>
          <cell r="G9579" t="str">
            <v>062011</v>
          </cell>
        </row>
        <row r="9580">
          <cell r="F9580" t="str">
            <v>TABRON - HERSIL SOLN  ORAL  345 ML X 1</v>
          </cell>
          <cell r="G9580" t="str">
            <v>082009</v>
          </cell>
        </row>
        <row r="9581">
          <cell r="F9581" t="str">
            <v>VITAFER FOL TABL.RECUBIE   X 30</v>
          </cell>
          <cell r="G9581" t="str">
            <v>092009</v>
          </cell>
        </row>
        <row r="9582">
          <cell r="F9582" t="str">
            <v>FERVITAM PLUS JBE  345 ML X 1</v>
          </cell>
          <cell r="G9582" t="str">
            <v>062008</v>
          </cell>
        </row>
        <row r="9583">
          <cell r="F9583" t="str">
            <v>FERANIN FOL GRAG 350MG/ 100MG  X 150</v>
          </cell>
          <cell r="G9583" t="str">
            <v>011997</v>
          </cell>
        </row>
        <row r="9584">
          <cell r="F9584" t="str">
            <v>RECORMON JERING.PRELL 30K 0.6 ML X 1</v>
          </cell>
          <cell r="G9584" t="str">
            <v>041996</v>
          </cell>
        </row>
        <row r="9585">
          <cell r="F9585" t="str">
            <v>PROCLAT ALFA VIAL 2000IU 1 ML X 1</v>
          </cell>
          <cell r="G9585" t="str">
            <v>122008</v>
          </cell>
        </row>
        <row r="9586">
          <cell r="F9586" t="str">
            <v>PROCLAT ALFA VIAL 4000IU 1 ML X 1</v>
          </cell>
          <cell r="G9586" t="str">
            <v>112012</v>
          </cell>
        </row>
        <row r="9587">
          <cell r="F9587" t="str">
            <v>ERITROPOYETINA-MGA JERING.PRELL 2K 1 ML X 1</v>
          </cell>
          <cell r="G9587" t="str">
            <v>032011</v>
          </cell>
        </row>
        <row r="9588">
          <cell r="F9588" t="str">
            <v>MIRCERA PREFILLED JERING.PRELL  0.3 ML X 1</v>
          </cell>
          <cell r="G9588" t="str">
            <v>022011</v>
          </cell>
        </row>
        <row r="9589">
          <cell r="F9589" t="str">
            <v>EPOETINA ALFA-MIF VIAL 2000IU 1 ML X 100</v>
          </cell>
          <cell r="G9589" t="str">
            <v>072017</v>
          </cell>
        </row>
        <row r="9590">
          <cell r="F9590" t="str">
            <v>ETAMOLIN TABL 15MG  X 100</v>
          </cell>
          <cell r="G9590" t="str">
            <v>032012</v>
          </cell>
        </row>
        <row r="9591">
          <cell r="F9591" t="str">
            <v>ACIDO FOLICO-IQF TABL 0.5MG  X 500</v>
          </cell>
          <cell r="G9591" t="str">
            <v>041997</v>
          </cell>
        </row>
        <row r="9592">
          <cell r="F9592" t="str">
            <v>ACIDO FOLICO-TBO TABL 800Y  X 30</v>
          </cell>
          <cell r="G9592" t="str">
            <v>012016</v>
          </cell>
        </row>
        <row r="9593">
          <cell r="F9593" t="str">
            <v>ACIDO FOLICO-TBO TABL 800Y  X 100</v>
          </cell>
          <cell r="G9593" t="str">
            <v>022017</v>
          </cell>
        </row>
        <row r="9594">
          <cell r="F9594" t="str">
            <v>GESTAFOL TABL F.COATE 0.5MG  X 30</v>
          </cell>
          <cell r="G9594" t="str">
            <v>042009</v>
          </cell>
        </row>
        <row r="9595">
          <cell r="F9595" t="str">
            <v>LANATOSIDO-SN2 AMP. 0.4MG 2 ML X 1</v>
          </cell>
          <cell r="G9595" t="str">
            <v>012008</v>
          </cell>
        </row>
        <row r="9596">
          <cell r="F9596" t="str">
            <v>ATLANSIL A.IV 150MG 3 ML X 1</v>
          </cell>
          <cell r="G9596" t="str">
            <v>111982</v>
          </cell>
        </row>
        <row r="9597">
          <cell r="F9597" t="str">
            <v>RITMOCOR TABL.RECUBIE 150MG  X 20</v>
          </cell>
          <cell r="G9597" t="str">
            <v>042010</v>
          </cell>
        </row>
        <row r="9598">
          <cell r="F9598" t="str">
            <v>RITMOCOR TABL.RECUBIE 300MG  X 20</v>
          </cell>
          <cell r="G9598" t="str">
            <v>042010</v>
          </cell>
        </row>
        <row r="9599">
          <cell r="F9599" t="str">
            <v>EPINEFRINA-SN2 AMP. 1MG 1 ML X 100</v>
          </cell>
          <cell r="G9599" t="str">
            <v>122008</v>
          </cell>
        </row>
        <row r="9600">
          <cell r="F9600" t="str">
            <v>EFFORTIL AMP. 10MG 1 ML X 3</v>
          </cell>
          <cell r="G9600" t="str">
            <v>092008</v>
          </cell>
        </row>
        <row r="9601">
          <cell r="F9601" t="str">
            <v>EPINEFRINA-DY/ AMP. 1MG 1 ML X 100</v>
          </cell>
          <cell r="G9601" t="str">
            <v>092016</v>
          </cell>
        </row>
        <row r="9602">
          <cell r="F9602" t="str">
            <v>DOPAMINA-SN2 A.IV 200MG 5 ML X 20</v>
          </cell>
          <cell r="G9602" t="str">
            <v>032007</v>
          </cell>
        </row>
        <row r="9603">
          <cell r="F9603" t="str">
            <v>LATIXA TABL L.P. 1000MG  X 30</v>
          </cell>
          <cell r="G9603" t="str">
            <v>112017</v>
          </cell>
        </row>
        <row r="9604">
          <cell r="F9604" t="str">
            <v>NITROPACK D.R CAPS  RETARD 1MG  X 24</v>
          </cell>
          <cell r="G9604" t="str">
            <v>061977</v>
          </cell>
        </row>
        <row r="9605">
          <cell r="F9605" t="str">
            <v>IZONIT-M TABL 40MG  X 20</v>
          </cell>
          <cell r="G9605" t="str">
            <v>082015</v>
          </cell>
        </row>
        <row r="9606">
          <cell r="F9606" t="str">
            <v>DEPONIT PARCHE NT 10 37.4MG  X 10</v>
          </cell>
          <cell r="G9606" t="str">
            <v>072001</v>
          </cell>
        </row>
        <row r="9607">
          <cell r="F9607" t="str">
            <v>DINIT.ISOSORBI-FTR TABL SUBLING 5MG  X 30</v>
          </cell>
          <cell r="G9607" t="str">
            <v>052004</v>
          </cell>
        </row>
        <row r="9608">
          <cell r="F9608" t="str">
            <v>ISOKET V.IV 1MG 100 ML X 1 (/ML)</v>
          </cell>
          <cell r="G9608" t="str">
            <v>101988</v>
          </cell>
        </row>
        <row r="9609">
          <cell r="F9609" t="str">
            <v>ELANTAN TABL 40MG  X 20</v>
          </cell>
          <cell r="G9609" t="str">
            <v>121986</v>
          </cell>
        </row>
        <row r="9610">
          <cell r="F9610" t="str">
            <v>DEPONIT PARCHE NT 5 18.7MG  X 10</v>
          </cell>
          <cell r="G9610" t="str">
            <v>072001</v>
          </cell>
        </row>
        <row r="9611">
          <cell r="F9611" t="str">
            <v>COROTROPE AMP. 10MG 10 ML X 1</v>
          </cell>
          <cell r="G9611" t="str">
            <v>122019</v>
          </cell>
        </row>
        <row r="9612">
          <cell r="F9612" t="str">
            <v>CARDISPAN SOLN  ORAL 30% 60 ML X 1</v>
          </cell>
          <cell r="G9612" t="str">
            <v>012017</v>
          </cell>
        </row>
        <row r="9613">
          <cell r="F9613" t="str">
            <v>SINDROMETA CAPS 60MG  X 30</v>
          </cell>
          <cell r="G9613" t="str">
            <v>112018</v>
          </cell>
        </row>
        <row r="9614">
          <cell r="F9614" t="str">
            <v>CARDISPAN SOLN  ORAL 10% 120 ML X 1</v>
          </cell>
          <cell r="G9614" t="str">
            <v>012017</v>
          </cell>
        </row>
        <row r="9615">
          <cell r="F9615" t="str">
            <v>CLONIDINA-DC6 TABL 0.15MG  X 100</v>
          </cell>
          <cell r="G9615" t="str">
            <v>102016</v>
          </cell>
        </row>
        <row r="9616">
          <cell r="F9616" t="str">
            <v>METILDOPA-HRS TABL 250MG  X 100</v>
          </cell>
          <cell r="G9616" t="str">
            <v>062005</v>
          </cell>
        </row>
        <row r="9617">
          <cell r="F9617" t="str">
            <v>ESPIRONE TABL 25MG  X 100</v>
          </cell>
          <cell r="G9617" t="str">
            <v>041997</v>
          </cell>
        </row>
        <row r="9618">
          <cell r="F9618" t="str">
            <v>SUTRILNEO TABL L.P. 5MG  X 30</v>
          </cell>
          <cell r="G9618" t="str">
            <v>112008</v>
          </cell>
        </row>
        <row r="9619">
          <cell r="F9619" t="str">
            <v>FUROSEMIDA-P2G AMP. 20MG 2 ML X 50</v>
          </cell>
          <cell r="G9619" t="str">
            <v>092019</v>
          </cell>
        </row>
        <row r="9620">
          <cell r="F9620" t="str">
            <v>MICCIL TABL 1MG  X 20</v>
          </cell>
          <cell r="G9620" t="str">
            <v>072006</v>
          </cell>
        </row>
        <row r="9621">
          <cell r="F9621" t="str">
            <v>INDITOR SR TABL L.P. 1.5MG  X 30</v>
          </cell>
          <cell r="G9621" t="str">
            <v>112012</v>
          </cell>
        </row>
        <row r="9622">
          <cell r="F9622" t="str">
            <v>MODURETIC TABL 50MG  X 30 (/5MG)</v>
          </cell>
          <cell r="G9622" t="str">
            <v>051974</v>
          </cell>
        </row>
        <row r="9623">
          <cell r="F9623" t="str">
            <v>CEBROCAL GOTAS ORAL 100MG 30 ML X 1 (/ML)</v>
          </cell>
          <cell r="G9623" t="str">
            <v>082004</v>
          </cell>
        </row>
        <row r="9624">
          <cell r="F9624" t="str">
            <v>TRENTAL GRAG RETARD 400MG  X 20</v>
          </cell>
          <cell r="G9624" t="str">
            <v>061982</v>
          </cell>
        </row>
        <row r="9625">
          <cell r="F9625" t="str">
            <v>VASPENTOX TAB.RECU L.P 400MG  X 20</v>
          </cell>
          <cell r="G9625" t="str">
            <v>122007</v>
          </cell>
        </row>
        <row r="9626">
          <cell r="F9626" t="str">
            <v>TANAKAN TABL 80MG  X 20 (FORT)</v>
          </cell>
          <cell r="G9626" t="str">
            <v>032007</v>
          </cell>
        </row>
        <row r="9627">
          <cell r="F9627" t="str">
            <v>TANAKAN TABL 40MG  X 60</v>
          </cell>
          <cell r="G9627" t="str">
            <v>101987</v>
          </cell>
        </row>
        <row r="9628">
          <cell r="F9628" t="str">
            <v>PENTODIC TABL L.P 400MG  X 30</v>
          </cell>
          <cell r="G9628" t="str">
            <v>052019</v>
          </cell>
        </row>
        <row r="9629">
          <cell r="F9629" t="str">
            <v>DILATOR AMP. 10MG 2 ML X 1</v>
          </cell>
          <cell r="G9629" t="str">
            <v>012008</v>
          </cell>
        </row>
        <row r="9630">
          <cell r="F9630" t="str">
            <v>STUGERON TABL 75MG  X 60 (FORT)</v>
          </cell>
          <cell r="G9630" t="str">
            <v>011995</v>
          </cell>
        </row>
        <row r="9631">
          <cell r="F9631" t="str">
            <v>CINARIZINA-TEV TABL 75MG  X 100</v>
          </cell>
          <cell r="G9631" t="str">
            <v>112002</v>
          </cell>
        </row>
        <row r="9632">
          <cell r="F9632" t="str">
            <v>TROPOCER TABL A.P 120MG  X 10</v>
          </cell>
          <cell r="G9632" t="str">
            <v>022002</v>
          </cell>
        </row>
        <row r="9633">
          <cell r="F9633" t="str">
            <v>EUGERIAL TABL.RECUBIE 30MG  X 90</v>
          </cell>
          <cell r="G9633" t="str">
            <v>061999</v>
          </cell>
        </row>
        <row r="9634">
          <cell r="F9634" t="str">
            <v>NIMODIP AMP. 10MG 50 ML X 1</v>
          </cell>
          <cell r="G9634" t="str">
            <v>032012</v>
          </cell>
        </row>
        <row r="9635">
          <cell r="F9635" t="str">
            <v>CINAGERON CAPS 20MG  X 20 (/2) /2</v>
          </cell>
          <cell r="G9635" t="str">
            <v>111984</v>
          </cell>
        </row>
        <row r="9636">
          <cell r="F9636" t="str">
            <v>NIMODIPINO-DC6 TABL 30MG  X 100</v>
          </cell>
          <cell r="G9636" t="str">
            <v>022012</v>
          </cell>
        </row>
        <row r="9637">
          <cell r="F9637" t="str">
            <v>NIMODIPINO-FTR TABL.RECUBIE 30MG  X 100</v>
          </cell>
          <cell r="G9637" t="str">
            <v>032008</v>
          </cell>
        </row>
        <row r="9638">
          <cell r="F9638" t="str">
            <v>NEUROCAL PLUS TABL 30MG  X 30 (/100) /100</v>
          </cell>
          <cell r="G9638" t="str">
            <v>052004</v>
          </cell>
        </row>
        <row r="9639">
          <cell r="F9639" t="str">
            <v>IRRIGOR VIAL INFUS. 10MG 50 ML X 1</v>
          </cell>
          <cell r="G9639" t="str">
            <v>101994</v>
          </cell>
        </row>
        <row r="9640">
          <cell r="F9640" t="str">
            <v>IRRIVAS PLUS TABL RECUBIE 100MG  X 30 (/30) /30</v>
          </cell>
          <cell r="G9640" t="str">
            <v>052011</v>
          </cell>
        </row>
        <row r="9641">
          <cell r="F9641" t="str">
            <v>SCHERIPROCT SUP. 1.3MG  X 6 (/1) /1</v>
          </cell>
          <cell r="G9641" t="str">
            <v>012008</v>
          </cell>
        </row>
        <row r="9642">
          <cell r="F9642" t="str">
            <v>FAKTU SUP.   X 5</v>
          </cell>
          <cell r="G9642" t="str">
            <v>051998</v>
          </cell>
        </row>
        <row r="9643">
          <cell r="F9643" t="str">
            <v>HIRU-HEMAFLAM POMADA FTE  40 G X 1</v>
          </cell>
          <cell r="G9643" t="str">
            <v>082018</v>
          </cell>
        </row>
        <row r="9644">
          <cell r="F9644" t="str">
            <v>GOICOECHEA CR. U/NUTRIT  400 ML X 1</v>
          </cell>
          <cell r="G9644" t="str">
            <v>122015</v>
          </cell>
        </row>
        <row r="9645">
          <cell r="F9645" t="str">
            <v>CONTRAVARIS CREMA 1.6% 60 G X 1</v>
          </cell>
          <cell r="G9645" t="str">
            <v>012004</v>
          </cell>
        </row>
        <row r="9646">
          <cell r="F9646" t="str">
            <v>HIRUDIN POMADA  20 G X 1</v>
          </cell>
          <cell r="G9646" t="str">
            <v>042012</v>
          </cell>
        </row>
        <row r="9647">
          <cell r="F9647" t="str">
            <v>GOICOECHEA CR A KAR/JAZ  400 ML X 1</v>
          </cell>
          <cell r="G9647" t="str">
            <v>022018</v>
          </cell>
        </row>
        <row r="9648">
          <cell r="F9648" t="str">
            <v>FLAMODIL MORETONE CREMA  30 G X 1</v>
          </cell>
          <cell r="G9648" t="str">
            <v>012018</v>
          </cell>
        </row>
        <row r="9649">
          <cell r="F9649" t="str">
            <v>GOICOECHEA CR. PIEL SEN  400 ML X 1</v>
          </cell>
          <cell r="G9649" t="str">
            <v>122015</v>
          </cell>
        </row>
        <row r="9650">
          <cell r="F9650" t="str">
            <v>FLAMODIL MORETONE CREMA FORTE  15 G X 1</v>
          </cell>
          <cell r="G9650" t="str">
            <v>062019</v>
          </cell>
        </row>
        <row r="9651">
          <cell r="F9651" t="str">
            <v>DOBEXILAB CAPS 500MG  X 30</v>
          </cell>
          <cell r="G9651" t="str">
            <v>042014</v>
          </cell>
        </row>
        <row r="9652">
          <cell r="F9652" t="str">
            <v>NIKZON CAPS   X 40</v>
          </cell>
          <cell r="G9652" t="str">
            <v>122015</v>
          </cell>
        </row>
        <row r="9653">
          <cell r="F9653" t="str">
            <v>DOBESILATO CA-TEV CAPS 500MG  X 60</v>
          </cell>
          <cell r="G9653" t="str">
            <v>082007</v>
          </cell>
        </row>
        <row r="9654">
          <cell r="F9654" t="str">
            <v>CASTANO INDIAS-EU- CAPS 200MG  X 50</v>
          </cell>
          <cell r="G9654" t="str">
            <v>052011</v>
          </cell>
        </row>
        <row r="9655">
          <cell r="F9655" t="str">
            <v>VENOX CAPS 500MG  X 100</v>
          </cell>
          <cell r="G9655" t="str">
            <v>032004</v>
          </cell>
        </row>
        <row r="9656">
          <cell r="F9656" t="str">
            <v>DAFLON TA.REC 50MG/ 450MG  X 20</v>
          </cell>
          <cell r="G9656" t="str">
            <v>021996</v>
          </cell>
        </row>
        <row r="9657">
          <cell r="F9657" t="str">
            <v>VENOCAP 500 CAPS   X 16</v>
          </cell>
          <cell r="G9657" t="str">
            <v>011988</v>
          </cell>
        </row>
        <row r="9658">
          <cell r="F9658" t="str">
            <v>VENOX CAPS 500MG  X 20</v>
          </cell>
          <cell r="G9658" t="str">
            <v>032004</v>
          </cell>
        </row>
        <row r="9659">
          <cell r="F9659" t="str">
            <v>DOBECAL CAPS 500MG  X 100</v>
          </cell>
          <cell r="G9659" t="str">
            <v>062017</v>
          </cell>
        </row>
        <row r="9660">
          <cell r="F9660" t="str">
            <v>INDERAL TABL 40MG  X 50</v>
          </cell>
          <cell r="G9660" t="str">
            <v>012008</v>
          </cell>
        </row>
        <row r="9661">
          <cell r="F9661" t="str">
            <v>ATENOLOL-DC6 TABL 100MG  X 100</v>
          </cell>
          <cell r="G9661" t="str">
            <v>122000</v>
          </cell>
        </row>
        <row r="9662">
          <cell r="F9662" t="str">
            <v>METPURE TABL XL 50MG  X 10</v>
          </cell>
          <cell r="G9662" t="str">
            <v>082018</v>
          </cell>
        </row>
        <row r="9663">
          <cell r="F9663" t="str">
            <v>TENORMIN TABL 50MG  X 28</v>
          </cell>
          <cell r="G9663" t="str">
            <v>111995</v>
          </cell>
        </row>
        <row r="9664">
          <cell r="F9664" t="str">
            <v>CEPIRON TABL 6.25MG  X 30</v>
          </cell>
          <cell r="G9664" t="str">
            <v>032009</v>
          </cell>
        </row>
        <row r="9665">
          <cell r="F9665" t="str">
            <v>CORENTEL TABL.RECUBIE 10MG  X 20</v>
          </cell>
          <cell r="G9665" t="str">
            <v>082003</v>
          </cell>
        </row>
        <row r="9666">
          <cell r="F9666" t="str">
            <v>CORENTEL TABL.RECUBIE 5MG  X 20</v>
          </cell>
          <cell r="G9666" t="str">
            <v>082003</v>
          </cell>
        </row>
        <row r="9667">
          <cell r="F9667" t="str">
            <v>DILATREND TABL 6.25MG  X 28</v>
          </cell>
          <cell r="G9667" t="str">
            <v>101998</v>
          </cell>
        </row>
        <row r="9668">
          <cell r="F9668" t="str">
            <v>CONCOR TABL.RECUBIE 10MG  X 28</v>
          </cell>
          <cell r="G9668" t="str">
            <v>042001</v>
          </cell>
        </row>
        <row r="9669">
          <cell r="F9669" t="str">
            <v>CARVEDIL CAPS 25MG  X 30</v>
          </cell>
          <cell r="G9669" t="str">
            <v>092002</v>
          </cell>
        </row>
        <row r="9670">
          <cell r="F9670" t="str">
            <v>ATENOLOL-TEV TABL 100MG  X 100</v>
          </cell>
          <cell r="G9670" t="str">
            <v>091992</v>
          </cell>
        </row>
        <row r="9671">
          <cell r="F9671" t="str">
            <v>TONOCOR TABL 100MG  X 30</v>
          </cell>
          <cell r="G9671" t="str">
            <v>042002</v>
          </cell>
        </row>
        <row r="9672">
          <cell r="F9672" t="str">
            <v>ARTERIUM TABL 100MG  X 100</v>
          </cell>
          <cell r="G9672" t="str">
            <v>112009</v>
          </cell>
        </row>
        <row r="9673">
          <cell r="F9673" t="str">
            <v>EUROCOR TABL.RECUBIE 1.25MG  X 14</v>
          </cell>
          <cell r="G9673" t="str">
            <v>052016</v>
          </cell>
        </row>
        <row r="9674">
          <cell r="F9674" t="str">
            <v>TENOLAT TABL 100MG  X 100</v>
          </cell>
          <cell r="G9674" t="str">
            <v>072017</v>
          </cell>
        </row>
        <row r="9675">
          <cell r="F9675" t="str">
            <v>CARVEDIL CAPS 12.5MG  X 30</v>
          </cell>
          <cell r="G9675" t="str">
            <v>092002</v>
          </cell>
        </row>
        <row r="9676">
          <cell r="F9676" t="str">
            <v>NOVOBLOCK TABL.RECUBIE 10MG  X 30</v>
          </cell>
          <cell r="G9676" t="str">
            <v>012018</v>
          </cell>
        </row>
        <row r="9677">
          <cell r="F9677" t="str">
            <v>CONCOR TABL.RECUBIE 2.5MG  X 28</v>
          </cell>
          <cell r="G9677" t="str">
            <v>042001</v>
          </cell>
        </row>
        <row r="9678">
          <cell r="F9678" t="str">
            <v>REVELOL-XL TABL L.P. 100MG  X 30</v>
          </cell>
          <cell r="G9678" t="str">
            <v>052012</v>
          </cell>
        </row>
        <row r="9679">
          <cell r="F9679" t="str">
            <v>CONCOR TABL.RECUBIE 5MG  X 28</v>
          </cell>
          <cell r="G9679" t="str">
            <v>042001</v>
          </cell>
        </row>
        <row r="9680">
          <cell r="F9680" t="str">
            <v>NEBIEM TABL 2.5MG  X 30</v>
          </cell>
          <cell r="G9680" t="str">
            <v>082019</v>
          </cell>
        </row>
        <row r="9681">
          <cell r="F9681" t="str">
            <v>TENORETIC TABL   X 28</v>
          </cell>
          <cell r="G9681" t="str">
            <v>111995</v>
          </cell>
        </row>
        <row r="9682">
          <cell r="F9682" t="str">
            <v>CORBIS D TABL.RECUBIE 5MG  X 30 (/12.) /12.</v>
          </cell>
          <cell r="G9682" t="str">
            <v>082017</v>
          </cell>
        </row>
        <row r="9683">
          <cell r="F9683" t="str">
            <v>DILTIAZEM-GEF CAPS  RETARD 90MG  X 10</v>
          </cell>
          <cell r="G9683" t="str">
            <v>052001</v>
          </cell>
        </row>
        <row r="9684">
          <cell r="F9684" t="str">
            <v>VERAPAMILO-GEF GRAG. 240MG  X 10</v>
          </cell>
          <cell r="G9684" t="str">
            <v>112004</v>
          </cell>
        </row>
        <row r="9685">
          <cell r="F9685" t="str">
            <v>ADALAT OROS TABL  RETARD 60MG  X 20</v>
          </cell>
          <cell r="G9685" t="str">
            <v>082016</v>
          </cell>
        </row>
        <row r="9686">
          <cell r="F9686" t="str">
            <v>ADALAT CAPS 10MG  X 96</v>
          </cell>
          <cell r="G9686" t="str">
            <v>052000</v>
          </cell>
        </row>
        <row r="9687">
          <cell r="F9687" t="str">
            <v>AMLODIPINO-LST TABL 5MG  X 100</v>
          </cell>
          <cell r="G9687" t="str">
            <v>012016</v>
          </cell>
        </row>
        <row r="9688">
          <cell r="F9688" t="str">
            <v>VERAPAMILO-MIF A.IV 5MG 2 ML X 1</v>
          </cell>
          <cell r="G9688" t="str">
            <v>062015</v>
          </cell>
        </row>
        <row r="9689">
          <cell r="F9689" t="str">
            <v>DILTIAZEM-GEF CAPS  RETARD 180MG  X 10</v>
          </cell>
          <cell r="G9689" t="str">
            <v>052001</v>
          </cell>
        </row>
        <row r="9690">
          <cell r="F9690" t="str">
            <v>AMLOC TABL.RECUBIE 5MG  X 10</v>
          </cell>
          <cell r="G9690" t="str">
            <v>122017</v>
          </cell>
        </row>
        <row r="9691">
          <cell r="F9691" t="str">
            <v>VERAPAMILO-FTR TABL.RECUBIE 80MG  X 200</v>
          </cell>
          <cell r="G9691" t="str">
            <v>052016</v>
          </cell>
        </row>
        <row r="9692">
          <cell r="F9692" t="str">
            <v>AMLONG TABL 10MG  X 10</v>
          </cell>
          <cell r="G9692" t="str">
            <v>122007</v>
          </cell>
        </row>
        <row r="9693">
          <cell r="F9693" t="str">
            <v>ADALAT OROS TABL  RETARD 60MG  X 16</v>
          </cell>
          <cell r="G9693" t="str">
            <v>052000</v>
          </cell>
        </row>
        <row r="9694">
          <cell r="F9694" t="str">
            <v>ADALAT OROS TABL  RETARD 30MG  X 16</v>
          </cell>
          <cell r="G9694" t="str">
            <v>011996</v>
          </cell>
        </row>
        <row r="9695">
          <cell r="F9695" t="str">
            <v>XIMAX TABL 5MG  X 30</v>
          </cell>
          <cell r="G9695" t="str">
            <v>032015</v>
          </cell>
        </row>
        <row r="9696">
          <cell r="F9696" t="str">
            <v>ADALAT OROS TABL  RETARD 20MG  X 16</v>
          </cell>
          <cell r="G9696" t="str">
            <v>091999</v>
          </cell>
        </row>
        <row r="9697">
          <cell r="F9697" t="str">
            <v>VERAPAMILO-LST TABL 80MG  X 50</v>
          </cell>
          <cell r="G9697" t="str">
            <v>062002</v>
          </cell>
        </row>
        <row r="9698">
          <cell r="F9698" t="str">
            <v>VERAPAMIL HCL-EU- TABL 80MG  X 30</v>
          </cell>
          <cell r="G9698" t="str">
            <v>011992</v>
          </cell>
        </row>
        <row r="9699">
          <cell r="F9699" t="str">
            <v>AMIDILE-G TABL 5MG  X 100</v>
          </cell>
          <cell r="G9699" t="str">
            <v>122017</v>
          </cell>
        </row>
        <row r="9700">
          <cell r="F9700" t="str">
            <v>AMLONG TABL 5MG  X 10</v>
          </cell>
          <cell r="G9700" t="str">
            <v>122007</v>
          </cell>
        </row>
        <row r="9701">
          <cell r="F9701" t="str">
            <v>AMLODIPINO-BPM TABL 5MG  X 30</v>
          </cell>
          <cell r="G9701" t="str">
            <v>022009</v>
          </cell>
        </row>
        <row r="9702">
          <cell r="F9702" t="str">
            <v>COROPINE TABL 5MG  X 30</v>
          </cell>
          <cell r="G9702" t="str">
            <v>102009</v>
          </cell>
        </row>
        <row r="9703">
          <cell r="F9703" t="str">
            <v>FINACAL TABL 5MG  X 30</v>
          </cell>
          <cell r="G9703" t="str">
            <v>052015</v>
          </cell>
        </row>
        <row r="9704">
          <cell r="F9704" t="str">
            <v>VERAPAMILO-EU- TABL 80MG  X 30</v>
          </cell>
          <cell r="G9704" t="str">
            <v>092010</v>
          </cell>
        </row>
        <row r="9705">
          <cell r="F9705" t="str">
            <v>ADALAT OROS TABL  RETARD 30MG  X 20</v>
          </cell>
          <cell r="G9705" t="str">
            <v>062016</v>
          </cell>
        </row>
        <row r="9706">
          <cell r="F9706" t="str">
            <v>ISOPTIN SR TABL.RECUBIE 240MG  X 10</v>
          </cell>
          <cell r="G9706" t="str">
            <v>022016</v>
          </cell>
        </row>
        <row r="9707">
          <cell r="F9707" t="str">
            <v>ISOPTIN TABL F.COATE 80MG  X 50</v>
          </cell>
          <cell r="G9707" t="str">
            <v>012008</v>
          </cell>
        </row>
        <row r="9708">
          <cell r="F9708" t="str">
            <v>AMLOCAR TABL 10MG  X 10</v>
          </cell>
          <cell r="G9708" t="str">
            <v>021998</v>
          </cell>
        </row>
        <row r="9709">
          <cell r="F9709" t="str">
            <v>AMLODIPINO-TEV TABL 5MG  X 100</v>
          </cell>
          <cell r="G9709" t="str">
            <v>042007</v>
          </cell>
        </row>
        <row r="9710">
          <cell r="F9710" t="str">
            <v>AMLODIPINO-LST TABL 10MG  X 10</v>
          </cell>
          <cell r="G9710" t="str">
            <v>062003</v>
          </cell>
        </row>
        <row r="9711">
          <cell r="F9711" t="str">
            <v>AMLODIPINO-LST TABL 5MG  X 10</v>
          </cell>
          <cell r="G9711" t="str">
            <v>092002</v>
          </cell>
        </row>
        <row r="9712">
          <cell r="F9712" t="str">
            <v>ADALAT OROS TABL  RETARD 20MG  X 14</v>
          </cell>
          <cell r="G9712" t="str">
            <v>052017</v>
          </cell>
        </row>
        <row r="9713">
          <cell r="F9713" t="str">
            <v>AMDIPIN TABL 5MG  X 10</v>
          </cell>
          <cell r="G9713" t="str">
            <v>101999</v>
          </cell>
        </row>
        <row r="9714">
          <cell r="F9714" t="str">
            <v>AMDIPIN H TABL 12.5MG/ 5MG  X 10</v>
          </cell>
          <cell r="G9714" t="str">
            <v>072013</v>
          </cell>
        </row>
        <row r="9715">
          <cell r="F9715" t="str">
            <v>LOTRIAL V.IV 1.25MG 2 ML X 1 (/ML)</v>
          </cell>
          <cell r="G9715" t="str">
            <v>071993</v>
          </cell>
        </row>
        <row r="9716">
          <cell r="F9716" t="str">
            <v>CAPTOPRIL-LB9 TABL 25MG  X 100</v>
          </cell>
          <cell r="G9716" t="str">
            <v>052007</v>
          </cell>
        </row>
        <row r="9717">
          <cell r="F9717" t="str">
            <v>LOTRIAL TABL 10MG  X 100</v>
          </cell>
          <cell r="G9717" t="str">
            <v>022009</v>
          </cell>
        </row>
        <row r="9718">
          <cell r="F9718" t="str">
            <v>GLIOTEN TABL 10MG  X 30</v>
          </cell>
          <cell r="G9718" t="str">
            <v>031994</v>
          </cell>
        </row>
        <row r="9719">
          <cell r="F9719" t="str">
            <v>ACERDIL TABL 10MG  X 30</v>
          </cell>
          <cell r="G9719" t="str">
            <v>072002</v>
          </cell>
        </row>
        <row r="9720">
          <cell r="F9720" t="str">
            <v>NOLECTIN TABL 25MG  X 100</v>
          </cell>
          <cell r="G9720" t="str">
            <v>082003</v>
          </cell>
        </row>
        <row r="9721">
          <cell r="F9721" t="str">
            <v>RAMINOR TABL 5MG  X 30</v>
          </cell>
          <cell r="G9721" t="str">
            <v>042016</v>
          </cell>
        </row>
        <row r="9722">
          <cell r="F9722" t="str">
            <v>CAPTOPRIL-TEV CAPS 25MG  X 100</v>
          </cell>
          <cell r="G9722" t="str">
            <v>091999</v>
          </cell>
        </row>
        <row r="9723">
          <cell r="F9723" t="str">
            <v>CAPTOPRIL-MRC TABL 25MG  X 100</v>
          </cell>
          <cell r="G9723" t="str">
            <v>092012</v>
          </cell>
        </row>
        <row r="9724">
          <cell r="F9724" t="str">
            <v>ENALAPRIL-LST TABL 20MG  X 20</v>
          </cell>
          <cell r="G9724" t="str">
            <v>021999</v>
          </cell>
        </row>
        <row r="9725">
          <cell r="F9725" t="str">
            <v>ACERDIL TABL 20MG  X 30</v>
          </cell>
          <cell r="G9725" t="str">
            <v>072002</v>
          </cell>
        </row>
        <row r="9726">
          <cell r="F9726" t="str">
            <v>ENALAPRIL-QU4 TABL 20MG  X 100</v>
          </cell>
          <cell r="G9726" t="str">
            <v>082003</v>
          </cell>
        </row>
        <row r="9727">
          <cell r="F9727" t="str">
            <v>QUALIPRESS TABL 10MG  X 100</v>
          </cell>
          <cell r="G9727" t="str">
            <v>022005</v>
          </cell>
        </row>
        <row r="9728">
          <cell r="F9728" t="str">
            <v>CELOTIN TABL 5MG  X 14</v>
          </cell>
          <cell r="G9728" t="str">
            <v>062014</v>
          </cell>
        </row>
        <row r="9729">
          <cell r="F9729" t="str">
            <v>RAMINOR TABL 10MG  X 30</v>
          </cell>
          <cell r="G9729" t="str">
            <v>052016</v>
          </cell>
        </row>
        <row r="9730">
          <cell r="F9730" t="str">
            <v>ENAPRESSIOR TABL 10MG  X 100</v>
          </cell>
          <cell r="G9730" t="str">
            <v>042009</v>
          </cell>
        </row>
        <row r="9731">
          <cell r="F9731" t="str">
            <v>PRETERAX TABL 2MG/ 0.625MG  X 30</v>
          </cell>
          <cell r="G9731" t="str">
            <v>042009</v>
          </cell>
        </row>
        <row r="9732">
          <cell r="F9732" t="str">
            <v>INHIBACE PLUS TABL.RECUBIE 5MG  X 14 (/12) /12</v>
          </cell>
          <cell r="G9732" t="str">
            <v>072003</v>
          </cell>
        </row>
        <row r="9733">
          <cell r="F9733" t="str">
            <v>BLOTRIL CAPS 5MG/ 10MG  X 20</v>
          </cell>
          <cell r="G9733" t="str">
            <v>082007</v>
          </cell>
        </row>
        <row r="9734">
          <cell r="F9734" t="str">
            <v>CANDESARTAN-LST TABL 8MG  X 14</v>
          </cell>
          <cell r="G9734" t="str">
            <v>072013</v>
          </cell>
        </row>
        <row r="9735">
          <cell r="F9735" t="str">
            <v>LOSAREN TABL.RECUBIE 100MG  X 30</v>
          </cell>
          <cell r="G9735" t="str">
            <v>092010</v>
          </cell>
        </row>
        <row r="9736">
          <cell r="F9736" t="str">
            <v>LOSARTAN-QU4 TABL 50MG  X 30</v>
          </cell>
          <cell r="G9736" t="str">
            <v>092006</v>
          </cell>
        </row>
        <row r="9737">
          <cell r="F9737" t="str">
            <v>VALSARTAN-GEF TABL.RECUBIE 160MG  X 28</v>
          </cell>
          <cell r="G9737" t="str">
            <v>062010</v>
          </cell>
        </row>
        <row r="9738">
          <cell r="F9738" t="str">
            <v>OLMETEC TABL REVEST. 20MG  X 28</v>
          </cell>
          <cell r="G9738" t="str">
            <v>072007</v>
          </cell>
        </row>
        <row r="9739">
          <cell r="F9739" t="str">
            <v>OLMETEC TABL REVEST. 40MG  X 28</v>
          </cell>
          <cell r="G9739" t="str">
            <v>072007</v>
          </cell>
        </row>
        <row r="9740">
          <cell r="F9740" t="str">
            <v>BABAPRESS TABL 8MG  X 30</v>
          </cell>
          <cell r="G9740" t="str">
            <v>082018</v>
          </cell>
        </row>
        <row r="9741">
          <cell r="F9741" t="str">
            <v>VALTENS TABL.RECUBIE 80MG  X 30</v>
          </cell>
          <cell r="G9741" t="str">
            <v>052019</v>
          </cell>
        </row>
        <row r="9742">
          <cell r="F9742" t="str">
            <v>CANDESARTAN-GEF TABL 8MG  X 14</v>
          </cell>
          <cell r="G9742" t="str">
            <v>112004</v>
          </cell>
        </row>
        <row r="9743">
          <cell r="F9743" t="str">
            <v>OLMEHEART TABL.RECUBIE 20MG  X 30</v>
          </cell>
          <cell r="G9743" t="str">
            <v>102019</v>
          </cell>
        </row>
        <row r="9744">
          <cell r="F9744" t="str">
            <v>CARDIOPLUS TABL.RECUBIE 20MG  X 30</v>
          </cell>
          <cell r="G9744" t="str">
            <v>062010</v>
          </cell>
        </row>
        <row r="9745">
          <cell r="F9745" t="str">
            <v>CARDIOPLUS TABL.RECUBIE 40MG  X 30</v>
          </cell>
          <cell r="G9745" t="str">
            <v>062010</v>
          </cell>
        </row>
        <row r="9746">
          <cell r="F9746" t="str">
            <v>IRBESARTAN-PTG TABL 150MG  X 20</v>
          </cell>
          <cell r="G9746" t="str">
            <v>012018</v>
          </cell>
        </row>
        <row r="9747">
          <cell r="F9747" t="str">
            <v>VALTAN TABL 160MG  X 14</v>
          </cell>
          <cell r="G9747" t="str">
            <v>102005</v>
          </cell>
        </row>
        <row r="9748">
          <cell r="F9748" t="str">
            <v>VALSARTAN-IQF TABL.RECUBIE 160MG  X 14</v>
          </cell>
          <cell r="G9748" t="str">
            <v>072015</v>
          </cell>
        </row>
        <row r="9749">
          <cell r="F9749" t="str">
            <v>ARAPLUS TABL 300MG  X 30</v>
          </cell>
          <cell r="G9749" t="str">
            <v>102009</v>
          </cell>
        </row>
        <row r="9750">
          <cell r="F9750" t="str">
            <v>VALSARTAN-IQF TABL.RECUBIE 80MG  X 14</v>
          </cell>
          <cell r="G9750" t="str">
            <v>072015</v>
          </cell>
        </row>
        <row r="9751">
          <cell r="F9751" t="str">
            <v>CORODIN TABL.RECUBIE 50MG  X 30</v>
          </cell>
          <cell r="G9751" t="str">
            <v>112001</v>
          </cell>
        </row>
        <row r="9752">
          <cell r="F9752" t="str">
            <v>ARAPLUS TABL 150MG  X 30</v>
          </cell>
          <cell r="G9752" t="str">
            <v>102009</v>
          </cell>
        </row>
        <row r="9753">
          <cell r="F9753" t="str">
            <v>CAMIR TABL.RECUBIE 50MG  X 50</v>
          </cell>
          <cell r="G9753" t="str">
            <v>022020</v>
          </cell>
        </row>
        <row r="9754">
          <cell r="F9754" t="str">
            <v>LOSARTAN LF- TABL.RECUBIE 50MG  X 100</v>
          </cell>
          <cell r="G9754" t="str">
            <v>082017</v>
          </cell>
        </row>
        <row r="9755">
          <cell r="F9755" t="str">
            <v>ANGIZAAR TABL 50MG  X 10</v>
          </cell>
          <cell r="G9755" t="str">
            <v>122006</v>
          </cell>
        </row>
        <row r="9756">
          <cell r="F9756" t="str">
            <v>VALTAN TABL 80MG  X 14</v>
          </cell>
          <cell r="G9756" t="str">
            <v>102005</v>
          </cell>
        </row>
        <row r="9757">
          <cell r="F9757" t="str">
            <v>AVAN CAPS 80MG  X 30</v>
          </cell>
          <cell r="G9757" t="str">
            <v>032005</v>
          </cell>
        </row>
        <row r="9758">
          <cell r="F9758" t="str">
            <v>VALSIPREL TABL RECUBIE 80MG  X 30</v>
          </cell>
          <cell r="G9758" t="str">
            <v>042014</v>
          </cell>
        </row>
        <row r="9759">
          <cell r="F9759" t="str">
            <v>ANGIPEC TABL 320MG  X 30</v>
          </cell>
          <cell r="G9759" t="str">
            <v>082014</v>
          </cell>
        </row>
        <row r="9760">
          <cell r="F9760" t="str">
            <v>MIDOPRESS TABL 32MG  X 30</v>
          </cell>
          <cell r="G9760" t="str">
            <v>102014</v>
          </cell>
        </row>
        <row r="9761">
          <cell r="F9761" t="str">
            <v>ARAPLUS TABL 150MG  X 10</v>
          </cell>
          <cell r="G9761" t="str">
            <v>112015</v>
          </cell>
        </row>
        <row r="9762">
          <cell r="F9762" t="str">
            <v>MIDOPRESS TABL 8MG  X 30</v>
          </cell>
          <cell r="G9762" t="str">
            <v>042014</v>
          </cell>
        </row>
        <row r="9763">
          <cell r="F9763" t="str">
            <v>VALSARTAN-DC6 TABL 80MG  X 100</v>
          </cell>
          <cell r="G9763" t="str">
            <v>042014</v>
          </cell>
        </row>
        <row r="9764">
          <cell r="F9764" t="str">
            <v>VALSIPREL TABL RECUBIE 160MG  X 30</v>
          </cell>
          <cell r="G9764" t="str">
            <v>042014</v>
          </cell>
        </row>
        <row r="9765">
          <cell r="F9765" t="str">
            <v>LOSARTAN-BPM TABL 100MG  X 30</v>
          </cell>
          <cell r="G9765" t="str">
            <v>062015</v>
          </cell>
        </row>
        <row r="9766">
          <cell r="F9766" t="str">
            <v>TELEACT TABL 40MG  X 30</v>
          </cell>
          <cell r="G9766" t="str">
            <v>122015</v>
          </cell>
        </row>
        <row r="9767">
          <cell r="F9767" t="str">
            <v>CANDESARTAN-LST TABL 16MG  X 14</v>
          </cell>
          <cell r="G9767" t="str">
            <v>072013</v>
          </cell>
        </row>
        <row r="9768">
          <cell r="F9768" t="str">
            <v>OLMEPHARM TABL.RECUBIE 30MG  X 10</v>
          </cell>
          <cell r="G9768" t="str">
            <v>092018</v>
          </cell>
        </row>
        <row r="9769">
          <cell r="F9769" t="str">
            <v>LOSARTAN-LST TABL.RECUBIE 50MG  X 30</v>
          </cell>
          <cell r="G9769" t="str">
            <v>112006</v>
          </cell>
        </row>
        <row r="9770">
          <cell r="F9770" t="str">
            <v>LOSARBON TABL.RECUBIE 50MG  X 30</v>
          </cell>
          <cell r="G9770" t="str">
            <v>112008</v>
          </cell>
        </row>
        <row r="9771">
          <cell r="F9771" t="str">
            <v>ATACAND TABL 16MG  X 28</v>
          </cell>
          <cell r="G9771" t="str">
            <v>052002</v>
          </cell>
        </row>
        <row r="9772">
          <cell r="F9772" t="str">
            <v>LOSARBON TABL.RECUBIE 100MG  X 30</v>
          </cell>
          <cell r="G9772" t="str">
            <v>042010</v>
          </cell>
        </row>
        <row r="9773">
          <cell r="F9773" t="str">
            <v>AVAN CAPS 160MG  X 30</v>
          </cell>
          <cell r="G9773" t="str">
            <v>032005</v>
          </cell>
        </row>
        <row r="9774">
          <cell r="F9774" t="str">
            <v>VALSIPREL TABL RECUBIE 320MG  X 30</v>
          </cell>
          <cell r="G9774" t="str">
            <v>042014</v>
          </cell>
        </row>
        <row r="9775">
          <cell r="F9775" t="str">
            <v>LOSARTAN-BPM TABL 50MG  X 30</v>
          </cell>
          <cell r="G9775" t="str">
            <v>092009</v>
          </cell>
        </row>
        <row r="9776">
          <cell r="F9776" t="str">
            <v>IRBIS H TABL 300MG  X 30</v>
          </cell>
          <cell r="G9776" t="str">
            <v>022010</v>
          </cell>
        </row>
        <row r="9777">
          <cell r="F9777" t="str">
            <v>IRBIS H TABL 150MG  X 30</v>
          </cell>
          <cell r="G9777" t="str">
            <v>022010</v>
          </cell>
        </row>
        <row r="9778">
          <cell r="F9778" t="str">
            <v>ARAPLUS TABL 300MG  X 10</v>
          </cell>
          <cell r="G9778" t="str">
            <v>112015</v>
          </cell>
        </row>
        <row r="9779">
          <cell r="F9779" t="str">
            <v>MIDOPRESS TABL 16MG  X 30</v>
          </cell>
          <cell r="G9779" t="str">
            <v>042014</v>
          </cell>
        </row>
        <row r="9780">
          <cell r="F9780" t="str">
            <v>LOSARTAN-BPM TABL.RECUBIE 100MG  X 30</v>
          </cell>
          <cell r="G9780" t="str">
            <v>092010</v>
          </cell>
        </row>
        <row r="9781">
          <cell r="F9781" t="str">
            <v>LOSARTAN POTAS-I.Q TABL 50MG  X 30</v>
          </cell>
          <cell r="G9781" t="str">
            <v>082014</v>
          </cell>
        </row>
        <row r="9782">
          <cell r="F9782" t="str">
            <v>VALTAN-H TABL 12.5MG  X 14 (/80) /80</v>
          </cell>
          <cell r="G9782" t="str">
            <v>102005</v>
          </cell>
        </row>
        <row r="9783">
          <cell r="F9783" t="str">
            <v>OLMETEC PLUS TABL REVEST. 12.5MG  X 28 (/20) /20</v>
          </cell>
          <cell r="G9783" t="str">
            <v>072007</v>
          </cell>
        </row>
        <row r="9784">
          <cell r="F9784" t="str">
            <v>ARAPLUS H TABL 150MG  X 30</v>
          </cell>
          <cell r="G9784" t="str">
            <v>092010</v>
          </cell>
        </row>
        <row r="9785">
          <cell r="F9785" t="str">
            <v>VALSIPREL HCT TABL 160MG  X 30 (/12.) /12.</v>
          </cell>
          <cell r="G9785" t="str">
            <v>042014</v>
          </cell>
        </row>
        <row r="9786">
          <cell r="F9786" t="str">
            <v>VALSIPREL HCT TABL 160MG  X 30 (/25) /25</v>
          </cell>
          <cell r="G9786" t="str">
            <v>042014</v>
          </cell>
        </row>
        <row r="9787">
          <cell r="F9787" t="str">
            <v>VALTAN-H TABL 12.5MG  X 14 (/160) /160</v>
          </cell>
          <cell r="G9787" t="str">
            <v>102005</v>
          </cell>
        </row>
        <row r="9788">
          <cell r="F9788" t="str">
            <v>TEMISAR PLUS TABL 12.5MG/ 40MG  X 30</v>
          </cell>
          <cell r="G9788" t="str">
            <v>062015</v>
          </cell>
        </row>
        <row r="9789">
          <cell r="F9789" t="str">
            <v>HYZAAR TABL F.COATE 12.5MG  X 30 (/100) /100</v>
          </cell>
          <cell r="G9789" t="str">
            <v>042007</v>
          </cell>
        </row>
        <row r="9790">
          <cell r="F9790" t="str">
            <v>CARDIOPLUS D TABL.RECUBIE 40MG  X 30 (/12.) /12.</v>
          </cell>
          <cell r="G9790" t="str">
            <v>062010</v>
          </cell>
        </row>
        <row r="9791">
          <cell r="F9791" t="str">
            <v>ARAPLUS H TABL 300MG  X 30</v>
          </cell>
          <cell r="G9791" t="str">
            <v>092010</v>
          </cell>
        </row>
        <row r="9792">
          <cell r="F9792" t="str">
            <v>CO-IRBIS TA REC 25/ 300MG  X 28</v>
          </cell>
          <cell r="G9792" t="str">
            <v>112016</v>
          </cell>
        </row>
        <row r="9793">
          <cell r="F9793" t="str">
            <v>CORDIAX D TABL 12.5MG/ 40MG  X 30</v>
          </cell>
          <cell r="G9793" t="str">
            <v>062009</v>
          </cell>
        </row>
        <row r="9794">
          <cell r="F9794" t="str">
            <v>CARDIOPLUS D TABL.RECUBIE 20MG  X 30 (/12.) /12.</v>
          </cell>
          <cell r="G9794" t="str">
            <v>062010</v>
          </cell>
        </row>
        <row r="9795">
          <cell r="F9795" t="str">
            <v>EUKENE H TABL.RECUBIE 20MG  X 30 (/25) /25</v>
          </cell>
          <cell r="G9795" t="str">
            <v>052017</v>
          </cell>
        </row>
        <row r="9796">
          <cell r="F9796" t="str">
            <v>AVAN HCT TABL 12.5MG  X 30 (/80) /80</v>
          </cell>
          <cell r="G9796" t="str">
            <v>032005</v>
          </cell>
        </row>
        <row r="9797">
          <cell r="F9797" t="str">
            <v>VALSARTAN HCT-GEF TABL.RECUBIE 160MG  X 14 (/12.) /12.</v>
          </cell>
          <cell r="G9797" t="str">
            <v>032016</v>
          </cell>
        </row>
        <row r="9798">
          <cell r="F9798" t="str">
            <v>AVAN HCT TABL 12.5MG  X 30 (/160) /160</v>
          </cell>
          <cell r="G9798" t="str">
            <v>032005</v>
          </cell>
        </row>
        <row r="9799">
          <cell r="F9799" t="str">
            <v>ATACAND PLUS TABL 16MG/ 12.5MG  X 28</v>
          </cell>
          <cell r="G9799" t="str">
            <v>092007</v>
          </cell>
        </row>
        <row r="9800">
          <cell r="F9800" t="str">
            <v>PRESARTAN-H TA.REC 50MG/ 12.5MG  X 30</v>
          </cell>
          <cell r="G9800" t="str">
            <v>072012</v>
          </cell>
        </row>
        <row r="9801">
          <cell r="F9801" t="str">
            <v>CORDIAX D TABL 12.5MG/ 80MG  X 30 (FORT)</v>
          </cell>
          <cell r="G9801" t="str">
            <v>052009</v>
          </cell>
        </row>
        <row r="9802">
          <cell r="F9802" t="str">
            <v>ARAPLUS H TABL 150MG  X 10</v>
          </cell>
          <cell r="G9802" t="str">
            <v>112015</v>
          </cell>
        </row>
        <row r="9803">
          <cell r="F9803" t="str">
            <v>CORODIN-D TABL.RECUBIE 25MG  X 30 (/100) /100</v>
          </cell>
          <cell r="G9803" t="str">
            <v>092006</v>
          </cell>
        </row>
        <row r="9804">
          <cell r="F9804" t="str">
            <v>ARAPLUS H TABL 300MG  X 10</v>
          </cell>
          <cell r="G9804" t="str">
            <v>112015</v>
          </cell>
        </row>
        <row r="9805">
          <cell r="F9805" t="str">
            <v>LORTAN PLUS TABL FORT 100MG  X 30 (/25) /25</v>
          </cell>
          <cell r="G9805" t="str">
            <v>032011</v>
          </cell>
        </row>
        <row r="9806">
          <cell r="F9806" t="str">
            <v>CORODIN-D TABL.RECUBIE 12.5MG  X 30 (/50) /50</v>
          </cell>
          <cell r="G9806" t="str">
            <v>112001</v>
          </cell>
        </row>
        <row r="9807">
          <cell r="F9807" t="str">
            <v>IRBEVITAE PLUS TABL.RECUBIE 300MG  X 28 (/25) /25</v>
          </cell>
          <cell r="G9807" t="str">
            <v>102016</v>
          </cell>
        </row>
        <row r="9808">
          <cell r="F9808" t="str">
            <v>OLMETEC PLUS TABL REVEST. 12.5MG  X 28 (/40) /40</v>
          </cell>
          <cell r="G9808" t="str">
            <v>072007</v>
          </cell>
        </row>
        <row r="9809">
          <cell r="F9809" t="str">
            <v>VALAXAM TA.REC 10MG/ 320MG  X 35</v>
          </cell>
          <cell r="G9809" t="str">
            <v>072017</v>
          </cell>
        </row>
        <row r="9810">
          <cell r="F9810" t="str">
            <v>VALAXAM TAB.REC 5MG/ 80MG  X 35</v>
          </cell>
          <cell r="G9810" t="str">
            <v>062016</v>
          </cell>
        </row>
        <row r="9811">
          <cell r="F9811" t="str">
            <v>VALSIPREL A TABL RECUBIE 10MG  X 30 (/160) /160</v>
          </cell>
          <cell r="G9811" t="str">
            <v>042014</v>
          </cell>
        </row>
        <row r="9812">
          <cell r="F9812" t="str">
            <v>CORDIAX AM TABL 80MG  X 30 (/10) /10</v>
          </cell>
          <cell r="G9812" t="str">
            <v>082016</v>
          </cell>
        </row>
        <row r="9813">
          <cell r="F9813" t="str">
            <v>VALAXAM D T.REC 160/5 12.5MG  X 35</v>
          </cell>
          <cell r="G9813" t="str">
            <v>062016</v>
          </cell>
        </row>
        <row r="9814">
          <cell r="F9814" t="str">
            <v>OLMETECAMLO TABL.RECUBIE 20MG  X 28 (/5) /5</v>
          </cell>
          <cell r="G9814" t="str">
            <v>022015</v>
          </cell>
        </row>
        <row r="9815">
          <cell r="F9815" t="str">
            <v>OLMETECAMLO TABL.RECUBIE 40MG  X 28 (/10) /10</v>
          </cell>
          <cell r="G9815" t="str">
            <v>022015</v>
          </cell>
        </row>
        <row r="9816">
          <cell r="F9816" t="str">
            <v>VALAXAM D T.REC 160/10 12.5MG  X 35</v>
          </cell>
          <cell r="G9816" t="str">
            <v>062016</v>
          </cell>
        </row>
        <row r="9817">
          <cell r="F9817" t="str">
            <v>VALAXAM TAB.REC 5MG/ 160MG  X 35</v>
          </cell>
          <cell r="G9817" t="str">
            <v>062016</v>
          </cell>
        </row>
        <row r="9818">
          <cell r="F9818" t="str">
            <v>CARDIOPLUS AM TABL.RECUBIE 20MG  X 30 (/10.) /10.</v>
          </cell>
          <cell r="G9818" t="str">
            <v>082014</v>
          </cell>
        </row>
        <row r="9819">
          <cell r="F9819" t="str">
            <v>VALAXAM D T.REC 320/10 25MG  X 35</v>
          </cell>
          <cell r="G9819" t="str">
            <v>102017</v>
          </cell>
        </row>
        <row r="9820">
          <cell r="F9820" t="str">
            <v>VALSIPREL A TABL RECUBIE 5MG  X 30 (/80) /80</v>
          </cell>
          <cell r="G9820" t="str">
            <v>042014</v>
          </cell>
        </row>
        <row r="9821">
          <cell r="F9821" t="str">
            <v>VALAXAM TA.REC 10MG/ 160MG  X 35</v>
          </cell>
          <cell r="G9821" t="str">
            <v>062016</v>
          </cell>
        </row>
        <row r="9822">
          <cell r="F9822" t="str">
            <v>VALSIPREL A TABL RECUBIE 5MG  X 30 (/160) /160</v>
          </cell>
          <cell r="G9822" t="str">
            <v>042014</v>
          </cell>
        </row>
        <row r="9823">
          <cell r="F9823" t="str">
            <v>OLMETECAMLO TABL.RECUBIE 40MG  X 28 (/5) /5</v>
          </cell>
          <cell r="G9823" t="str">
            <v>022015</v>
          </cell>
        </row>
        <row r="9824">
          <cell r="F9824" t="str">
            <v>VALAXAM TAB.REC 5MG/ 320MG  X 35</v>
          </cell>
          <cell r="G9824" t="str">
            <v>102017</v>
          </cell>
        </row>
        <row r="9825">
          <cell r="F9825" t="str">
            <v>EXFORGE HCT TA.160/25 5MG  X 28</v>
          </cell>
          <cell r="G9825" t="str">
            <v>062011</v>
          </cell>
        </row>
        <row r="9826">
          <cell r="F9826" t="str">
            <v>OLMETECAMLO HCT TA.REC 12.5/ 20MG  X 28 (/5) /5</v>
          </cell>
          <cell r="G9826" t="str">
            <v>102016</v>
          </cell>
        </row>
        <row r="9827">
          <cell r="F9827" t="str">
            <v>VALAXAM D T.REC 160/10 25MG  X 35</v>
          </cell>
          <cell r="G9827" t="str">
            <v>102017</v>
          </cell>
        </row>
        <row r="9828">
          <cell r="F9828" t="str">
            <v>OLMETECAMLO HCT TA.REC 12.5/ 40MG  X 28 (/5) /5</v>
          </cell>
          <cell r="G9828" t="str">
            <v>102016</v>
          </cell>
        </row>
        <row r="9829">
          <cell r="F9829" t="str">
            <v>ATORVASTATINA-PTG TABL 20MG  X 10</v>
          </cell>
          <cell r="G9829" t="str">
            <v>112018</v>
          </cell>
        </row>
        <row r="9830">
          <cell r="F9830" t="str">
            <v>ATORLIP TABL.RECUBIE 20MG  X 10</v>
          </cell>
          <cell r="G9830" t="str">
            <v>072004</v>
          </cell>
        </row>
        <row r="9831">
          <cell r="F9831" t="str">
            <v>PITACOL TABL.RECUBIE 4MG  X 30</v>
          </cell>
          <cell r="G9831" t="str">
            <v>042016</v>
          </cell>
        </row>
        <row r="9832">
          <cell r="F9832" t="str">
            <v>ATORVASTATINA-SF&amp; TABL.RECUBIE 20MG  X 10</v>
          </cell>
          <cell r="G9832" t="str">
            <v>062019</v>
          </cell>
        </row>
        <row r="9833">
          <cell r="F9833" t="str">
            <v>LIPIMID TABL 20MG  X 30</v>
          </cell>
          <cell r="G9833" t="str">
            <v>052015</v>
          </cell>
        </row>
        <row r="9834">
          <cell r="F9834" t="str">
            <v>CROVAST TABL.RECUBIE 20MG  X 30</v>
          </cell>
          <cell r="G9834" t="str">
            <v>092015</v>
          </cell>
        </row>
        <row r="9835">
          <cell r="F9835" t="str">
            <v>CROVAST TABL.RECUBIE 10MG  X 30</v>
          </cell>
          <cell r="G9835" t="str">
            <v>092015</v>
          </cell>
        </row>
        <row r="9836">
          <cell r="F9836" t="str">
            <v>ATORVASTATINA-TEV TABL.RECUBIE 10MG  X 30</v>
          </cell>
          <cell r="G9836" t="str">
            <v>012005</v>
          </cell>
        </row>
        <row r="9837">
          <cell r="F9837" t="str">
            <v>ATORLIP TABL.RECUBIE 10MG  X 10</v>
          </cell>
          <cell r="G9837" t="str">
            <v>072004</v>
          </cell>
        </row>
        <row r="9838">
          <cell r="F9838" t="str">
            <v>ATORVFAR TABL 20MG  X 100</v>
          </cell>
          <cell r="G9838" t="str">
            <v>062020</v>
          </cell>
        </row>
        <row r="9839">
          <cell r="F9839" t="str">
            <v>CRESTOR TABL F.COATE 20MG  X 28</v>
          </cell>
          <cell r="G9839" t="str">
            <v>062004</v>
          </cell>
        </row>
        <row r="9840">
          <cell r="F9840" t="str">
            <v>CRESTOR TABL F.COATE 10MG  X 28</v>
          </cell>
          <cell r="G9840" t="str">
            <v>062004</v>
          </cell>
        </row>
        <row r="9841">
          <cell r="F9841" t="str">
            <v>SIMVASTATINA-LST TABL.RECUBIE 20MG  X 10</v>
          </cell>
          <cell r="G9841" t="str">
            <v>042008</v>
          </cell>
        </row>
        <row r="9842">
          <cell r="F9842" t="str">
            <v>LOWDEN TABL.RECUBIE 10MG  X 30</v>
          </cell>
          <cell r="G9842" t="str">
            <v>052005</v>
          </cell>
        </row>
        <row r="9843">
          <cell r="F9843" t="str">
            <v>CRESADEX TABL.RECUBIE 20MG  X 30</v>
          </cell>
          <cell r="G9843" t="str">
            <v>012010</v>
          </cell>
        </row>
        <row r="9844">
          <cell r="F9844" t="str">
            <v>ATORVASTATINA-BPM TABL.RECUBIE 20MG  X 30</v>
          </cell>
          <cell r="G9844" t="str">
            <v>052009</v>
          </cell>
        </row>
        <row r="9845">
          <cell r="F9845" t="str">
            <v>SIMVASTATINA-MRC TABL RECUBIE 20MG  X 100</v>
          </cell>
          <cell r="G9845" t="str">
            <v>092012</v>
          </cell>
        </row>
        <row r="9846">
          <cell r="F9846" t="str">
            <v>CRESADEX TABL.RECUBIE 10MG  X 30</v>
          </cell>
          <cell r="G9846" t="str">
            <v>052007</v>
          </cell>
        </row>
        <row r="9847">
          <cell r="F9847" t="str">
            <v>PITACOL TABL.RECUBIE 2MG  X 30</v>
          </cell>
          <cell r="G9847" t="str">
            <v>042016</v>
          </cell>
        </row>
        <row r="9848">
          <cell r="F9848" t="str">
            <v>ATORVASTATINA-BPM TABL.RECUBIE 10MG  X 30</v>
          </cell>
          <cell r="G9848" t="str">
            <v>052009</v>
          </cell>
        </row>
        <row r="9849">
          <cell r="F9849" t="str">
            <v>LIPOTROPIC TABL.RECUBIE 10MG  X 30</v>
          </cell>
          <cell r="G9849" t="str">
            <v>082001</v>
          </cell>
        </row>
        <row r="9850">
          <cell r="F9850" t="str">
            <v>LIPOTROPIC TABL.RECUBIE 20MG  X 30</v>
          </cell>
          <cell r="G9850" t="str">
            <v>092001</v>
          </cell>
        </row>
        <row r="9851">
          <cell r="F9851" t="str">
            <v>KAVELOR TABL REVEST. 20MG  X 30</v>
          </cell>
          <cell r="G9851" t="str">
            <v>062001</v>
          </cell>
        </row>
        <row r="9852">
          <cell r="F9852" t="str">
            <v>ROSUVASTATINA-BPM TABL.RECUBIE 20MG  X 30</v>
          </cell>
          <cell r="G9852" t="str">
            <v>022014</v>
          </cell>
        </row>
        <row r="9853">
          <cell r="F9853" t="str">
            <v>LOWDEN TABL.RECUBIE 40MG  X 30</v>
          </cell>
          <cell r="G9853" t="str">
            <v>102008</v>
          </cell>
        </row>
        <row r="9854">
          <cell r="F9854" t="str">
            <v>LIPITOR TABL REVEST. 20MG  X 14</v>
          </cell>
          <cell r="G9854" t="str">
            <v>062010</v>
          </cell>
        </row>
        <row r="9855">
          <cell r="F9855" t="str">
            <v>ATORVAST TABL RECUBIE 40MG  X 30</v>
          </cell>
          <cell r="G9855" t="str">
            <v>042015</v>
          </cell>
        </row>
        <row r="9856">
          <cell r="F9856" t="str">
            <v>DASLIP CR TABL.RECUBIE 20MG  X 30</v>
          </cell>
          <cell r="G9856" t="str">
            <v>122016</v>
          </cell>
        </row>
        <row r="9857">
          <cell r="F9857" t="str">
            <v>ATORVAST TABL RECUBIE 10MG  X 30</v>
          </cell>
          <cell r="G9857" t="str">
            <v>042015</v>
          </cell>
        </row>
        <row r="9858">
          <cell r="F9858" t="str">
            <v>LOVASTATINA-PTG TABL 10MG  X 100</v>
          </cell>
          <cell r="G9858" t="str">
            <v>072005</v>
          </cell>
        </row>
        <row r="9859">
          <cell r="F9859" t="str">
            <v>ATORSLIM TABL 40MG  X 20</v>
          </cell>
          <cell r="G9859" t="str">
            <v>012013</v>
          </cell>
        </row>
        <row r="9860">
          <cell r="F9860" t="str">
            <v>ATORSLIM TABL 20MG  X 20</v>
          </cell>
          <cell r="G9860" t="str">
            <v>012013</v>
          </cell>
        </row>
        <row r="9861">
          <cell r="F9861" t="str">
            <v>ATORLIP TABL.RECUBIE 40MG  X 10</v>
          </cell>
          <cell r="G9861" t="str">
            <v>042014</v>
          </cell>
        </row>
        <row r="9862">
          <cell r="F9862" t="str">
            <v>ATORVASTATINA-BPM TABL.RECUBIE 40MG  X 30</v>
          </cell>
          <cell r="G9862" t="str">
            <v>062009</v>
          </cell>
        </row>
        <row r="9863">
          <cell r="F9863" t="str">
            <v>ATORVASTATINA-LST TABL 20MG  X 10</v>
          </cell>
          <cell r="G9863" t="str">
            <v>082006</v>
          </cell>
        </row>
        <row r="9864">
          <cell r="F9864" t="str">
            <v>ALKAST TABL RECUBIE 40MG  X 30</v>
          </cell>
          <cell r="G9864" t="str">
            <v>102014</v>
          </cell>
        </row>
        <row r="9865">
          <cell r="F9865" t="str">
            <v>ALKAST TABL RECUBIE 10MG  X 30</v>
          </cell>
          <cell r="G9865" t="str">
            <v>032015</v>
          </cell>
        </row>
        <row r="9866">
          <cell r="F9866" t="str">
            <v>ATORVAST TABL 40MG  X 30</v>
          </cell>
          <cell r="G9866" t="str">
            <v>032015</v>
          </cell>
        </row>
        <row r="9867">
          <cell r="F9867" t="str">
            <v>LIPIPRESS CAPS 80MG  X 30</v>
          </cell>
          <cell r="G9867" t="str">
            <v>052016</v>
          </cell>
        </row>
        <row r="9868">
          <cell r="F9868" t="str">
            <v>LIPOVASTIN TABL.RECUBIE 20MG  X 30</v>
          </cell>
          <cell r="G9868" t="str">
            <v>042013</v>
          </cell>
        </row>
        <row r="9869">
          <cell r="F9869" t="str">
            <v>LIPRESS TABL.RECUBIE 40MG  X 30</v>
          </cell>
          <cell r="G9869" t="str">
            <v>022009</v>
          </cell>
        </row>
        <row r="9870">
          <cell r="F9870" t="str">
            <v>ROSUVASTATINA-BPM TABL.RECUBIE 10MG  X 30</v>
          </cell>
          <cell r="G9870" t="str">
            <v>022014</v>
          </cell>
        </row>
        <row r="9871">
          <cell r="F9871" t="str">
            <v>ATORVASTATINA-MRC TABL RECUBIE 10MG  X 100</v>
          </cell>
          <cell r="G9871" t="str">
            <v>092012</v>
          </cell>
        </row>
        <row r="9872">
          <cell r="F9872" t="str">
            <v>ATORVASTATINA-LST TABL 40MG  X 10</v>
          </cell>
          <cell r="G9872" t="str">
            <v>082010</v>
          </cell>
        </row>
        <row r="9873">
          <cell r="F9873" t="str">
            <v>GEMFIBROZILO-C8S TABL 600MG  X 20</v>
          </cell>
          <cell r="G9873" t="str">
            <v>032019</v>
          </cell>
        </row>
        <row r="9874">
          <cell r="F9874" t="str">
            <v>GEMFIBROZILO-LST TABL 600MG  X 20</v>
          </cell>
          <cell r="G9874" t="str">
            <v>082000</v>
          </cell>
        </row>
        <row r="9875">
          <cell r="F9875" t="str">
            <v>GEMFIBROZILO-TEV TABL 600MG  X 100</v>
          </cell>
          <cell r="G9875" t="str">
            <v>122007</v>
          </cell>
        </row>
        <row r="9876">
          <cell r="F9876" t="str">
            <v>GEMFIBROZILO-TEV TABL 600MG  X 30</v>
          </cell>
          <cell r="G9876" t="str">
            <v>022018</v>
          </cell>
        </row>
        <row r="9877">
          <cell r="F9877" t="str">
            <v>ZETIA TABL 10MG  X 21</v>
          </cell>
          <cell r="G9877" t="str">
            <v>042003</v>
          </cell>
        </row>
        <row r="9878">
          <cell r="F9878" t="str">
            <v>EQUIPLEN EC CAPSULAS 720MG  X 30</v>
          </cell>
          <cell r="G9878" t="str">
            <v>062014</v>
          </cell>
        </row>
        <row r="9879">
          <cell r="F9879" t="str">
            <v>EQUIPLEN CAPS 720MG  X 30</v>
          </cell>
          <cell r="G9879" t="str">
            <v>052005</v>
          </cell>
        </row>
        <row r="9880">
          <cell r="F9880" t="str">
            <v>LECITHIN CAPS BLANDA 1200MG  X 60</v>
          </cell>
          <cell r="G9880" t="str">
            <v>082006</v>
          </cell>
        </row>
        <row r="9881">
          <cell r="F9881" t="str">
            <v>OMACOR TABL.RECUBIE 1000MG  X 20</v>
          </cell>
          <cell r="G9881" t="str">
            <v>022017</v>
          </cell>
        </row>
        <row r="9882">
          <cell r="F9882" t="str">
            <v>ATORSID EZ TABL.RECUBIE 10MG  X 30 (/20) /20</v>
          </cell>
          <cell r="G9882" t="str">
            <v>102019</v>
          </cell>
        </row>
        <row r="9883">
          <cell r="F9883" t="str">
            <v>ZETSIM TABL 40MG  X 28 (/10) /10</v>
          </cell>
          <cell r="G9883" t="str">
            <v>112004</v>
          </cell>
        </row>
        <row r="9884">
          <cell r="F9884" t="str">
            <v>ZETSIM TABL 20MG  X 28 (/10) /10</v>
          </cell>
          <cell r="G9884" t="str">
            <v>112004</v>
          </cell>
        </row>
        <row r="9885">
          <cell r="F9885" t="str">
            <v>VASOTENAL EZ TA.REC 10MG/ 10MG  X 30</v>
          </cell>
          <cell r="G9885" t="str">
            <v>092007</v>
          </cell>
        </row>
        <row r="9886">
          <cell r="F9886" t="str">
            <v>NORVASTOR TA.REC 10MG/ 10MG  X 10</v>
          </cell>
          <cell r="G9886" t="str">
            <v>022011</v>
          </cell>
        </row>
        <row r="9887">
          <cell r="F9887" t="str">
            <v>NORVASTOR TAB.REC 5MG/ 40MG  X 10</v>
          </cell>
          <cell r="G9887" t="str">
            <v>022016</v>
          </cell>
        </row>
        <row r="9888">
          <cell r="F9888" t="str">
            <v>CLOTIL VSFF CREMA 1% 10 G X 1</v>
          </cell>
          <cell r="G9888" t="str">
            <v>081995</v>
          </cell>
        </row>
        <row r="9889">
          <cell r="F9889" t="str">
            <v>KETOCONAZOL-C8S CREMA 2% 30 G X 1</v>
          </cell>
          <cell r="G9889" t="str">
            <v>032019</v>
          </cell>
        </row>
        <row r="9890">
          <cell r="F9890" t="str">
            <v>HONGODERM SPRAY 1% 30 ML X 1</v>
          </cell>
          <cell r="G9890" t="str">
            <v>122017</v>
          </cell>
        </row>
        <row r="9891">
          <cell r="F9891" t="str">
            <v>FUNGOFAR POLVO TOP. 0.2% 100 G X 1</v>
          </cell>
          <cell r="G9891" t="str">
            <v>072016</v>
          </cell>
        </row>
        <row r="9892">
          <cell r="F9892" t="str">
            <v>LAMISIL DERMGEL 1% 15 G X 1</v>
          </cell>
          <cell r="G9892" t="str">
            <v>082004</v>
          </cell>
        </row>
        <row r="9893">
          <cell r="F9893" t="str">
            <v>TERFITIL SOLN  TOP. 1% 30 ML X 1</v>
          </cell>
          <cell r="G9893" t="str">
            <v>062017</v>
          </cell>
        </row>
        <row r="9894">
          <cell r="F9894" t="str">
            <v>LAFITIL POLVO TOP.  56 G X 1</v>
          </cell>
          <cell r="G9894" t="str">
            <v>102008</v>
          </cell>
        </row>
        <row r="9895">
          <cell r="F9895" t="str">
            <v>LAMISIL CREMA 1% 15 G X 8</v>
          </cell>
          <cell r="G9895" t="str">
            <v>041998</v>
          </cell>
        </row>
        <row r="9896">
          <cell r="F9896" t="str">
            <v>HONGODERM SPRAY 1% 20 ML X 1</v>
          </cell>
          <cell r="G9896" t="str">
            <v>122017</v>
          </cell>
        </row>
        <row r="9897">
          <cell r="F9897" t="str">
            <v>HONGODERM VSFF CREMA 1% 20 G X 1</v>
          </cell>
          <cell r="G9897" t="str">
            <v>112018</v>
          </cell>
        </row>
        <row r="9898">
          <cell r="F9898" t="str">
            <v>CANESTEN SPRAY 1% 40 ML X 1</v>
          </cell>
          <cell r="G9898" t="str">
            <v>072017</v>
          </cell>
        </row>
        <row r="9899">
          <cell r="F9899" t="str">
            <v>BATRALAN CREMA 1% 20 G X 1</v>
          </cell>
          <cell r="G9899" t="str">
            <v>052000</v>
          </cell>
        </row>
        <row r="9900">
          <cell r="F9900" t="str">
            <v>ICADEN SOLN 1% 20 ML X 1</v>
          </cell>
          <cell r="G9900" t="str">
            <v>091981</v>
          </cell>
        </row>
        <row r="9901">
          <cell r="F9901" t="str">
            <v>LAFITIL SOLN  TOP.  20 ML X 1</v>
          </cell>
          <cell r="G9901" t="str">
            <v>102008</v>
          </cell>
        </row>
        <row r="9902">
          <cell r="F9902" t="str">
            <v>CLOTRY CREMA 1% 20 G X 1</v>
          </cell>
          <cell r="G9902" t="str">
            <v>102013</v>
          </cell>
        </row>
        <row r="9903">
          <cell r="F9903" t="str">
            <v>MICOSOLIN SPRAY TOP. 1% 30 ML X 1</v>
          </cell>
          <cell r="G9903" t="str">
            <v>052018</v>
          </cell>
        </row>
        <row r="9904">
          <cell r="F9904" t="str">
            <v>FUNIDE CREMA 1% 15 G X 1</v>
          </cell>
          <cell r="G9904" t="str">
            <v>022006</v>
          </cell>
        </row>
        <row r="9905">
          <cell r="F9905" t="str">
            <v>CANESTEN PUMP SPRAY 1% 25 ML X 1</v>
          </cell>
          <cell r="G9905" t="str">
            <v>022000</v>
          </cell>
        </row>
        <row r="9906">
          <cell r="F9906" t="str">
            <v>CANDID TALCO 1% 30 G X 1</v>
          </cell>
          <cell r="G9906" t="str">
            <v>122009</v>
          </cell>
        </row>
        <row r="9907">
          <cell r="F9907" t="str">
            <v>FINEX CREMA 1% 15 G X 1</v>
          </cell>
          <cell r="G9907" t="str">
            <v>032002</v>
          </cell>
        </row>
        <row r="9908">
          <cell r="F9908" t="str">
            <v>MICOALIV CREMA 1% 30 G X 1</v>
          </cell>
          <cell r="G9908" t="str">
            <v>062018</v>
          </cell>
        </row>
        <row r="9909">
          <cell r="F9909" t="str">
            <v>NIZORAL CREMA 2% 15 G X 1</v>
          </cell>
          <cell r="G9909" t="str">
            <v>021993</v>
          </cell>
        </row>
        <row r="9910">
          <cell r="F9910" t="str">
            <v>TROSYD CREMA 1% 20 G X 1</v>
          </cell>
          <cell r="G9910" t="str">
            <v>021988</v>
          </cell>
        </row>
        <row r="9911">
          <cell r="F9911" t="str">
            <v>BETAPIROX CHMP. 1% 120 ML X 1</v>
          </cell>
          <cell r="G9911" t="str">
            <v>062014</v>
          </cell>
        </row>
        <row r="9912">
          <cell r="F9912" t="str">
            <v>KERIUM CASPA SECO SHAMPOO  200 ML X 1</v>
          </cell>
          <cell r="G9912" t="str">
            <v>112009</v>
          </cell>
        </row>
        <row r="9913">
          <cell r="F9913" t="str">
            <v>DUCRAY KELUAL DS CHMP.  100 ML X 1</v>
          </cell>
          <cell r="G9913" t="str">
            <v>032010</v>
          </cell>
        </row>
        <row r="9914">
          <cell r="F9914" t="str">
            <v>DENITE SH ANTICASPA  220 ML X 1</v>
          </cell>
          <cell r="G9914" t="str">
            <v>012017</v>
          </cell>
        </row>
        <row r="9915">
          <cell r="F9915" t="str">
            <v>SELSUN BLUE CHMP. 1% 180 ML X 1</v>
          </cell>
          <cell r="G9915" t="str">
            <v>122000</v>
          </cell>
        </row>
        <row r="9916">
          <cell r="F9916" t="str">
            <v>SQUANORM SH.CASP/SECA  125 ML X 1</v>
          </cell>
          <cell r="G9916" t="str">
            <v>042015</v>
          </cell>
        </row>
        <row r="9917">
          <cell r="F9917" t="str">
            <v>NODE DS+ SHAMPO T  125 ML X 1</v>
          </cell>
          <cell r="G9917" t="str">
            <v>022011</v>
          </cell>
        </row>
        <row r="9918">
          <cell r="F9918" t="str">
            <v>PILEXIL ANTICASPA CHMP C/SECO  300 ML X 1</v>
          </cell>
          <cell r="G9918" t="str">
            <v>032016</v>
          </cell>
        </row>
        <row r="9919">
          <cell r="F9919" t="str">
            <v>PILOZINC CHMP. 2% 120 ML X 1</v>
          </cell>
          <cell r="G9919" t="str">
            <v>112000</v>
          </cell>
        </row>
        <row r="9920">
          <cell r="F9920" t="str">
            <v>PILEXIL ANTICASPA CHMP C/GRASO  300 ML X 1</v>
          </cell>
          <cell r="G9920" t="str">
            <v>032016</v>
          </cell>
        </row>
        <row r="9921">
          <cell r="F9921" t="str">
            <v>UV CAR SHIELD F50+ GEL.  50 ML X 1</v>
          </cell>
          <cell r="G9921" t="str">
            <v>042016</v>
          </cell>
        </row>
        <row r="9922">
          <cell r="F9922" t="str">
            <v>LIPIKAR SURG. JAB BA  80 G X 1</v>
          </cell>
          <cell r="G9922" t="str">
            <v>112010</v>
          </cell>
        </row>
        <row r="9923">
          <cell r="F9923" t="str">
            <v>BAGOVIT SOLAR EMULS  120 ML X 1</v>
          </cell>
          <cell r="G9923" t="str">
            <v>112011</v>
          </cell>
        </row>
        <row r="9924">
          <cell r="F9924" t="str">
            <v>ANTHELIOS XL FLUI 50+  50 ML X 1</v>
          </cell>
          <cell r="G9924" t="str">
            <v>062008</v>
          </cell>
        </row>
        <row r="9925">
          <cell r="F9925" t="str">
            <v>HYDRAPHASE UV CREMA  50 ML X 1</v>
          </cell>
          <cell r="G9925" t="str">
            <v>072008</v>
          </cell>
        </row>
        <row r="9926">
          <cell r="F9926" t="str">
            <v>DERMOSOL GOLD CRA SAC F70  10 G X 20</v>
          </cell>
          <cell r="G9926" t="str">
            <v>022014</v>
          </cell>
        </row>
        <row r="9927">
          <cell r="F9927" t="str">
            <v>ANTHELIOS XL FL UL 50+  50 ML X 1</v>
          </cell>
          <cell r="G9927" t="str">
            <v>082015</v>
          </cell>
        </row>
        <row r="9928">
          <cell r="F9928" t="str">
            <v>ANTHELIOS XL SP.F50+DE  200 ML X 1</v>
          </cell>
          <cell r="G9928" t="str">
            <v>122011</v>
          </cell>
        </row>
        <row r="9929">
          <cell r="F9929" t="str">
            <v>ANTHELIOS XL ST 50 SEN  50 ML X 1</v>
          </cell>
          <cell r="G9929" t="str">
            <v>082012</v>
          </cell>
        </row>
        <row r="9930">
          <cell r="F9930" t="str">
            <v>DERMOSOL GOLD CREMA SPF70  70 G X 1</v>
          </cell>
          <cell r="G9930" t="str">
            <v>082017</v>
          </cell>
        </row>
        <row r="9931">
          <cell r="F9931" t="str">
            <v>BLOKEX SPRAY FPS 50  175 ML X 1</v>
          </cell>
          <cell r="G9931" t="str">
            <v>012015</v>
          </cell>
        </row>
        <row r="9932">
          <cell r="F9932" t="str">
            <v>DARKSUN CREMA SPF30  120 ML X 1</v>
          </cell>
          <cell r="G9932" t="str">
            <v>012010</v>
          </cell>
        </row>
        <row r="9933">
          <cell r="F9933" t="str">
            <v>AVAL SUN SPR BR F8 ZA  170 ML X 1</v>
          </cell>
          <cell r="G9933" t="str">
            <v>012017</v>
          </cell>
        </row>
        <row r="9934">
          <cell r="F9934" t="str">
            <v>BABY FOTOCREM-P CREMA  100 ML X 1</v>
          </cell>
          <cell r="G9934" t="str">
            <v>112011</v>
          </cell>
        </row>
        <row r="9935">
          <cell r="F9935" t="str">
            <v>ALFALOE GEL.  240 G X 1</v>
          </cell>
          <cell r="G9935" t="str">
            <v>042011</v>
          </cell>
        </row>
        <row r="9936">
          <cell r="F9936" t="str">
            <v>ANTHELIOS XL CREM 50+  50 ML X 1</v>
          </cell>
          <cell r="G9936" t="str">
            <v>062008</v>
          </cell>
        </row>
        <row r="9937">
          <cell r="F9937" t="str">
            <v>NIVEA LIP CARE MED FPS15  4.8 G X 1</v>
          </cell>
          <cell r="G9937" t="str">
            <v>092015</v>
          </cell>
        </row>
        <row r="9938">
          <cell r="F9938" t="str">
            <v>BAHIA BLOQ SOLAR AEROSOL F50  177 ML X 1</v>
          </cell>
          <cell r="G9938" t="str">
            <v>022015</v>
          </cell>
        </row>
        <row r="9939">
          <cell r="F9939" t="str">
            <v>LEBLON SOLAR LAB.F15 CHER  4.25 G X 1</v>
          </cell>
          <cell r="G9939" t="str">
            <v>062010</v>
          </cell>
        </row>
        <row r="9940">
          <cell r="F9940" t="str">
            <v>UREATIV LOCION 10% 150 ML X 1</v>
          </cell>
          <cell r="G9940" t="str">
            <v>012011</v>
          </cell>
        </row>
        <row r="9941">
          <cell r="F9941" t="str">
            <v>LEBLON SOLAR F50 C/LIP.VI  190 G X 1</v>
          </cell>
          <cell r="G9941" t="str">
            <v>062010</v>
          </cell>
        </row>
        <row r="9942">
          <cell r="F9942" t="str">
            <v>LEBLON SOLAR LAB.F15 COCO  4.25 G X 1</v>
          </cell>
          <cell r="G9942" t="str">
            <v>062010</v>
          </cell>
        </row>
        <row r="9943">
          <cell r="F9943" t="str">
            <v>BAHIA SUPER KIDS SPR F70 CARS  177 ML X 1</v>
          </cell>
          <cell r="G9943" t="str">
            <v>112017</v>
          </cell>
        </row>
        <row r="9944">
          <cell r="F9944" t="str">
            <v>MANTEQUI CACAO-GO- BARRA  100 G X 1</v>
          </cell>
          <cell r="G9944" t="str">
            <v>012016</v>
          </cell>
        </row>
        <row r="9945">
          <cell r="F9945" t="str">
            <v>ANTHELIOS XL G W/S F50  250 G X 1</v>
          </cell>
          <cell r="G9945" t="str">
            <v>102017</v>
          </cell>
        </row>
        <row r="9946">
          <cell r="F9946" t="str">
            <v>EMOLAN BEBE LO PR SO F50  50 G X 1</v>
          </cell>
          <cell r="G9946" t="str">
            <v>022016</v>
          </cell>
        </row>
        <row r="9947">
          <cell r="F9947" t="str">
            <v>C CERO ALOE CREMA  50 G X 1</v>
          </cell>
          <cell r="G9947" t="str">
            <v>022016</v>
          </cell>
        </row>
        <row r="9948">
          <cell r="F9948" t="str">
            <v>UREALETI CREMA  100 ML X 1</v>
          </cell>
          <cell r="G9948" t="str">
            <v>012011</v>
          </cell>
        </row>
        <row r="9949">
          <cell r="F9949" t="str">
            <v>ANTHELIOS AC F30 P N/M  50 ML X 1</v>
          </cell>
          <cell r="G9949" t="str">
            <v>122010</v>
          </cell>
        </row>
        <row r="9950">
          <cell r="F9950" t="str">
            <v>ANTHELIOS BR FA IN F50  75 ML X 1</v>
          </cell>
          <cell r="G9950" t="str">
            <v>082016</v>
          </cell>
        </row>
        <row r="9951">
          <cell r="F9951" t="str">
            <v>BAHIA LIPSTICK TROPIC SPF45  5 G X 1</v>
          </cell>
          <cell r="G9951" t="str">
            <v>092015</v>
          </cell>
        </row>
        <row r="9952">
          <cell r="F9952" t="str">
            <v>TOLERIANE FL.CALM/PROT  40 ML X 1</v>
          </cell>
          <cell r="G9952" t="str">
            <v>062008</v>
          </cell>
        </row>
        <row r="9953">
          <cell r="F9953" t="str">
            <v>CERADERM CO&amp;H GEL.  60 ML X 1</v>
          </cell>
          <cell r="G9953" t="str">
            <v>042016</v>
          </cell>
        </row>
        <row r="9954">
          <cell r="F9954" t="str">
            <v>HELIOCARE GCR S50 FAIR  10 G X 1</v>
          </cell>
          <cell r="G9954" t="str">
            <v>012014</v>
          </cell>
        </row>
        <row r="9955">
          <cell r="F9955" t="str">
            <v>HELIOCARE GCR LIGHT  50 ML X 1</v>
          </cell>
          <cell r="G9955" t="str">
            <v>042015</v>
          </cell>
        </row>
        <row r="9956">
          <cell r="F9956" t="str">
            <v>EUCERIN AQUAPO.ACT CR P/N FPS25  50 ML X 1</v>
          </cell>
          <cell r="G9956" t="str">
            <v>122015</v>
          </cell>
        </row>
        <row r="9957">
          <cell r="F9957" t="str">
            <v>HELIOCARE GCR S50 BROW  10 G X 1</v>
          </cell>
          <cell r="G9957" t="str">
            <v>012014</v>
          </cell>
        </row>
        <row r="9958">
          <cell r="F9958" t="str">
            <v>UREATIV CREMA 10% 50 G X 1</v>
          </cell>
          <cell r="G9958" t="str">
            <v>012011</v>
          </cell>
        </row>
        <row r="9959">
          <cell r="F9959" t="str">
            <v>AFELIUS OIL FREE CREMA  60 G X 1</v>
          </cell>
          <cell r="G9959" t="str">
            <v>012010</v>
          </cell>
        </row>
        <row r="9960">
          <cell r="F9960" t="str">
            <v>UREATIV LOC.INFANTIL 3% 150 ML X 1</v>
          </cell>
          <cell r="G9960" t="str">
            <v>012011</v>
          </cell>
        </row>
        <row r="9961">
          <cell r="F9961" t="str">
            <v>AVAL SUN CR KI SA F45  120 ML X 1</v>
          </cell>
          <cell r="G9961" t="str">
            <v>012011</v>
          </cell>
        </row>
        <row r="9962">
          <cell r="F9962" t="str">
            <v>AVAL SUN CR KI UV F45  20 ML X 1</v>
          </cell>
          <cell r="G9962" t="str">
            <v>042009</v>
          </cell>
        </row>
        <row r="9963">
          <cell r="F9963" t="str">
            <v>AVAL SUN CR KI SA F50  170 ML X 1</v>
          </cell>
          <cell r="G9963" t="str">
            <v>012017</v>
          </cell>
        </row>
        <row r="9964">
          <cell r="F9964" t="str">
            <v>AVAL SUN CR KI UV F45  180 ML X 1</v>
          </cell>
          <cell r="G9964" t="str">
            <v>042009</v>
          </cell>
        </row>
        <row r="9965">
          <cell r="F9965" t="str">
            <v>AVAL SUN CREMA F45  180 ML X 1</v>
          </cell>
          <cell r="G9965" t="str">
            <v>042009</v>
          </cell>
        </row>
        <row r="9966">
          <cell r="F9966" t="str">
            <v>EUCERIN AQUAPO.ACT CR+UV FPS 25  50 ML X 1</v>
          </cell>
          <cell r="G9966" t="str">
            <v>122015</v>
          </cell>
        </row>
        <row r="9967">
          <cell r="F9967" t="str">
            <v>DERMOSOL COLOR CRA P/CL F70  70 G X 1</v>
          </cell>
          <cell r="G9967" t="str">
            <v>092015</v>
          </cell>
        </row>
        <row r="9968">
          <cell r="F9968" t="str">
            <v>DERMOSOL COLOR SAC C PI F70  10 G X 20</v>
          </cell>
          <cell r="G9968" t="str">
            <v>082012</v>
          </cell>
        </row>
        <row r="9969">
          <cell r="F9969" t="str">
            <v>DERMOSOL VISAGE CREMA SPF100  150 G X 1</v>
          </cell>
          <cell r="G9969" t="str">
            <v>042013</v>
          </cell>
        </row>
        <row r="9970">
          <cell r="F9970" t="str">
            <v>D ARUB CREMA SPF50  150 G X 1</v>
          </cell>
          <cell r="G9970" t="str">
            <v>032015</v>
          </cell>
        </row>
        <row r="9971">
          <cell r="F9971" t="str">
            <v>AVENE XERACALM ACEITE  400 ML X 1</v>
          </cell>
          <cell r="G9971" t="str">
            <v>052015</v>
          </cell>
        </row>
        <row r="9972">
          <cell r="F9972" t="str">
            <v>DERMOSOL VISAGE CRE MAT F100  60 G X 1</v>
          </cell>
          <cell r="G9972" t="str">
            <v>102019</v>
          </cell>
        </row>
        <row r="9973">
          <cell r="F9973" t="str">
            <v>SESDERMA MEN LOC FA HIDRA  50 ML X 1</v>
          </cell>
          <cell r="G9973" t="str">
            <v>072016</v>
          </cell>
        </row>
        <row r="9974">
          <cell r="F9974" t="str">
            <v>HIDRADERM HYAL LECHE CORPOR  400 ML X 1</v>
          </cell>
          <cell r="G9974" t="str">
            <v>072016</v>
          </cell>
        </row>
        <row r="9975">
          <cell r="F9975" t="str">
            <v>URIAGE FOTOPROTEC EMULS SPF50  100 ML X 1</v>
          </cell>
          <cell r="G9975" t="str">
            <v>012008</v>
          </cell>
        </row>
        <row r="9976">
          <cell r="F9976" t="str">
            <v>UREALETI EMULS  200 ML X 1</v>
          </cell>
          <cell r="G9976" t="str">
            <v>012011</v>
          </cell>
        </row>
        <row r="9977">
          <cell r="F9977" t="str">
            <v>EUCERIN SUN SU.L.N.M.F25  150 ML X 1</v>
          </cell>
          <cell r="G9977" t="str">
            <v>102009</v>
          </cell>
        </row>
        <row r="9978">
          <cell r="F9978" t="str">
            <v>EMOLAN GEL PROTEC SOLAR SP30  125 ML X 1</v>
          </cell>
          <cell r="G9978" t="str">
            <v>022015</v>
          </cell>
        </row>
        <row r="9979">
          <cell r="F9979" t="str">
            <v>EUCERIN SUN CR.FP50 COLO  50 ML X 1</v>
          </cell>
          <cell r="G9979" t="str">
            <v>032011</v>
          </cell>
        </row>
        <row r="9980">
          <cell r="F9980" t="str">
            <v>C CERO ALOE CREMA  110 G X 1</v>
          </cell>
          <cell r="G9980" t="str">
            <v>022016</v>
          </cell>
        </row>
        <row r="9981">
          <cell r="F9981" t="str">
            <v>BAHIA TOTAL SUNBLO SACHET SPF70  10 G X 20</v>
          </cell>
          <cell r="G9981" t="str">
            <v>012016</v>
          </cell>
        </row>
        <row r="9982">
          <cell r="F9982" t="str">
            <v>LACTENE CREMA  60 G X 1</v>
          </cell>
          <cell r="G9982" t="str">
            <v>022016</v>
          </cell>
        </row>
        <row r="9983">
          <cell r="F9983" t="str">
            <v>C CERO ALOE CREMA  114 G X 1</v>
          </cell>
          <cell r="G9983" t="str">
            <v>022016</v>
          </cell>
        </row>
        <row r="9984">
          <cell r="F9984" t="str">
            <v>FOTOPROTECT.ISDIN CREMA F50  50 ML X 1</v>
          </cell>
          <cell r="G9984" t="str">
            <v>111999</v>
          </cell>
        </row>
        <row r="9985">
          <cell r="F9985" t="str">
            <v>SUNWORK SACHET.  0.5 G X 1</v>
          </cell>
          <cell r="G9985" t="str">
            <v>042016</v>
          </cell>
        </row>
        <row r="9986">
          <cell r="F9986" t="str">
            <v>FOTOPROTECT.ISDIN EX F50GEL-CR  50 ML X 1</v>
          </cell>
          <cell r="G9986" t="str">
            <v>032011</v>
          </cell>
        </row>
        <row r="9987">
          <cell r="F9987" t="str">
            <v>EXCALDENE CREMA  80 G X 1</v>
          </cell>
          <cell r="G9987" t="str">
            <v>042009</v>
          </cell>
        </row>
        <row r="9988">
          <cell r="F9988" t="str">
            <v>FOTOPROTECT.ISDIN SP.TRANF50+X  200 ML X 1</v>
          </cell>
          <cell r="G9988" t="str">
            <v>082012</v>
          </cell>
        </row>
        <row r="9989">
          <cell r="F9989" t="str">
            <v>FOTOPROTECT.ISDIN EX.F50+EMULS  50 ML X 1 (PAED)</v>
          </cell>
          <cell r="G9989" t="str">
            <v>062011</v>
          </cell>
        </row>
        <row r="9990">
          <cell r="F9990" t="str">
            <v>PHOTODERM MAX FL 100 T  40 ML X 1</v>
          </cell>
          <cell r="G9990" t="str">
            <v>062007</v>
          </cell>
        </row>
        <row r="9991">
          <cell r="F9991" t="str">
            <v>LETIXER D CR P/ M SECA  200 ML X 1</v>
          </cell>
          <cell r="G9991" t="str">
            <v>022018</v>
          </cell>
        </row>
        <row r="9992">
          <cell r="F9992" t="str">
            <v>AVAL SUN CREMA F50  180 ML X 1</v>
          </cell>
          <cell r="G9992" t="str">
            <v>012017</v>
          </cell>
        </row>
        <row r="9993">
          <cell r="F9993" t="str">
            <v>AVAL SUN SPR SPOR F30  170 ML X 1</v>
          </cell>
          <cell r="G9993" t="str">
            <v>112016</v>
          </cell>
        </row>
        <row r="9994">
          <cell r="F9994" t="str">
            <v>PHOTODERM CR CO DO F50  10 G X 1</v>
          </cell>
          <cell r="G9994" t="str">
            <v>092011</v>
          </cell>
        </row>
        <row r="9995">
          <cell r="F9995" t="str">
            <v>HIPOGLOS SPRAY FPS45  200 ML X 1</v>
          </cell>
          <cell r="G9995" t="str">
            <v>102009</v>
          </cell>
        </row>
        <row r="9996">
          <cell r="F9996" t="str">
            <v>ANTHELIOS POCKET CREMA SPF50+  30 ML X 1</v>
          </cell>
          <cell r="G9996" t="str">
            <v>122018</v>
          </cell>
        </row>
        <row r="9997">
          <cell r="F9997" t="str">
            <v>EMOLAN BLOQ.SOL F60  125 ML X 1</v>
          </cell>
          <cell r="G9997" t="str">
            <v>022007</v>
          </cell>
        </row>
        <row r="9998">
          <cell r="F9998" t="str">
            <v>NEUTROGENA HYDRO GE CR OJ BOO  15 G X 1</v>
          </cell>
          <cell r="G9998" t="str">
            <v>092017</v>
          </cell>
        </row>
        <row r="9999">
          <cell r="F9999" t="str">
            <v>LIPIKAR AP STICK  15 ML X 1</v>
          </cell>
          <cell r="G9999" t="str">
            <v>052018</v>
          </cell>
        </row>
        <row r="10000">
          <cell r="F10000" t="str">
            <v>REPASKIDS CR G F/P F50  100 ML X 1</v>
          </cell>
          <cell r="G10000" t="str">
            <v>122016</v>
          </cell>
        </row>
        <row r="10001">
          <cell r="F10001" t="str">
            <v>REPASKIN FLU INVI F50  50 ML X 1</v>
          </cell>
          <cell r="G10001" t="str">
            <v>112018</v>
          </cell>
        </row>
        <row r="10002">
          <cell r="F10002" t="str">
            <v>DRYSES SOL SP A/TRA  100 ML X 1</v>
          </cell>
          <cell r="G10002" t="str">
            <v>072016</v>
          </cell>
        </row>
        <row r="10003">
          <cell r="F10003" t="str">
            <v>LETIXER S CREMA  200 ML X 1</v>
          </cell>
          <cell r="G10003" t="str">
            <v>052016</v>
          </cell>
        </row>
        <row r="10004">
          <cell r="F10004" t="str">
            <v>DRYSES ROLL DES MUJ  75 ML X 1</v>
          </cell>
          <cell r="G10004" t="str">
            <v>062016</v>
          </cell>
        </row>
        <row r="10005">
          <cell r="F10005" t="str">
            <v>PH5 EUCERIN POM.REGENERA  100 ML X 1</v>
          </cell>
          <cell r="G10005" t="str">
            <v>052007</v>
          </cell>
        </row>
        <row r="10006">
          <cell r="F10006" t="str">
            <v>SCREENSES COLOR CR CO LI F50  10 G X 1</v>
          </cell>
          <cell r="G10006" t="str">
            <v>072016</v>
          </cell>
        </row>
        <row r="10007">
          <cell r="F10007" t="str">
            <v>REPASKIN CR F T/S F50  50 ML X 1</v>
          </cell>
          <cell r="G10007" t="str">
            <v>062016</v>
          </cell>
        </row>
        <row r="10008">
          <cell r="F10008" t="str">
            <v>HIDRALOE GEL ALOE  250 ML X 1</v>
          </cell>
          <cell r="G10008" t="str">
            <v>072016</v>
          </cell>
        </row>
        <row r="10009">
          <cell r="F10009" t="str">
            <v>SCREENSES COLOR CR CO BR F50  10 G X 1</v>
          </cell>
          <cell r="G10009" t="str">
            <v>072016</v>
          </cell>
        </row>
        <row r="10010">
          <cell r="F10010" t="str">
            <v>REPASKIN GEL P SO F30  200 ML X 1</v>
          </cell>
          <cell r="G10010" t="str">
            <v>122016</v>
          </cell>
        </row>
        <row r="10011">
          <cell r="F10011" t="str">
            <v>FOTOCREM-P CREMA  100 ML X 1</v>
          </cell>
          <cell r="G10011" t="str">
            <v>112011</v>
          </cell>
        </row>
        <row r="10012">
          <cell r="F10012" t="str">
            <v>ANTHELIOS D-PED CREMA SPF50+  300 ML X 1</v>
          </cell>
          <cell r="G10012" t="str">
            <v>012016</v>
          </cell>
        </row>
        <row r="10013">
          <cell r="F10013" t="str">
            <v>PHOTODERM KID M AEF50+  150 ML X 1</v>
          </cell>
          <cell r="G10013" t="str">
            <v>112016</v>
          </cell>
        </row>
        <row r="10014">
          <cell r="F10014" t="str">
            <v>PHOTODERM AQ/FLU DO TE  40 ML X 1</v>
          </cell>
          <cell r="G10014" t="str">
            <v>112015</v>
          </cell>
        </row>
        <row r="10015">
          <cell r="F10015" t="str">
            <v>PHOTODERM MA CR F100 T  40 ML X 1</v>
          </cell>
          <cell r="G10015" t="str">
            <v>112003</v>
          </cell>
        </row>
        <row r="10016">
          <cell r="F10016" t="str">
            <v>PHOTODERM AR C NC50+TE  30 ML X 1</v>
          </cell>
          <cell r="G10016" t="str">
            <v>092006</v>
          </cell>
        </row>
        <row r="10017">
          <cell r="F10017" t="str">
            <v>NIVEA SUN SP PR&amp;RF F50  200 ML X 1</v>
          </cell>
          <cell r="G10017" t="str">
            <v>072016</v>
          </cell>
        </row>
        <row r="10018">
          <cell r="F10018" t="str">
            <v>BAHIA BEBES CREMA SPF55+  60 ML X 1</v>
          </cell>
          <cell r="G10018" t="str">
            <v>092016</v>
          </cell>
        </row>
        <row r="10019">
          <cell r="F10019" t="str">
            <v>FOTOPROTECT.ISDIN EXF50GEL-CR.  150 ML X 1 (PAED)</v>
          </cell>
          <cell r="G10019" t="str">
            <v>112010</v>
          </cell>
        </row>
        <row r="10020">
          <cell r="F10020" t="str">
            <v>EXCALDENE CREMA  20 G X 1</v>
          </cell>
          <cell r="G10020" t="str">
            <v>022018</v>
          </cell>
        </row>
        <row r="10021">
          <cell r="F10021" t="str">
            <v>EXCALDENE CREMA  40 G X 1</v>
          </cell>
          <cell r="G10021" t="str">
            <v>042009</v>
          </cell>
        </row>
        <row r="10022">
          <cell r="F10022" t="str">
            <v>FOTOPROTECT.ISDIN EX F50GEL-CR  200 ML X 1</v>
          </cell>
          <cell r="G10022" t="str">
            <v>112010</v>
          </cell>
        </row>
        <row r="10023">
          <cell r="F10023" t="str">
            <v>FOTOPROTECT.ISDIN EX F50CR-COL  50 ML X 1</v>
          </cell>
          <cell r="G10023" t="str">
            <v>112010</v>
          </cell>
        </row>
        <row r="10024">
          <cell r="F10024" t="str">
            <v>PH5 EUCERIN BAR.PROT.LAB  4.8 G X 1</v>
          </cell>
          <cell r="G10024" t="str">
            <v>082011</v>
          </cell>
        </row>
        <row r="10025">
          <cell r="F10025" t="str">
            <v>PHOTODERM SP MA B S50+  150 ML X 1</v>
          </cell>
          <cell r="G10025" t="str">
            <v>102018</v>
          </cell>
        </row>
        <row r="10026">
          <cell r="F10026" t="str">
            <v>PHOTODERM FLU MAX LAIT  100 ML X 1</v>
          </cell>
          <cell r="G10026" t="str">
            <v>122018</v>
          </cell>
        </row>
        <row r="10027">
          <cell r="F10027" t="str">
            <v>HYDRABIO CR PE F30 TE  40 ML X 1</v>
          </cell>
          <cell r="G10027" t="str">
            <v>072016</v>
          </cell>
        </row>
        <row r="10028">
          <cell r="F10028" t="str">
            <v>HYDRABIO SERUM FPE  40 ML X 1</v>
          </cell>
          <cell r="G10028" t="str">
            <v>072016</v>
          </cell>
        </row>
        <row r="10029">
          <cell r="F10029" t="str">
            <v>UV CAR SHIELD F50+ GEL.  90 ML X 1</v>
          </cell>
          <cell r="G10029" t="str">
            <v>042016</v>
          </cell>
        </row>
        <row r="10030">
          <cell r="F10030" t="str">
            <v>AVAL SUN CR TUBO F50  20 ML X 1</v>
          </cell>
          <cell r="G10030" t="str">
            <v>012017</v>
          </cell>
        </row>
        <row r="10031">
          <cell r="F10031" t="str">
            <v>AVAL SUN CREMA F50  60 ML X 1</v>
          </cell>
          <cell r="G10031" t="str">
            <v>112016</v>
          </cell>
        </row>
        <row r="10032">
          <cell r="F10032" t="str">
            <v>AVAL SUN CR TUBO F45  60 ML X 1</v>
          </cell>
          <cell r="G10032" t="str">
            <v>042009</v>
          </cell>
        </row>
        <row r="10033">
          <cell r="F10033" t="str">
            <v>AVAL SUN CR TUBO F30  60 ML X 1</v>
          </cell>
          <cell r="G10033" t="str">
            <v>042009</v>
          </cell>
        </row>
        <row r="10034">
          <cell r="F10034" t="str">
            <v>CETAPHIL DAYLONG GEL SPF50  50 ML X 1</v>
          </cell>
          <cell r="G10034" t="str">
            <v>062017</v>
          </cell>
        </row>
        <row r="10035">
          <cell r="F10035" t="str">
            <v>DERMOSOL ECRAN CREMA SPF70  60 G X 1</v>
          </cell>
          <cell r="G10035" t="str">
            <v>052012</v>
          </cell>
        </row>
        <row r="10036">
          <cell r="F10036" t="str">
            <v>BAHIA SPORT GEL GEL SPF45  200 ML X 1</v>
          </cell>
          <cell r="G10036" t="str">
            <v>092015</v>
          </cell>
        </row>
        <row r="10037">
          <cell r="F10037" t="str">
            <v>BAHIA KIDS LOCION SPF45  200 ML X 1</v>
          </cell>
          <cell r="G10037" t="str">
            <v>092015</v>
          </cell>
        </row>
        <row r="10038">
          <cell r="F10038" t="str">
            <v>C CERO ALOE CREMA  30 G X 1</v>
          </cell>
          <cell r="G10038" t="str">
            <v>022016</v>
          </cell>
        </row>
        <row r="10039">
          <cell r="F10039" t="str">
            <v>EMOLAN BEBE TALCO LIQ  140 ML X 1</v>
          </cell>
          <cell r="G10039" t="str">
            <v>022016</v>
          </cell>
        </row>
        <row r="10040">
          <cell r="F10040" t="str">
            <v>BAHIA SUPER KIDS SPR F70 SIRE  177 ML X 1</v>
          </cell>
          <cell r="G10040" t="str">
            <v>112017</v>
          </cell>
        </row>
        <row r="10041">
          <cell r="F10041" t="str">
            <v>UREADIN LOC.DERMOPED 3% 200 ML X 1</v>
          </cell>
          <cell r="G10041" t="str">
            <v>112010</v>
          </cell>
        </row>
        <row r="10042">
          <cell r="F10042" t="str">
            <v>UMBRELLA CREMA KIDS  120 G X 1</v>
          </cell>
          <cell r="G10042" t="str">
            <v>102003</v>
          </cell>
        </row>
        <row r="10043">
          <cell r="F10043" t="str">
            <v>UMBRELLA GEL.  60 G X 1</v>
          </cell>
          <cell r="G10043" t="str">
            <v>022001</v>
          </cell>
        </row>
        <row r="10044">
          <cell r="F10044" t="str">
            <v>UREADIN CREMA 20% 50 ML X 1</v>
          </cell>
          <cell r="G10044" t="str">
            <v>111999</v>
          </cell>
        </row>
        <row r="10045">
          <cell r="F10045" t="str">
            <v>UREADIN SPRAY GO  200 ML X 1</v>
          </cell>
          <cell r="G10045" t="str">
            <v>062016</v>
          </cell>
        </row>
        <row r="10046">
          <cell r="F10046" t="str">
            <v>UMBRELLA CR.WPRO KIDS  120 G X 1</v>
          </cell>
          <cell r="G10046" t="str">
            <v>012005</v>
          </cell>
        </row>
        <row r="10047">
          <cell r="F10047" t="str">
            <v>UMBRELLA PLUS EMU.SPR  120 G X 1</v>
          </cell>
          <cell r="G10047" t="str">
            <v>032005</v>
          </cell>
        </row>
        <row r="10048">
          <cell r="F10048" t="str">
            <v>DERMOSOL ECRAN CREMA SPF70  70 G X 1</v>
          </cell>
          <cell r="G10048" t="str">
            <v>112015</v>
          </cell>
        </row>
        <row r="10049">
          <cell r="F10049" t="str">
            <v>AVAL SUN CR KI SA F45  20 ML X 1</v>
          </cell>
          <cell r="G10049" t="str">
            <v>042009</v>
          </cell>
        </row>
        <row r="10050">
          <cell r="F10050" t="str">
            <v>AVAL SUN CR TUBO F45  20 ML X 1</v>
          </cell>
          <cell r="G10050" t="str">
            <v>042009</v>
          </cell>
        </row>
        <row r="10051">
          <cell r="F10051" t="str">
            <v>DERMOSOL CICATRIL STI F20 C/PI  4.5 G X 6</v>
          </cell>
          <cell r="G10051" t="str">
            <v>102018</v>
          </cell>
        </row>
        <row r="10052">
          <cell r="F10052" t="str">
            <v>AVAL SUN SPRAY F50  170 ML X 1</v>
          </cell>
          <cell r="G10052" t="str">
            <v>012017</v>
          </cell>
        </row>
        <row r="10053">
          <cell r="F10053" t="str">
            <v>UMBRELLA B.CO C.OC50+  11 G X 1</v>
          </cell>
          <cell r="G10053" t="str">
            <v>072015</v>
          </cell>
        </row>
        <row r="10054">
          <cell r="F10054" t="str">
            <v>UMBRELLA EMUL.WPRO  225 G X 1</v>
          </cell>
          <cell r="G10054" t="str">
            <v>012008</v>
          </cell>
        </row>
        <row r="10055">
          <cell r="F10055" t="str">
            <v>ATODERM CREME FP  500 ML X 1</v>
          </cell>
          <cell r="G10055" t="str">
            <v>062017</v>
          </cell>
        </row>
        <row r="10056">
          <cell r="F10056" t="str">
            <v>DERMOSOL TRANSLUCI SACH GEL S70  10 G X 20</v>
          </cell>
          <cell r="G10056" t="str">
            <v>072015</v>
          </cell>
        </row>
        <row r="10057">
          <cell r="F10057" t="str">
            <v>PHOTODERM SP C NC50+TE  30 ML X 1</v>
          </cell>
          <cell r="G10057" t="str">
            <v>062006</v>
          </cell>
        </row>
        <row r="10058">
          <cell r="F10058" t="str">
            <v>PHOTODERM MA LANC100TE  100 ML X 1</v>
          </cell>
          <cell r="G10058" t="str">
            <v>042013</v>
          </cell>
        </row>
        <row r="10059">
          <cell r="F10059" t="str">
            <v>PHOTODERM K LA NC 50+T  100 ML X 1</v>
          </cell>
          <cell r="G10059" t="str">
            <v>122011</v>
          </cell>
        </row>
        <row r="10060">
          <cell r="F10060" t="str">
            <v>PHOTODERM M TTNCD100TE  40 ML X 1 DORE</v>
          </cell>
          <cell r="G10060" t="str">
            <v>112007</v>
          </cell>
        </row>
        <row r="10061">
          <cell r="F10061" t="str">
            <v>PHOTODERM AKN MNC30 TE  40 ML X 1</v>
          </cell>
          <cell r="G10061" t="str">
            <v>022011</v>
          </cell>
        </row>
        <row r="10062">
          <cell r="F10062" t="str">
            <v>CETAPHIL EMULS.LIMPIA  237 ML X 1</v>
          </cell>
          <cell r="G10062" t="str">
            <v>022011</v>
          </cell>
        </row>
        <row r="10063">
          <cell r="F10063" t="str">
            <v>UVEIL PS CREM T/CLARO 10% 60 G X 1</v>
          </cell>
          <cell r="G10063" t="str">
            <v>041998</v>
          </cell>
        </row>
        <row r="10064">
          <cell r="F10064" t="str">
            <v>ASKINA BARRIER FIL SPRAY TOP.  28 ML X 1</v>
          </cell>
          <cell r="G10064" t="str">
            <v>052018</v>
          </cell>
        </row>
        <row r="10065">
          <cell r="F10065" t="str">
            <v>DERMOSOL GOLD CREMA SPF70  120 G X 1</v>
          </cell>
          <cell r="G10065" t="str">
            <v>112019</v>
          </cell>
        </row>
        <row r="10066">
          <cell r="F10066" t="str">
            <v>UREADIN RX10LO.R.EMO 10% 200 ML X 1</v>
          </cell>
          <cell r="G10066" t="str">
            <v>032011</v>
          </cell>
        </row>
        <row r="10067">
          <cell r="F10067" t="str">
            <v>AVENA ISDIN SYNDET JABON 20% 100 G X 1</v>
          </cell>
          <cell r="G10067" t="str">
            <v>071998</v>
          </cell>
        </row>
        <row r="10068">
          <cell r="F10068" t="str">
            <v>UREADIN RX20CR.U.H.E 20% 100 ML X 1</v>
          </cell>
          <cell r="G10068" t="str">
            <v>032011</v>
          </cell>
        </row>
        <row r="10069">
          <cell r="F10069" t="str">
            <v>UMBRELLA B.CO C.CL50+  11 G X 1</v>
          </cell>
          <cell r="G10069" t="str">
            <v>072015</v>
          </cell>
        </row>
        <row r="10070">
          <cell r="F10070" t="str">
            <v>ATODERM CR PREVENT F  200 ML X 1</v>
          </cell>
          <cell r="G10070" t="str">
            <v>072015</v>
          </cell>
        </row>
        <row r="10071">
          <cell r="F10071" t="str">
            <v>DERMOSOL CLEAN BARRA JABON  85 G X 1</v>
          </cell>
          <cell r="G10071" t="str">
            <v>102017</v>
          </cell>
        </row>
        <row r="10072">
          <cell r="F10072" t="str">
            <v>PHOTODERM E N T N50+TE  40 ML X 1</v>
          </cell>
          <cell r="G10072" t="str">
            <v>102017</v>
          </cell>
        </row>
        <row r="10073">
          <cell r="F10073" t="str">
            <v>SENSIBIO FORTE CRE TE  40 ML X 1</v>
          </cell>
          <cell r="G10073" t="str">
            <v>112003</v>
          </cell>
        </row>
        <row r="10074">
          <cell r="F10074" t="str">
            <v>ATODERM INTE BAUME T  200 ML X 1</v>
          </cell>
          <cell r="G10074" t="str">
            <v>072015</v>
          </cell>
        </row>
        <row r="10075">
          <cell r="F10075" t="str">
            <v>CETAPHIL RESTORAD LIM  295 ML X 1</v>
          </cell>
          <cell r="G10075" t="str">
            <v>072011</v>
          </cell>
        </row>
        <row r="10076">
          <cell r="F10076" t="str">
            <v>DEPIDERM SPF50 NF FCO  30 ML X 1</v>
          </cell>
          <cell r="G10076" t="str">
            <v>022011</v>
          </cell>
        </row>
        <row r="10077">
          <cell r="F10077" t="str">
            <v>DERMASAN CREMA ALOE  125 G X 3</v>
          </cell>
          <cell r="G10077" t="str">
            <v>062018</v>
          </cell>
        </row>
        <row r="10078">
          <cell r="F10078" t="str">
            <v>CETAPHIL SHAMPOO  200 ML X 1</v>
          </cell>
          <cell r="G10078" t="str">
            <v>012014</v>
          </cell>
        </row>
        <row r="10079">
          <cell r="F10079" t="str">
            <v>DARKSUN PRAGMA CREMA  120 ML X 1</v>
          </cell>
          <cell r="G10079" t="str">
            <v>112000</v>
          </cell>
        </row>
        <row r="10080">
          <cell r="F10080" t="str">
            <v>SENSIBIO G CT DE Y TE  15 ML X 1</v>
          </cell>
          <cell r="G10080" t="str">
            <v>082015</v>
          </cell>
        </row>
        <row r="10081">
          <cell r="F10081" t="str">
            <v>HYDRA UV PROTECTOR CREMA SPF30  50 ML X 1</v>
          </cell>
          <cell r="G10081" t="str">
            <v>092017</v>
          </cell>
        </row>
        <row r="10082">
          <cell r="F10082" t="str">
            <v>SENSIBIO BB CRE AR TE  40 ML X 1</v>
          </cell>
          <cell r="G10082" t="str">
            <v>062016</v>
          </cell>
        </row>
        <row r="10083">
          <cell r="F10083" t="str">
            <v>SENSIBIO AR CREME T  40 ML X 1</v>
          </cell>
          <cell r="G10083" t="str">
            <v>112005</v>
          </cell>
        </row>
        <row r="10084">
          <cell r="F10084" t="str">
            <v>AVAL SUN CR KI SA F45  180 ML X 1</v>
          </cell>
          <cell r="G10084" t="str">
            <v>042009</v>
          </cell>
        </row>
        <row r="10085">
          <cell r="F10085" t="str">
            <v>AVAL SUN CREMA F30  180 ML X 1</v>
          </cell>
          <cell r="G10085" t="str">
            <v>042009</v>
          </cell>
        </row>
        <row r="10086">
          <cell r="F10086" t="str">
            <v>AVAL SUN CR KI UV F50  170 ML X 1</v>
          </cell>
          <cell r="G10086" t="str">
            <v>122016</v>
          </cell>
        </row>
        <row r="10087">
          <cell r="F10087" t="str">
            <v>AVAL SUN CR TUBO F45  120 ML X 1</v>
          </cell>
          <cell r="G10087" t="str">
            <v>112009</v>
          </cell>
        </row>
        <row r="10088">
          <cell r="F10088" t="str">
            <v>AVAL SUN GEL AF/SU AL  120 ML X 1</v>
          </cell>
          <cell r="G10088" t="str">
            <v>012011</v>
          </cell>
        </row>
        <row r="10089">
          <cell r="F10089" t="str">
            <v>AVAL SUN CR KI UV F45  120 ML X 1</v>
          </cell>
          <cell r="G10089" t="str">
            <v>022011</v>
          </cell>
        </row>
        <row r="10090">
          <cell r="F10090" t="str">
            <v>DERMOSOL EXTREMA CREMA FPS50  120 G X 1</v>
          </cell>
          <cell r="G10090" t="str">
            <v>112019</v>
          </cell>
        </row>
        <row r="10091">
          <cell r="F10091" t="str">
            <v>PHOTODERM KIDS LOC F50  100 ML X 1</v>
          </cell>
          <cell r="G10091" t="str">
            <v>102011</v>
          </cell>
        </row>
        <row r="10092">
          <cell r="F10092" t="str">
            <v>PHOTODERM CR M T P S50  40 ML X 1</v>
          </cell>
          <cell r="G10092" t="str">
            <v>102016</v>
          </cell>
        </row>
        <row r="10093">
          <cell r="F10093" t="str">
            <v>PH5 EUCERIN BB BANO&amp;SHPO  250 ML X 1</v>
          </cell>
          <cell r="G10093" t="str">
            <v>052007</v>
          </cell>
        </row>
        <row r="10094">
          <cell r="F10094" t="str">
            <v>PHOTODERM MAX CR.SP50  40 ML X 1</v>
          </cell>
          <cell r="G10094" t="str">
            <v>022013</v>
          </cell>
        </row>
        <row r="10095">
          <cell r="F10095" t="str">
            <v>PHOTODERM AKN SPR.SP30  100 ML X 1</v>
          </cell>
          <cell r="G10095" t="str">
            <v>022006</v>
          </cell>
        </row>
        <row r="10096">
          <cell r="F10096" t="str">
            <v>PHOTODERM SPR F50+ NC  400 ML X 1</v>
          </cell>
          <cell r="G10096" t="str">
            <v>122017</v>
          </cell>
        </row>
        <row r="10097">
          <cell r="F10097" t="str">
            <v>CETAPHIL UV DEFEN.S50  50 ML X 1</v>
          </cell>
          <cell r="G10097" t="str">
            <v>092008</v>
          </cell>
        </row>
        <row r="10098">
          <cell r="F10098" t="str">
            <v>CETAPHIL HAND CREAM  85 G X 1</v>
          </cell>
          <cell r="G10098" t="str">
            <v>022014</v>
          </cell>
        </row>
        <row r="10099">
          <cell r="F10099" t="str">
            <v>STRATUM CREMA FLUIDA 10% 240 ML X 1</v>
          </cell>
          <cell r="G10099" t="str">
            <v>112000</v>
          </cell>
        </row>
        <row r="10100">
          <cell r="F10100" t="str">
            <v>CETAPHIL DAYLONG GE F U/L F30  30 ML X 1</v>
          </cell>
          <cell r="G10100" t="str">
            <v>032017</v>
          </cell>
        </row>
        <row r="10101">
          <cell r="F10101" t="str">
            <v>SENSIBIO H2O FCE  250 ML X 1</v>
          </cell>
          <cell r="G10101" t="str">
            <v>112003</v>
          </cell>
        </row>
        <row r="10102">
          <cell r="F10102" t="str">
            <v>SPECTRABAN CREMA SPF50  60 G X 1</v>
          </cell>
          <cell r="G10102" t="str">
            <v>032015</v>
          </cell>
        </row>
        <row r="10103">
          <cell r="F10103" t="str">
            <v>CETAPHIL EM HI FA F50  50 ML X 1</v>
          </cell>
          <cell r="G10103" t="str">
            <v>062017</v>
          </cell>
        </row>
        <row r="10104">
          <cell r="F10104" t="str">
            <v>ANTHELIOS L S FA M F50  75 ML X 1</v>
          </cell>
          <cell r="G10104" t="str">
            <v>102016</v>
          </cell>
        </row>
        <row r="10105">
          <cell r="F10105" t="str">
            <v>ANTHELIOS XL LO CO 50+  300 ML X 1</v>
          </cell>
          <cell r="G10105" t="str">
            <v>102016</v>
          </cell>
        </row>
        <row r="10106">
          <cell r="F10106" t="str">
            <v>FOTOPROTECT.ISDIN GCR E.UV F40  150 ML X 1 (PAED)</v>
          </cell>
          <cell r="G10106" t="str">
            <v>092008</v>
          </cell>
        </row>
        <row r="10107">
          <cell r="F10107" t="str">
            <v>ANTHELIOS XL CRM C/F50  50 ML X 1</v>
          </cell>
          <cell r="G10107" t="str">
            <v>012011</v>
          </cell>
        </row>
        <row r="10108">
          <cell r="F10108" t="str">
            <v>LIPIKAR FLUI HID COR  400 ML X 1</v>
          </cell>
          <cell r="G10108" t="str">
            <v>062016</v>
          </cell>
        </row>
        <row r="10109">
          <cell r="F10109" t="str">
            <v>CHAPSTICK CLASSIC LIPSTICK CER  450 MG X 1</v>
          </cell>
          <cell r="G10109" t="str">
            <v>042015</v>
          </cell>
        </row>
        <row r="10110">
          <cell r="F10110" t="str">
            <v>EXCALDENE UNGT  40 G X 1</v>
          </cell>
          <cell r="G10110" t="str">
            <v>042009</v>
          </cell>
        </row>
        <row r="10111">
          <cell r="F10111" t="str">
            <v>SOINSDERMA BLOQ GEL TRAS F70  60 G X 1</v>
          </cell>
          <cell r="G10111" t="str">
            <v>052015</v>
          </cell>
        </row>
        <row r="10112">
          <cell r="F10112" t="str">
            <v>SOLAID PROT SOLAR CREMA-GEL TB  110 G X 1</v>
          </cell>
          <cell r="G10112" t="str">
            <v>032016</v>
          </cell>
        </row>
        <row r="10113">
          <cell r="F10113" t="str">
            <v>HYSEAC FLU SOLA F50  50 ML X 1</v>
          </cell>
          <cell r="G10113" t="str">
            <v>112011</v>
          </cell>
        </row>
        <row r="10114">
          <cell r="F10114" t="str">
            <v>FOTOPROTECT.ISDIN EX FU FL F50  50 ML X 1 (PAED)</v>
          </cell>
          <cell r="G10114" t="str">
            <v>052012</v>
          </cell>
        </row>
        <row r="10115">
          <cell r="F10115" t="str">
            <v>UVEBLOCK SPF ISS FL.INVIS S50  40 ML X 1</v>
          </cell>
          <cell r="G10115" t="str">
            <v>122007</v>
          </cell>
        </row>
        <row r="10116">
          <cell r="F10116" t="str">
            <v>JOHNSON PROD NINOS TALCO  600 G X 1</v>
          </cell>
          <cell r="G10116" t="str">
            <v>122003</v>
          </cell>
        </row>
        <row r="10117">
          <cell r="F10117" t="str">
            <v>BLOQ SOL KIDS D.ZA CRM FPS50+  190 ML X 1</v>
          </cell>
          <cell r="G10117" t="str">
            <v>102012</v>
          </cell>
        </row>
        <row r="10118">
          <cell r="F10118" t="str">
            <v>NIVEA SUN HIDRAT FPS50  125 ML X 1</v>
          </cell>
          <cell r="G10118" t="str">
            <v>092015</v>
          </cell>
        </row>
        <row r="10119">
          <cell r="F10119" t="str">
            <v>FOTOPROTECT.ISDIN FL SO AL F99  50 ML X 1</v>
          </cell>
          <cell r="G10119" t="str">
            <v>102016</v>
          </cell>
        </row>
        <row r="10120">
          <cell r="F10120" t="str">
            <v>BAHIA SOL Y BICHOS LOCION SPF45  200 ML X 1</v>
          </cell>
          <cell r="G10120" t="str">
            <v>092015</v>
          </cell>
        </row>
        <row r="10121">
          <cell r="F10121" t="str">
            <v>AKERAT CREMA  200 ML X 1</v>
          </cell>
          <cell r="G10121" t="str">
            <v>072006</v>
          </cell>
        </row>
        <row r="10122">
          <cell r="F10122" t="str">
            <v>FOTOPROTECT.ISDIN EX F50+LOC.  125 ML X 1 (PAED)</v>
          </cell>
          <cell r="G10122" t="str">
            <v>112010</v>
          </cell>
        </row>
        <row r="10123">
          <cell r="F10123" t="str">
            <v>AVENE XERACALM BALSAMO  200 ML X 1</v>
          </cell>
          <cell r="G10123" t="str">
            <v>052015</v>
          </cell>
        </row>
        <row r="10124">
          <cell r="F10124" t="str">
            <v>AVENE XERACALM CREMA  200 ML X 1</v>
          </cell>
          <cell r="G10124" t="str">
            <v>052015</v>
          </cell>
        </row>
        <row r="10125">
          <cell r="F10125" t="str">
            <v>SOLAID PROT SOLAR CREMA-GEL  110 G X 1</v>
          </cell>
          <cell r="G10125" t="str">
            <v>022015</v>
          </cell>
        </row>
        <row r="10126">
          <cell r="F10126" t="str">
            <v>ENDOCARE LOC.REGENERA  100 ML X 1</v>
          </cell>
          <cell r="G10126" t="str">
            <v>042015</v>
          </cell>
        </row>
        <row r="10127">
          <cell r="F10127" t="str">
            <v>JOHNSON PROD NINOS ACEITE  300 ML X 1</v>
          </cell>
          <cell r="G10127" t="str">
            <v>122004</v>
          </cell>
        </row>
        <row r="10128">
          <cell r="F10128" t="str">
            <v>LIPIKAR HUILE ACEITE  400 ML X 1</v>
          </cell>
          <cell r="G10128" t="str">
            <v>042014</v>
          </cell>
        </row>
        <row r="10129">
          <cell r="F10129" t="str">
            <v>DERMOSOL POST SOLA GEL SPF6  240 G X 1</v>
          </cell>
          <cell r="G10129" t="str">
            <v>112019</v>
          </cell>
        </row>
        <row r="10130">
          <cell r="F10130" t="str">
            <v>FISIOGEL LOCION  120 ML X 1</v>
          </cell>
          <cell r="G10130" t="str">
            <v>112008</v>
          </cell>
        </row>
        <row r="10131">
          <cell r="F10131" t="str">
            <v>IDC EXPRESS CREM CRYSTAL  30 ML X 1</v>
          </cell>
          <cell r="G10131" t="str">
            <v>092017</v>
          </cell>
        </row>
        <row r="10132">
          <cell r="F10132" t="str">
            <v>DERMOSOL STI CAC KARI  4.5 G X 6</v>
          </cell>
          <cell r="G10132" t="str">
            <v>092017</v>
          </cell>
        </row>
        <row r="10133">
          <cell r="F10133" t="str">
            <v>URIAGE FOTOPROTEC CR.EXTRE F90  50 ML X 1</v>
          </cell>
          <cell r="G10133" t="str">
            <v>012008</v>
          </cell>
        </row>
        <row r="10134">
          <cell r="F10134" t="str">
            <v>FOTOPROTECT.ISDIN OIL ACT F30  200 ML X 1</v>
          </cell>
          <cell r="G10134" t="str">
            <v>102015</v>
          </cell>
        </row>
        <row r="10135">
          <cell r="F10135" t="str">
            <v>CETAPHIL LOC.HUMECTA  473 ML X 1</v>
          </cell>
          <cell r="G10135" t="str">
            <v>102007</v>
          </cell>
        </row>
        <row r="10136">
          <cell r="F10136" t="str">
            <v>HELIOCARE F M T360 F50  50 ML X 1</v>
          </cell>
          <cell r="G10136" t="str">
            <v>112016</v>
          </cell>
        </row>
        <row r="10137">
          <cell r="F10137" t="str">
            <v>AGUA TERMAL AVENE SPRAY TOP.  300 ML X 1</v>
          </cell>
          <cell r="G10137" t="str">
            <v>012006</v>
          </cell>
        </row>
        <row r="10138">
          <cell r="F10138" t="str">
            <v>FISIOGEL CREMA LIQD.  120 ML X 1</v>
          </cell>
          <cell r="G10138" t="str">
            <v>062005</v>
          </cell>
        </row>
        <row r="10139">
          <cell r="F10139" t="str">
            <v>HELIOCARE GCR BROWN  50 ML X 1</v>
          </cell>
          <cell r="G10139" t="str">
            <v>042015</v>
          </cell>
        </row>
        <row r="10140">
          <cell r="F10140" t="str">
            <v>ANTHELIOS AESERUM SERUM  50 ML X 1</v>
          </cell>
          <cell r="G10140" t="str">
            <v>092013</v>
          </cell>
        </row>
        <row r="10141">
          <cell r="F10141" t="str">
            <v>HELIOCARE SPRAY SFP 50  200 ML X 1</v>
          </cell>
          <cell r="G10141" t="str">
            <v>042015</v>
          </cell>
        </row>
        <row r="10142">
          <cell r="F10142" t="str">
            <v>CETAPHIL RESTORAD HID  295 ML X 1</v>
          </cell>
          <cell r="G10142" t="str">
            <v>072011</v>
          </cell>
        </row>
        <row r="10143">
          <cell r="F10143" t="str">
            <v>HELIOCARE GEL ADV F50+  50 ML X 1</v>
          </cell>
          <cell r="G10143" t="str">
            <v>012020</v>
          </cell>
        </row>
        <row r="10144">
          <cell r="F10144" t="str">
            <v>HELIOCARE GC O/F B F50  10 G X 1</v>
          </cell>
          <cell r="G10144" t="str">
            <v>122012</v>
          </cell>
        </row>
        <row r="10145">
          <cell r="F10145" t="str">
            <v>HELIOCARE CREMA SPF50  50 ML X 1</v>
          </cell>
          <cell r="G10145" t="str">
            <v>012014</v>
          </cell>
        </row>
        <row r="10146">
          <cell r="F10146" t="str">
            <v>HELIOCARE ULTR CR S90  50 ML X 1</v>
          </cell>
          <cell r="G10146" t="str">
            <v>012014</v>
          </cell>
        </row>
        <row r="10147">
          <cell r="F10147" t="str">
            <v>HELIOCARE ULTR GEL S90  50 ML X 1</v>
          </cell>
          <cell r="G10147" t="str">
            <v>012014</v>
          </cell>
        </row>
        <row r="10148">
          <cell r="F10148" t="str">
            <v>SOLABLOCK CREMA 40FPS  40 ML X 1</v>
          </cell>
          <cell r="G10148" t="str">
            <v>042014</v>
          </cell>
        </row>
        <row r="10149">
          <cell r="F10149" t="str">
            <v>HELIOCARE PO C360 C BE  15 G X 1</v>
          </cell>
          <cell r="G10149" t="str">
            <v>022018</v>
          </cell>
        </row>
        <row r="10150">
          <cell r="F10150" t="str">
            <v>AGUA TERMAL AVENE SPRAY TOP.  150 ML X 1</v>
          </cell>
          <cell r="G10150" t="str">
            <v>012006</v>
          </cell>
        </row>
        <row r="10151">
          <cell r="F10151" t="str">
            <v>ROSADERM CREMA  30 ML X 1</v>
          </cell>
          <cell r="G10151" t="str">
            <v>042014</v>
          </cell>
        </row>
        <row r="10152">
          <cell r="F10152" t="str">
            <v>HELIOCARE GC O/F L F50  10 G X 1</v>
          </cell>
          <cell r="G10152" t="str">
            <v>122012</v>
          </cell>
        </row>
        <row r="10153">
          <cell r="F10153" t="str">
            <v>UREADIN CREMA FACIAL  50 ML X 1</v>
          </cell>
          <cell r="G10153" t="str">
            <v>052001</v>
          </cell>
        </row>
        <row r="10154">
          <cell r="F10154" t="str">
            <v>ALBODERM CREMA  30 ML X 1</v>
          </cell>
          <cell r="G10154" t="str">
            <v>042014</v>
          </cell>
        </row>
        <row r="10155">
          <cell r="F10155" t="str">
            <v>HELIOCARE GCR S50 LIGH  10 G X 1</v>
          </cell>
          <cell r="G10155" t="str">
            <v>012014</v>
          </cell>
        </row>
        <row r="10156">
          <cell r="F10156" t="str">
            <v>UMBRELLA CREMA  60 G X 1</v>
          </cell>
          <cell r="G10156" t="str">
            <v>022001</v>
          </cell>
        </row>
        <row r="10157">
          <cell r="F10157" t="str">
            <v>UREADIN RX10 LOC.PLU 10% 200 ML X 1</v>
          </cell>
          <cell r="G10157" t="str">
            <v>042013</v>
          </cell>
        </row>
        <row r="10158">
          <cell r="F10158" t="str">
            <v>SUNWORK FPS 50+ GEL.  100 ML X 1</v>
          </cell>
          <cell r="G10158" t="str">
            <v>042016</v>
          </cell>
        </row>
        <row r="10159">
          <cell r="F10159" t="str">
            <v>UV CARE LIPS LIPSTICK  5 G X 1</v>
          </cell>
          <cell r="G10159" t="str">
            <v>042016</v>
          </cell>
        </row>
        <row r="10160">
          <cell r="F10160" t="str">
            <v>AVENE H.O.RI.SPF20  40 ML X 1</v>
          </cell>
          <cell r="G10160" t="str">
            <v>032010</v>
          </cell>
        </row>
        <row r="10161">
          <cell r="F10161" t="str">
            <v>AVENE SPR.SPF20  200 ML X 1</v>
          </cell>
          <cell r="G10161" t="str">
            <v>032006</v>
          </cell>
        </row>
        <row r="10162">
          <cell r="F10162" t="str">
            <v>HYDRABIO GEL CREME  40 ML X 1</v>
          </cell>
          <cell r="G10162" t="str">
            <v>072016</v>
          </cell>
        </row>
        <row r="10163">
          <cell r="F10163" t="str">
            <v>CERADERM CO&amp;H GEL.  25 ML X 1</v>
          </cell>
          <cell r="G10163" t="str">
            <v>042016</v>
          </cell>
        </row>
        <row r="10164">
          <cell r="F10164" t="str">
            <v>UV CAR SHIELD F50+ GEL.  25 ML X 1</v>
          </cell>
          <cell r="G10164" t="str">
            <v>012016</v>
          </cell>
        </row>
        <row r="10165">
          <cell r="F10165" t="str">
            <v>HIDRALOE GEL ALOE  250 ML X 2</v>
          </cell>
          <cell r="G10165" t="str">
            <v>122016</v>
          </cell>
        </row>
        <row r="10166">
          <cell r="F10166" t="str">
            <v>SILKSES CR PR HI CUT  30 ML X 1</v>
          </cell>
          <cell r="G10166" t="str">
            <v>092016</v>
          </cell>
        </row>
        <row r="10167">
          <cell r="F10167" t="str">
            <v>ANTHELIOS ULTRA CR SE/O SP50  50 ML X 1</v>
          </cell>
          <cell r="G10167" t="str">
            <v>102018</v>
          </cell>
        </row>
        <row r="10168">
          <cell r="F10168" t="str">
            <v>DRYSES ROLL DES HOM  75 ML X 1</v>
          </cell>
          <cell r="G10168" t="str">
            <v>062016</v>
          </cell>
        </row>
        <row r="10169">
          <cell r="F10169" t="str">
            <v>ATOPISES CR HIDRATANT  50 ML X 1</v>
          </cell>
          <cell r="G10169" t="str">
            <v>072016</v>
          </cell>
        </row>
        <row r="10170">
          <cell r="F10170" t="str">
            <v>URIAGE FOTOPROTEC CR.MINER F50  50 ML X 1</v>
          </cell>
          <cell r="G10170" t="str">
            <v>012008</v>
          </cell>
        </row>
        <row r="10171">
          <cell r="F10171" t="str">
            <v>CERADERM CO&amp;H GEL.  150 ML X 1</v>
          </cell>
          <cell r="G10171" t="str">
            <v>042016</v>
          </cell>
        </row>
        <row r="10172">
          <cell r="F10172" t="str">
            <v>ANTHELIOS AE GEL-CR.FPS30  50 ML X 1</v>
          </cell>
          <cell r="G10172" t="str">
            <v>012013</v>
          </cell>
        </row>
        <row r="10173">
          <cell r="F10173" t="str">
            <v>SOLAID PROT SOLAR CR-GEL SACHE  8 G X 20</v>
          </cell>
          <cell r="G10173" t="str">
            <v>022015</v>
          </cell>
        </row>
        <row r="10174">
          <cell r="F10174" t="str">
            <v>FILTROSOL GEL.  60 G X 1</v>
          </cell>
          <cell r="G10174" t="str">
            <v>081995</v>
          </cell>
        </row>
        <row r="10175">
          <cell r="F10175" t="str">
            <v>BAHIA FACES D-TOUC CREMA SPF50  55 G X 1</v>
          </cell>
          <cell r="G10175" t="str">
            <v>062017</v>
          </cell>
        </row>
        <row r="10176">
          <cell r="F10176" t="str">
            <v>ENDOCARE AMP .  1 ML X 7</v>
          </cell>
          <cell r="G10176" t="str">
            <v>042015</v>
          </cell>
        </row>
        <row r="10177">
          <cell r="F10177" t="str">
            <v>CHAPSTICK CLASSIC LIPSTICK FRE  450 MG X 1</v>
          </cell>
          <cell r="G10177" t="str">
            <v>042015</v>
          </cell>
        </row>
        <row r="10178">
          <cell r="F10178" t="str">
            <v>SOINSDERMA CR COL SPF70  60 G X 1</v>
          </cell>
          <cell r="G10178" t="str">
            <v>032015</v>
          </cell>
        </row>
        <row r="10179">
          <cell r="F10179" t="str">
            <v>SOINSDERMA BLOQ GEL TRASLUCI  150 G X 1</v>
          </cell>
          <cell r="G10179" t="str">
            <v>032015</v>
          </cell>
        </row>
        <row r="10180">
          <cell r="F10180" t="str">
            <v>SOINSDERMA BLOQ PETIT SPF50  150 G X 1</v>
          </cell>
          <cell r="G10180" t="str">
            <v>032015</v>
          </cell>
        </row>
        <row r="10181">
          <cell r="F10181" t="str">
            <v>BAHIA SUPER KIDS LOCION SPF70  200 ML X 1</v>
          </cell>
          <cell r="G10181" t="str">
            <v>012016</v>
          </cell>
        </row>
        <row r="10182">
          <cell r="F10182" t="str">
            <v>AVENE COLD CREMA  40 ML X 1</v>
          </cell>
          <cell r="G10182" t="str">
            <v>052007</v>
          </cell>
        </row>
        <row r="10183">
          <cell r="F10183" t="str">
            <v>BAHIA KIDS LOCION SPF45  110 ML X 1</v>
          </cell>
          <cell r="G10183" t="str">
            <v>092015</v>
          </cell>
        </row>
        <row r="10184">
          <cell r="F10184" t="str">
            <v>BAHIA KIDS CREMA SPF45  60 ML X 1</v>
          </cell>
          <cell r="G10184" t="str">
            <v>092015</v>
          </cell>
        </row>
        <row r="10185">
          <cell r="F10185" t="str">
            <v>AVENE EMUL TSC F50  50 ML X 1</v>
          </cell>
          <cell r="G10185" t="str">
            <v>032006</v>
          </cell>
        </row>
        <row r="10186">
          <cell r="F10186" t="str">
            <v>AVENE COLD CR.MANO  50 ML X 1</v>
          </cell>
          <cell r="G10186" t="str">
            <v>042015</v>
          </cell>
        </row>
        <row r="10187">
          <cell r="F10187" t="str">
            <v>AVENE HYD OPTCRLIG  40 ML X 1</v>
          </cell>
          <cell r="G10187" t="str">
            <v>022006</v>
          </cell>
        </row>
        <row r="10188">
          <cell r="F10188" t="str">
            <v>AVENE CLEA SOL F30  50 ML X 1</v>
          </cell>
          <cell r="G10188" t="str">
            <v>042015</v>
          </cell>
        </row>
        <row r="10189">
          <cell r="F10189" t="str">
            <v>AVENE HY OPTCR RI  40 ML X 1</v>
          </cell>
          <cell r="G10189" t="str">
            <v>022006</v>
          </cell>
        </row>
        <row r="10190">
          <cell r="F10190" t="str">
            <v>AVENE CR.PIEL.INTO  50 ML X 1</v>
          </cell>
          <cell r="G10190" t="str">
            <v>092015</v>
          </cell>
        </row>
        <row r="10191">
          <cell r="F10191" t="str">
            <v>DERMOSOL TRANSLUCI GEL SPF70  60 G X 1</v>
          </cell>
          <cell r="G10191" t="str">
            <v>062018</v>
          </cell>
        </row>
        <row r="10192">
          <cell r="F10192" t="str">
            <v>AVENE CR.EXTREM  50 ML X 1</v>
          </cell>
          <cell r="G10192" t="str">
            <v>082012</v>
          </cell>
        </row>
        <row r="10193">
          <cell r="F10193" t="str">
            <v>AVENE MASC.CAL.HID  50 ML X 1</v>
          </cell>
          <cell r="G10193" t="str">
            <v>042010</v>
          </cell>
        </row>
        <row r="10194">
          <cell r="F10194" t="str">
            <v>AVENE CR ANTIR FOR  30 ML X 1</v>
          </cell>
          <cell r="G10194" t="str">
            <v>042015</v>
          </cell>
        </row>
        <row r="10195">
          <cell r="F10195" t="str">
            <v>FOTOPROTECT.ISDIN LOC.EXTR.UVA  125 ML X 1</v>
          </cell>
          <cell r="G10195" t="str">
            <v>071998</v>
          </cell>
        </row>
        <row r="10196">
          <cell r="F10196" t="str">
            <v>NIVEA SUN SP INV PRO50  200 ML X 1</v>
          </cell>
          <cell r="G10196" t="str">
            <v>092015</v>
          </cell>
        </row>
        <row r="10197">
          <cell r="F10197" t="str">
            <v>AVENE CP.AR C.SP50  10 G X 1</v>
          </cell>
          <cell r="G10197" t="str">
            <v>122006</v>
          </cell>
        </row>
        <row r="10198">
          <cell r="F10198" t="str">
            <v>FILTROSOL CREMA  60 G X 1</v>
          </cell>
          <cell r="G10198" t="str">
            <v>081995</v>
          </cell>
        </row>
        <row r="10199">
          <cell r="F10199" t="str">
            <v>CERO PROTECTOR SOL CREMA FPS60  125 G X 1</v>
          </cell>
          <cell r="G10199" t="str">
            <v>022016</v>
          </cell>
        </row>
        <row r="10200">
          <cell r="F10200" t="str">
            <v>AVENE CR.COMP.DOR  10 G X 1</v>
          </cell>
          <cell r="G10200" t="str">
            <v>042010</v>
          </cell>
        </row>
        <row r="10201">
          <cell r="F10201" t="str">
            <v>AVENE H.O.LI.SPF20  40 ML X 1</v>
          </cell>
          <cell r="G10201" t="str">
            <v>032010</v>
          </cell>
        </row>
        <row r="10202">
          <cell r="F10202" t="str">
            <v>NIVEA BAJO DUCHA CR COR CACAO  250 ML X 1</v>
          </cell>
          <cell r="G10202" t="str">
            <v>092015</v>
          </cell>
        </row>
        <row r="10203">
          <cell r="F10203" t="str">
            <v>FOTOPROTECT.ISDIN LOCION F25  200 ML X 1 (PAED)</v>
          </cell>
          <cell r="G10203" t="str">
            <v>121998</v>
          </cell>
        </row>
        <row r="10204">
          <cell r="F10204" t="str">
            <v>CICABIO CREME TE  40 ML X 1</v>
          </cell>
          <cell r="G10204" t="str">
            <v>042015</v>
          </cell>
        </row>
        <row r="10205">
          <cell r="F10205" t="str">
            <v>CICALFATE CREMA  40 ML X 1</v>
          </cell>
          <cell r="G10205" t="str">
            <v>072006</v>
          </cell>
        </row>
        <row r="10206">
          <cell r="F10206" t="str">
            <v>BEPANTHEN UNGT BEBE 5% 30 G X 24</v>
          </cell>
          <cell r="G10206" t="str">
            <v>022019</v>
          </cell>
        </row>
        <row r="10207">
          <cell r="F10207" t="str">
            <v>AQUASOL A CREMA  29 G X 1</v>
          </cell>
          <cell r="G10207" t="str">
            <v>012008</v>
          </cell>
        </row>
        <row r="10208">
          <cell r="F10208" t="str">
            <v>POVIN POMADA  20 G X 1</v>
          </cell>
          <cell r="G10208" t="str">
            <v>042000</v>
          </cell>
        </row>
        <row r="10209">
          <cell r="F10209" t="str">
            <v>POVIN POMADA  35 G X 1</v>
          </cell>
          <cell r="G10209" t="str">
            <v>042000</v>
          </cell>
        </row>
        <row r="10210">
          <cell r="F10210" t="str">
            <v>TROFODERMAX SPRAY  30 G X 1</v>
          </cell>
          <cell r="G10210" t="str">
            <v>072012</v>
          </cell>
        </row>
        <row r="10211">
          <cell r="F10211" t="str">
            <v>HIPOGLOS SPRAY  100 G X 1</v>
          </cell>
          <cell r="G10211" t="str">
            <v>012015</v>
          </cell>
        </row>
        <row r="10212">
          <cell r="F10212" t="str">
            <v>APOMOR CREMA  30 G X 1</v>
          </cell>
          <cell r="G10212" t="str">
            <v>022014</v>
          </cell>
        </row>
        <row r="10213">
          <cell r="F10213" t="str">
            <v>HIPOGLOS POMADA  100 G X 1</v>
          </cell>
          <cell r="G10213" t="str">
            <v>082010</v>
          </cell>
        </row>
        <row r="10214">
          <cell r="F10214" t="str">
            <v>BEPANTHEN UNGT 5% 30 G X 24</v>
          </cell>
          <cell r="G10214" t="str">
            <v>052018</v>
          </cell>
        </row>
        <row r="10215">
          <cell r="F10215" t="str">
            <v>BEPANTHEN UNGT 5% 30 G X 1</v>
          </cell>
          <cell r="G10215" t="str">
            <v>012008</v>
          </cell>
        </row>
        <row r="10216">
          <cell r="F10216" t="str">
            <v>CICAPLAST CREMA CICAT.  40 ML X 1</v>
          </cell>
          <cell r="G10216" t="str">
            <v>012009</v>
          </cell>
        </row>
        <row r="10217">
          <cell r="F10217" t="str">
            <v>PROCICAR CREMA  60 G X 1</v>
          </cell>
          <cell r="G10217" t="str">
            <v>031997</v>
          </cell>
        </row>
        <row r="10218">
          <cell r="F10218" t="str">
            <v>APOMOR CREMA  60 G X 1</v>
          </cell>
          <cell r="G10218" t="str">
            <v>032014</v>
          </cell>
        </row>
        <row r="10219">
          <cell r="F10219" t="str">
            <v>CALADRYL LOCION 8% 100 ML X 1</v>
          </cell>
          <cell r="G10219" t="str">
            <v>042009</v>
          </cell>
        </row>
        <row r="10220">
          <cell r="F10220" t="str">
            <v>CALADRYL CLEAR LOCION  100 ML X 1</v>
          </cell>
          <cell r="G10220" t="str">
            <v>112002</v>
          </cell>
        </row>
        <row r="10221">
          <cell r="F10221" t="str">
            <v>IONIL T CHMP.  125 ML X 1</v>
          </cell>
          <cell r="G10221" t="str">
            <v>121997</v>
          </cell>
        </row>
        <row r="10222">
          <cell r="F10222" t="str">
            <v>TAZRET GEL. 0.05% 30 G X 1</v>
          </cell>
          <cell r="G10222" t="str">
            <v>022016</v>
          </cell>
        </row>
        <row r="10223">
          <cell r="F10223" t="str">
            <v>TAZRET GEL. 0.1% 30 G X 1</v>
          </cell>
          <cell r="G10223" t="str">
            <v>012011</v>
          </cell>
        </row>
        <row r="10224">
          <cell r="F10224" t="str">
            <v>MOMATE S POMADA 0.1% 15 G X 1</v>
          </cell>
          <cell r="G10224" t="str">
            <v>012011</v>
          </cell>
        </row>
        <row r="10225">
          <cell r="F10225" t="str">
            <v>TRILOXAR TABL 5MG  X 100</v>
          </cell>
          <cell r="G10225" t="str">
            <v>011995</v>
          </cell>
        </row>
        <row r="10226">
          <cell r="F10226" t="str">
            <v>NEOTIGASON CAPS 25MG  X 30</v>
          </cell>
          <cell r="G10226" t="str">
            <v>012008</v>
          </cell>
        </row>
        <row r="10227">
          <cell r="F10227" t="str">
            <v>PRODERMIC UNGT 0.03% 10 G X 1</v>
          </cell>
          <cell r="G10227" t="str">
            <v>072013</v>
          </cell>
        </row>
        <row r="10228">
          <cell r="F10228" t="str">
            <v>T-INMUN CREMA 0.03% 15 G X 1</v>
          </cell>
          <cell r="G10228" t="str">
            <v>032009</v>
          </cell>
        </row>
        <row r="10229">
          <cell r="F10229" t="str">
            <v>T-INMUN CREMA 0.1% 15 G X 1</v>
          </cell>
          <cell r="G10229" t="str">
            <v>032009</v>
          </cell>
        </row>
        <row r="10230">
          <cell r="F10230" t="str">
            <v>QUEMACURAN-L CREMA TUBO  60 G X 1</v>
          </cell>
          <cell r="G10230" t="str">
            <v>042009</v>
          </cell>
        </row>
        <row r="10231">
          <cell r="F10231" t="str">
            <v>QUEMACURAN-L POMADA  15 G X 1</v>
          </cell>
          <cell r="G10231" t="str">
            <v>012017</v>
          </cell>
        </row>
        <row r="10232">
          <cell r="F10232" t="str">
            <v>SPECTRODERM CREMA 2% 15 G X 1</v>
          </cell>
          <cell r="G10232" t="str">
            <v>042004</v>
          </cell>
        </row>
        <row r="10233">
          <cell r="F10233" t="str">
            <v>SPECTRODERM UNGT 2% 15 G X 1</v>
          </cell>
          <cell r="G10233" t="str">
            <v>101993</v>
          </cell>
        </row>
        <row r="10234">
          <cell r="F10234" t="str">
            <v>SULFANIL UNGT  30 G X 1</v>
          </cell>
          <cell r="G10234" t="str">
            <v>112017</v>
          </cell>
        </row>
        <row r="10235">
          <cell r="F10235" t="str">
            <v>MUPIROCINA-TEV UNGT 2% 15 G X 1</v>
          </cell>
          <cell r="G10235" t="str">
            <v>112006</v>
          </cell>
        </row>
        <row r="10236">
          <cell r="F10236" t="str">
            <v>SULFACREM UNGT  5 G X 1</v>
          </cell>
          <cell r="G10236" t="str">
            <v>042009</v>
          </cell>
        </row>
        <row r="10237">
          <cell r="F10237" t="str">
            <v>BAGOBIOTIC UNGT TUBO 2% 15 G X 1</v>
          </cell>
          <cell r="G10237" t="str">
            <v>022003</v>
          </cell>
        </row>
        <row r="10238">
          <cell r="F10238" t="str">
            <v>CICATRIN CREMA  15 G X 1</v>
          </cell>
          <cell r="G10238" t="str">
            <v>072003</v>
          </cell>
        </row>
        <row r="10239">
          <cell r="F10239" t="str">
            <v>QUEMACURAN-L POMADA  30 G X 1</v>
          </cell>
          <cell r="G10239" t="str">
            <v>012014</v>
          </cell>
        </row>
        <row r="10240">
          <cell r="F10240" t="str">
            <v>FUCIDIN UNGT 2% 15 G X 1</v>
          </cell>
          <cell r="G10240" t="str">
            <v>042008</v>
          </cell>
        </row>
        <row r="10241">
          <cell r="F10241" t="str">
            <v>SULFADIA.PLATA-GEF CREMA TUBO 1% 50 G X 1</v>
          </cell>
          <cell r="G10241" t="str">
            <v>042019</v>
          </cell>
        </row>
        <row r="10242">
          <cell r="F10242" t="str">
            <v>CIROSIL CREMA  50 G X 1</v>
          </cell>
          <cell r="G10242" t="str">
            <v>062015</v>
          </cell>
        </row>
        <row r="10243">
          <cell r="F10243" t="str">
            <v>FUSIBIOTIC CREMA 2% 20 G X 1</v>
          </cell>
          <cell r="G10243" t="str">
            <v>092013</v>
          </cell>
        </row>
        <row r="10244">
          <cell r="F10244" t="str">
            <v>SILVERDIAZINA CREMA 1% 250 G X 1</v>
          </cell>
          <cell r="G10244" t="str">
            <v>041985</v>
          </cell>
        </row>
        <row r="10245">
          <cell r="F10245" t="str">
            <v>VIRU-MERZ GEL. 1% 5 G X 1</v>
          </cell>
          <cell r="G10245" t="str">
            <v>031994</v>
          </cell>
        </row>
        <row r="10246">
          <cell r="F10246" t="str">
            <v>IMIMORE CREMA 5% 5 G X 1</v>
          </cell>
          <cell r="G10246" t="str">
            <v>112008</v>
          </cell>
        </row>
        <row r="10247">
          <cell r="F10247" t="str">
            <v>MODULCASS CREMA 5% 3 G X 2</v>
          </cell>
          <cell r="G10247" t="str">
            <v>112017</v>
          </cell>
        </row>
        <row r="10248">
          <cell r="F10248" t="str">
            <v>CLOBETASOL-DC6 CREMA 0.05% 30 G X 1</v>
          </cell>
          <cell r="G10248" t="str">
            <v>092001</v>
          </cell>
        </row>
        <row r="10249">
          <cell r="F10249" t="str">
            <v>CLOBETASOL-IQF CREMA 0.05% 25 G X 1</v>
          </cell>
          <cell r="G10249" t="str">
            <v>062008</v>
          </cell>
        </row>
        <row r="10250">
          <cell r="F10250" t="str">
            <v>POWERCORT CREMA 0.05% 15 G X 1</v>
          </cell>
          <cell r="G10250" t="str">
            <v>062010</v>
          </cell>
        </row>
        <row r="10251">
          <cell r="F10251" t="str">
            <v>FLOGOCORT CREMA TUBO 0.1% 10 G X 1</v>
          </cell>
          <cell r="G10251" t="str">
            <v>022003</v>
          </cell>
        </row>
        <row r="10252">
          <cell r="F10252" t="str">
            <v>ELOCOM LOC. 0.1% 30 ML X 1</v>
          </cell>
          <cell r="G10252" t="str">
            <v>091994</v>
          </cell>
        </row>
        <row r="10253">
          <cell r="F10253" t="str">
            <v>KENACORT A UNGT  TOP. 0.1% 5 G X 1</v>
          </cell>
          <cell r="G10253" t="str">
            <v>122003</v>
          </cell>
        </row>
        <row r="10254">
          <cell r="F10254" t="str">
            <v>TOPSYM POLYOL CREMA 0.05% 5 G X 1</v>
          </cell>
          <cell r="G10254" t="str">
            <v>041977</v>
          </cell>
        </row>
        <row r="10255">
          <cell r="F10255" t="str">
            <v>HIDROCORTISONA-CRL CREMA 1% 10 G X 1</v>
          </cell>
          <cell r="G10255" t="str">
            <v>122015</v>
          </cell>
        </row>
        <row r="10256">
          <cell r="F10256" t="str">
            <v>PANDEL CREMA 0.1% 15 G X 1</v>
          </cell>
          <cell r="G10256" t="str">
            <v>091999</v>
          </cell>
        </row>
        <row r="10257">
          <cell r="F10257" t="str">
            <v>MOMETAX CREMA 0.1% 15 G X 1</v>
          </cell>
          <cell r="G10257" t="str">
            <v>012013</v>
          </cell>
        </row>
        <row r="10258">
          <cell r="F10258" t="str">
            <v>CLOBENATE UNGT 0.05% 25 G X 1</v>
          </cell>
          <cell r="G10258" t="str">
            <v>022000</v>
          </cell>
        </row>
        <row r="10259">
          <cell r="F10259" t="str">
            <v>TRIAMCINOLONA-DC6 CREMA 0.025% 60 G X 1</v>
          </cell>
          <cell r="G10259" t="str">
            <v>102001</v>
          </cell>
        </row>
        <row r="10260">
          <cell r="F10260" t="str">
            <v>DERMACORTINE LOC. 0.1% 30 ML X 1</v>
          </cell>
          <cell r="G10260" t="str">
            <v>062007</v>
          </cell>
        </row>
        <row r="10261">
          <cell r="F10261" t="str">
            <v>ADVANTAN EMULS TUBO 0.1% 20 G X 1</v>
          </cell>
          <cell r="G10261" t="str">
            <v>052002</v>
          </cell>
        </row>
        <row r="10262">
          <cell r="F10262" t="str">
            <v>ADVANTAN CREMA 0.1% 15 G X 1</v>
          </cell>
          <cell r="G10262" t="str">
            <v>051998</v>
          </cell>
        </row>
        <row r="10263">
          <cell r="F10263" t="str">
            <v>BETAFLAM CREMA 0.05% 20 G X 1</v>
          </cell>
          <cell r="G10263" t="str">
            <v>052013</v>
          </cell>
        </row>
        <row r="10264">
          <cell r="F10264" t="str">
            <v>CLOBESOL UNGT 0.05% 15 G X 1</v>
          </cell>
          <cell r="G10264" t="str">
            <v>012013</v>
          </cell>
        </row>
        <row r="10265">
          <cell r="F10265" t="str">
            <v>PANDEL CREMA 0.1% 10 G X 1</v>
          </cell>
          <cell r="G10265" t="str">
            <v>122000</v>
          </cell>
        </row>
        <row r="10266">
          <cell r="F10266" t="str">
            <v>CANDID-B CREMA TUBO  15 G X 1</v>
          </cell>
          <cell r="G10266" t="str">
            <v>012009</v>
          </cell>
        </row>
        <row r="10267">
          <cell r="F10267" t="str">
            <v>DERMOMASS CREMA  20 G X 1</v>
          </cell>
          <cell r="G10267" t="str">
            <v>022017</v>
          </cell>
        </row>
        <row r="10268">
          <cell r="F10268" t="str">
            <v>NOTIDERM PLUS CREMA  30 G X 10</v>
          </cell>
          <cell r="G10268" t="str">
            <v>032011</v>
          </cell>
        </row>
        <row r="10269">
          <cell r="F10269" t="str">
            <v>CLOTIL CREMA CPTO  20 G X 1</v>
          </cell>
          <cell r="G10269" t="str">
            <v>021997</v>
          </cell>
        </row>
        <row r="10270">
          <cell r="F10270" t="str">
            <v>DERMAZOL CREMA  10 G X 1</v>
          </cell>
          <cell r="G10270" t="str">
            <v>042009</v>
          </cell>
        </row>
        <row r="10271">
          <cell r="F10271" t="str">
            <v>SITIDERM NF CREMA  20 G X 1</v>
          </cell>
          <cell r="G10271" t="str">
            <v>082013</v>
          </cell>
        </row>
        <row r="10272">
          <cell r="F10272" t="str">
            <v>CANDIDERM CREMA TBO  15 G X 1</v>
          </cell>
          <cell r="G10272" t="str">
            <v>012009</v>
          </cell>
        </row>
        <row r="10273">
          <cell r="F10273" t="str">
            <v>DERMICOL CREMA CPTO 1% 10 G X 1</v>
          </cell>
          <cell r="G10273" t="str">
            <v>042009</v>
          </cell>
        </row>
        <row r="10274">
          <cell r="F10274" t="str">
            <v>BAYCUTEN-N CREMA  20 G X 1</v>
          </cell>
          <cell r="G10274" t="str">
            <v>011998</v>
          </cell>
        </row>
        <row r="10275">
          <cell r="F10275" t="str">
            <v>GERMIDERM CREMA  15 G X 1</v>
          </cell>
          <cell r="G10275" t="str">
            <v>112003</v>
          </cell>
        </row>
        <row r="10276">
          <cell r="F10276" t="str">
            <v>SANIPEL CREMA  10 G X 1</v>
          </cell>
          <cell r="G10276" t="str">
            <v>082007</v>
          </cell>
        </row>
        <row r="10277">
          <cell r="F10277" t="str">
            <v>TRIDENOVAG CREMA  15 G X 1</v>
          </cell>
          <cell r="G10277" t="str">
            <v>041985</v>
          </cell>
        </row>
        <row r="10278">
          <cell r="F10278" t="str">
            <v>CREMATRES CREMA  10 G X 1</v>
          </cell>
          <cell r="G10278" t="str">
            <v>122002</v>
          </cell>
        </row>
        <row r="10279">
          <cell r="F10279" t="str">
            <v>ROXTIL CREMA TUBO  10 G X 1</v>
          </cell>
          <cell r="G10279" t="str">
            <v>042009</v>
          </cell>
        </row>
        <row r="10280">
          <cell r="F10280" t="str">
            <v>GERMIGRAM CREMA  20 G X 1</v>
          </cell>
          <cell r="G10280" t="str">
            <v>012014</v>
          </cell>
        </row>
        <row r="10281">
          <cell r="F10281" t="str">
            <v>BAYCUTEN-N CREMA  10 G X 1</v>
          </cell>
          <cell r="G10281" t="str">
            <v>061996</v>
          </cell>
        </row>
        <row r="10282">
          <cell r="F10282" t="str">
            <v>NOVOCORTIL-L CREMA 1% 30 G X 1</v>
          </cell>
          <cell r="G10282" t="str">
            <v>112007</v>
          </cell>
        </row>
        <row r="10283">
          <cell r="F10283" t="str">
            <v>ALKOYODO ESPUMA 10% 1000 ML X 1</v>
          </cell>
          <cell r="G10283" t="str">
            <v>052018</v>
          </cell>
        </row>
        <row r="10284">
          <cell r="F10284" t="str">
            <v>MERTHIOLATE INCOLO LIQD  60 ML X 1</v>
          </cell>
          <cell r="G10284" t="str">
            <v>042009</v>
          </cell>
        </row>
        <row r="10285">
          <cell r="F10285" t="str">
            <v>DERMASAN JAB ANTIBACT  125 G X 3</v>
          </cell>
          <cell r="G10285" t="str">
            <v>062018</v>
          </cell>
        </row>
        <row r="10286">
          <cell r="F10286" t="str">
            <v>THIMOLINA LEONARD SOLN DERM  75 ML X 1</v>
          </cell>
          <cell r="G10286" t="str">
            <v>122005</v>
          </cell>
        </row>
        <row r="10287">
          <cell r="F10287" t="str">
            <v>NEKO JABON ALOE  80 G X 1</v>
          </cell>
          <cell r="G10287" t="str">
            <v>052000</v>
          </cell>
        </row>
        <row r="10288">
          <cell r="F10288" t="str">
            <v>JABON KAUFMANN BACTER BLANC  80 G X 1</v>
          </cell>
          <cell r="G10288" t="str">
            <v>122007</v>
          </cell>
        </row>
        <row r="10289">
          <cell r="F10289" t="str">
            <v>POVIYODO SOLN  TOP. 10% 60 ML X 1</v>
          </cell>
          <cell r="G10289" t="str">
            <v>052007</v>
          </cell>
        </row>
        <row r="10290">
          <cell r="F10290" t="str">
            <v>DERMACLIN PLUS CREMA  15 G X 1</v>
          </cell>
          <cell r="G10290" t="str">
            <v>102008</v>
          </cell>
        </row>
        <row r="10291">
          <cell r="F10291" t="str">
            <v>YODOLAPH SOLN ANTISEP 10% 60 ML X 1</v>
          </cell>
          <cell r="G10291" t="str">
            <v>042007</v>
          </cell>
        </row>
        <row r="10292">
          <cell r="F10292" t="str">
            <v>YODOLAPH ESPUMA 7.5% 60 ML X 1</v>
          </cell>
          <cell r="G10292" t="str">
            <v>042007</v>
          </cell>
        </row>
        <row r="10293">
          <cell r="F10293" t="str">
            <v>ASEP PLUS SOLN  TOP. 10% 60 ML X 1</v>
          </cell>
          <cell r="G10293" t="str">
            <v>102006</v>
          </cell>
        </row>
        <row r="10294">
          <cell r="F10294" t="str">
            <v>NEKO JABON AVENA 1.5% 80 G X 1</v>
          </cell>
          <cell r="G10294" t="str">
            <v>122005</v>
          </cell>
        </row>
        <row r="10295">
          <cell r="F10295" t="str">
            <v>NEKO JABON ALOE  80 G X 4</v>
          </cell>
          <cell r="G10295" t="str">
            <v>052000</v>
          </cell>
        </row>
        <row r="10296">
          <cell r="F10296" t="str">
            <v>DERMEX JABON  100 G X 1 (FORT)</v>
          </cell>
          <cell r="G10296" t="str">
            <v>072014</v>
          </cell>
        </row>
        <row r="10297">
          <cell r="F10297" t="str">
            <v>ILOSONE S.T. SOLN  TOP.  30 ML X 1</v>
          </cell>
          <cell r="G10297" t="str">
            <v>062004</v>
          </cell>
        </row>
        <row r="10298">
          <cell r="F10298" t="str">
            <v>NEUTROGENA JAB BA ACNE  100 G X 1</v>
          </cell>
          <cell r="G10298" t="str">
            <v>092011</v>
          </cell>
        </row>
        <row r="10299">
          <cell r="F10299" t="str">
            <v>DERIVA MS CREMA 0.1% 15 G X 1</v>
          </cell>
          <cell r="G10299" t="str">
            <v>102011</v>
          </cell>
        </row>
        <row r="10300">
          <cell r="F10300" t="str">
            <v>ASEPXIA BB LI MA A/AJUS  30 ML X 1</v>
          </cell>
          <cell r="G10300" t="str">
            <v>102017</v>
          </cell>
        </row>
        <row r="10301">
          <cell r="F10301" t="str">
            <v>ASEPXIA MAQUILLAJE POLVO BRONCE  10 G X 1</v>
          </cell>
          <cell r="G10301" t="str">
            <v>102009</v>
          </cell>
        </row>
        <row r="10302">
          <cell r="F10302" t="str">
            <v>SEBIUM CR GLO V2 TE  30 ML X 1</v>
          </cell>
          <cell r="G10302" t="str">
            <v>042015</v>
          </cell>
        </row>
        <row r="10303">
          <cell r="F10303" t="str">
            <v>BIRETIX GEL CLEANSER  150 ML X 1</v>
          </cell>
          <cell r="G10303" t="str">
            <v>082017</v>
          </cell>
        </row>
        <row r="10304">
          <cell r="F10304" t="str">
            <v>EFFACLAR BARRA  80 G X 1</v>
          </cell>
          <cell r="G10304" t="str">
            <v>012009</v>
          </cell>
        </row>
        <row r="10305">
          <cell r="F10305" t="str">
            <v>BONAC GEL. 4% 30 G X 1</v>
          </cell>
          <cell r="G10305" t="str">
            <v>012002</v>
          </cell>
        </row>
        <row r="10306">
          <cell r="F10306" t="str">
            <v>CUTACLIN GEL. 1% 30 G X 1</v>
          </cell>
          <cell r="G10306" t="str">
            <v>022004</v>
          </cell>
        </row>
        <row r="10307">
          <cell r="F10307" t="str">
            <v>ASEPXIA JAB.HERB/AST  100 G X 1</v>
          </cell>
          <cell r="G10307" t="str">
            <v>062009</v>
          </cell>
        </row>
        <row r="10308">
          <cell r="F10308" t="str">
            <v>AZELAC GEL FA HIDRA  50 ML X 1</v>
          </cell>
          <cell r="G10308" t="str">
            <v>112016</v>
          </cell>
        </row>
        <row r="10309">
          <cell r="F10309" t="str">
            <v>SOINSDERMA GEL EXFOLIAN  100 G X 1</v>
          </cell>
          <cell r="G10309" t="str">
            <v>032015</v>
          </cell>
        </row>
        <row r="10310">
          <cell r="F10310" t="str">
            <v>SOINSDERMA CR MATIZANTE  50 G X 1</v>
          </cell>
          <cell r="G10310" t="str">
            <v>032015</v>
          </cell>
        </row>
        <row r="10311">
          <cell r="F10311" t="str">
            <v>ASEPXIA BB CR MA NA MAT  10 G X 1</v>
          </cell>
          <cell r="G10311" t="str">
            <v>092017</v>
          </cell>
        </row>
        <row r="10312">
          <cell r="F10312" t="str">
            <v>BENZAC AC GEL. 2.5% 60 G X 1</v>
          </cell>
          <cell r="G10312" t="str">
            <v>031998</v>
          </cell>
        </row>
        <row r="10313">
          <cell r="F10313" t="str">
            <v>BENZAC AC GEL. 5% 60 G X 1</v>
          </cell>
          <cell r="G10313" t="str">
            <v>111994</v>
          </cell>
        </row>
        <row r="10314">
          <cell r="F10314" t="str">
            <v>OXY GEL FOR PIEL 10% 30 G X 1</v>
          </cell>
          <cell r="G10314" t="str">
            <v>012016</v>
          </cell>
        </row>
        <row r="10315">
          <cell r="F10315" t="str">
            <v>SEBIUM CR HYDRA TE  40 ML X 1</v>
          </cell>
          <cell r="G10315" t="str">
            <v>042015</v>
          </cell>
        </row>
        <row r="10316">
          <cell r="F10316" t="str">
            <v>GANAXIN CREMA 0.1% 30 G X 1</v>
          </cell>
          <cell r="G10316" t="str">
            <v>082008</v>
          </cell>
        </row>
        <row r="10317">
          <cell r="F10317" t="str">
            <v>SALISES RO TRA FO FA  15 ML X 1</v>
          </cell>
          <cell r="G10317" t="str">
            <v>042017</v>
          </cell>
        </row>
        <row r="10318">
          <cell r="F10318" t="str">
            <v>EUCERIN DERMOPURIF CRA AC/IN NO  40 ML X 1</v>
          </cell>
          <cell r="G10318" t="str">
            <v>012018</v>
          </cell>
        </row>
        <row r="10319">
          <cell r="F10319" t="str">
            <v>GANAXIN GEL DERMIC 0.1% 30 G X 1</v>
          </cell>
          <cell r="G10319" t="str">
            <v>082008</v>
          </cell>
        </row>
        <row r="10320">
          <cell r="F10320" t="str">
            <v>BIRETIX TRAT MICROPE  50 ML X 1</v>
          </cell>
          <cell r="G10320" t="str">
            <v>092016</v>
          </cell>
        </row>
        <row r="10321">
          <cell r="F10321" t="str">
            <v>CUTACELAN CREMA 20% 30 G X 1</v>
          </cell>
          <cell r="G10321" t="str">
            <v>041994</v>
          </cell>
        </row>
        <row r="10322">
          <cell r="F10322" t="str">
            <v>SEBIUM CR GLO CO TE  30 ML X 1</v>
          </cell>
          <cell r="G10322" t="str">
            <v>032018</v>
          </cell>
        </row>
        <row r="10323">
          <cell r="F10323" t="str">
            <v>IONAX SCRUB CREMA  60 G X 1</v>
          </cell>
          <cell r="G10323" t="str">
            <v>031993</v>
          </cell>
        </row>
        <row r="10324">
          <cell r="F10324" t="str">
            <v>SEBIUM PORE REFI TE  30 ML X 1</v>
          </cell>
          <cell r="G10324" t="str">
            <v>022013</v>
          </cell>
        </row>
        <row r="10325">
          <cell r="F10325" t="str">
            <v>SEBIUM H2O FCE  100 ML X 1</v>
          </cell>
          <cell r="G10325" t="str">
            <v>022011</v>
          </cell>
        </row>
        <row r="10326">
          <cell r="F10326" t="str">
            <v>GERMIBON ACNE JABON  55 G X 1</v>
          </cell>
          <cell r="G10326" t="str">
            <v>021980</v>
          </cell>
        </row>
        <row r="10327">
          <cell r="F10327" t="str">
            <v>DALACIN T SOLN  TOP. 1% 30 ML X 1</v>
          </cell>
          <cell r="G10327" t="str">
            <v>061991</v>
          </cell>
        </row>
        <row r="10328">
          <cell r="F10328" t="str">
            <v>SEBIUM GEL GOMMAN T  100 ML X 1</v>
          </cell>
          <cell r="G10328" t="str">
            <v>112003</v>
          </cell>
        </row>
        <row r="10329">
          <cell r="F10329" t="str">
            <v>SENSIBIO GEL MOUSS FP  200 ML X 1</v>
          </cell>
          <cell r="G10329" t="str">
            <v>112003</v>
          </cell>
        </row>
        <row r="10330">
          <cell r="F10330" t="str">
            <v>SEBIUM H2O FCE  250 ML X 1</v>
          </cell>
          <cell r="G10330" t="str">
            <v>022011</v>
          </cell>
        </row>
        <row r="10331">
          <cell r="F10331" t="str">
            <v>PIPLEX CAPS BLANDA 5MG  X 30</v>
          </cell>
          <cell r="G10331" t="str">
            <v>032009</v>
          </cell>
        </row>
        <row r="10332">
          <cell r="F10332" t="str">
            <v>PIPLEX CAPS BLANDA 30MG  X 30</v>
          </cell>
          <cell r="G10332" t="str">
            <v>032009</v>
          </cell>
        </row>
        <row r="10333">
          <cell r="F10333" t="str">
            <v>LISACNE CAPS 10MG  X 30</v>
          </cell>
          <cell r="G10333" t="str">
            <v>072010</v>
          </cell>
        </row>
        <row r="10334">
          <cell r="F10334" t="str">
            <v>DYRADIN CAPS 10MG  X 30</v>
          </cell>
          <cell r="G10334" t="str">
            <v>102018</v>
          </cell>
        </row>
        <row r="10335">
          <cell r="F10335" t="str">
            <v>TETROIN -A CAPS BLANDA 10MG  X 30</v>
          </cell>
          <cell r="G10335" t="str">
            <v>012018</v>
          </cell>
        </row>
        <row r="10336">
          <cell r="F10336" t="str">
            <v>DARGINIA TA.REC 2MG/ 0.035MG  X 21</v>
          </cell>
          <cell r="G10336" t="str">
            <v>062018</v>
          </cell>
        </row>
        <row r="10337">
          <cell r="F10337" t="str">
            <v>ASEPXIA CAPS   X 30</v>
          </cell>
          <cell r="G10337" t="str">
            <v>062009</v>
          </cell>
        </row>
        <row r="10338">
          <cell r="F10338" t="str">
            <v>LISACNE CAPS 20MG  X 30</v>
          </cell>
          <cell r="G10338" t="str">
            <v>072010</v>
          </cell>
        </row>
        <row r="10339">
          <cell r="F10339" t="str">
            <v>TOLERIANE COMP.F35 C13  9 G X 1</v>
          </cell>
          <cell r="G10339" t="str">
            <v>102011</v>
          </cell>
        </row>
        <row r="10340">
          <cell r="F10340" t="str">
            <v>TIO NACHO ACON VITAMIN  415 ML X 1</v>
          </cell>
          <cell r="G10340" t="str">
            <v>052015</v>
          </cell>
        </row>
        <row r="10341">
          <cell r="F10341" t="str">
            <v>EUCERIN DERMODENSI DDENSI CRNOC  50 ML X 1</v>
          </cell>
          <cell r="G10341" t="str">
            <v>092010</v>
          </cell>
        </row>
        <row r="10342">
          <cell r="F10342" t="str">
            <v>TEATRICAL CELUL MA CR ACLARADOR  400 G X 1</v>
          </cell>
          <cell r="G10342" t="str">
            <v>062019</v>
          </cell>
        </row>
        <row r="10343">
          <cell r="F10343" t="str">
            <v>PHYSIOLOGIQUE SOLU SOLN  200 ML X 1</v>
          </cell>
          <cell r="G10343" t="str">
            <v>062014</v>
          </cell>
        </row>
        <row r="10344">
          <cell r="F10344" t="str">
            <v>ENDOCARE GEL LIG TOUC  30 ML X 1</v>
          </cell>
          <cell r="G10344" t="str">
            <v>082017</v>
          </cell>
        </row>
        <row r="10345">
          <cell r="F10345" t="str">
            <v>UNITONE 4 CR REVE ACT  30 ML X 1</v>
          </cell>
          <cell r="G10345" t="str">
            <v>122015</v>
          </cell>
        </row>
        <row r="10346">
          <cell r="F10346" t="str">
            <v>ACLARA-T EVOLUTION CRA DIA  30 G X 1</v>
          </cell>
          <cell r="G10346" t="str">
            <v>092018</v>
          </cell>
        </row>
        <row r="10347">
          <cell r="F10347" t="str">
            <v>NIVEA GEL LIMPIEZA GEL REFRESCA  150 ML X 1</v>
          </cell>
          <cell r="G10347" t="str">
            <v>092015</v>
          </cell>
        </row>
        <row r="10348">
          <cell r="F10348" t="str">
            <v>CYSTEAMINE CREMA  50 G X 1</v>
          </cell>
          <cell r="G10348" t="str">
            <v>062018</v>
          </cell>
        </row>
        <row r="10349">
          <cell r="F10349" t="str">
            <v>ANGIOLAM SOLN 5% 2 ML X 5</v>
          </cell>
          <cell r="G10349" t="str">
            <v>092007</v>
          </cell>
        </row>
        <row r="10350">
          <cell r="F10350" t="str">
            <v>SENSIBIO H2O PP INV F  500 ML X 1</v>
          </cell>
          <cell r="G10350" t="str">
            <v>122017</v>
          </cell>
        </row>
        <row r="10351">
          <cell r="F10351" t="str">
            <v>VERRUGUIL CALLICID SOLN  8 ML X 1</v>
          </cell>
          <cell r="G10351" t="str">
            <v>122015</v>
          </cell>
        </row>
        <row r="10352">
          <cell r="F10352" t="str">
            <v>EUCERIN Q-10 CREMA NOCHE  50 ML X 1</v>
          </cell>
          <cell r="G10352" t="str">
            <v>052007</v>
          </cell>
        </row>
        <row r="10353">
          <cell r="F10353" t="str">
            <v>EUCERIN ANTI-PIGM. FLUIDO CREMA  50 ML X 1</v>
          </cell>
          <cell r="G10353" t="str">
            <v>052007</v>
          </cell>
        </row>
        <row r="10354">
          <cell r="F10354" t="str">
            <v>EUCERIN Q-10 CREMA DIA  50 ML X 1</v>
          </cell>
          <cell r="G10354" t="str">
            <v>052007</v>
          </cell>
        </row>
        <row r="10355">
          <cell r="F10355" t="str">
            <v>SEBIUM CRE MAT CONT  30 ML X 1</v>
          </cell>
          <cell r="G10355" t="str">
            <v>092018</v>
          </cell>
        </row>
        <row r="10356">
          <cell r="F10356" t="str">
            <v>EUCERIN VOLUME FIL CREM NOCHE  50 ML X 1</v>
          </cell>
          <cell r="G10356" t="str">
            <v>052013</v>
          </cell>
        </row>
        <row r="10357">
          <cell r="F10357" t="str">
            <v>ACIBATH S JABON LIQD. 2% 120 ML X 1</v>
          </cell>
          <cell r="G10357" t="str">
            <v>112000</v>
          </cell>
        </row>
        <row r="10358">
          <cell r="F10358" t="str">
            <v>PILEXIL USO FRECUE CHMP.  300 ML X 1</v>
          </cell>
          <cell r="G10358" t="str">
            <v>062017</v>
          </cell>
        </row>
        <row r="10359">
          <cell r="F10359" t="str">
            <v>REDERMIC EMUL P.SECA  40 ML X 1</v>
          </cell>
          <cell r="G10359" t="str">
            <v>062009</v>
          </cell>
        </row>
        <row r="10360">
          <cell r="F10360" t="str">
            <v>TEN VI C CREMA  30 G X 1</v>
          </cell>
          <cell r="G10360" t="str">
            <v>092002</v>
          </cell>
        </row>
        <row r="10361">
          <cell r="F10361" t="str">
            <v>EUCERIN Q-10 CR.CTO/OJOS  15 ML X 1</v>
          </cell>
          <cell r="G10361" t="str">
            <v>052007</v>
          </cell>
        </row>
        <row r="10362">
          <cell r="F10362" t="str">
            <v>EUCERIN ULTRA SENS LOC.LIMPIA  100 ML X 1</v>
          </cell>
          <cell r="G10362" t="str">
            <v>062015</v>
          </cell>
        </row>
        <row r="10363">
          <cell r="F10363" t="str">
            <v>AVIXIS SOLN  TOP. 0.025% 100 ML X 1</v>
          </cell>
          <cell r="G10363" t="str">
            <v>062005</v>
          </cell>
        </row>
        <row r="10364">
          <cell r="F10364" t="str">
            <v>ELDOPAQUE CREMA 4% 30 G X 1</v>
          </cell>
          <cell r="G10364" t="str">
            <v>022003</v>
          </cell>
        </row>
        <row r="10365">
          <cell r="F10365" t="str">
            <v>SOINSDERMA BB CREAM  35 G X 1</v>
          </cell>
          <cell r="G10365" t="str">
            <v>032015</v>
          </cell>
        </row>
        <row r="10366">
          <cell r="F10366" t="str">
            <v>DUCRAY ARGEAL CHMP.  150 ML X 1</v>
          </cell>
          <cell r="G10366" t="str">
            <v>032010</v>
          </cell>
        </row>
        <row r="10367">
          <cell r="F10367" t="str">
            <v>DUCRAY ELUTION CHMP.  300 ML X 1</v>
          </cell>
          <cell r="G10367" t="str">
            <v>032010</v>
          </cell>
        </row>
        <row r="10368">
          <cell r="F10368" t="str">
            <v>ENDOCARE SERU TENSAGE  30 ML X 1</v>
          </cell>
          <cell r="G10368" t="str">
            <v>042015</v>
          </cell>
        </row>
        <row r="10369">
          <cell r="F10369" t="str">
            <v>ENDOCARE CR TENSAGE  30 ML X 1</v>
          </cell>
          <cell r="G10369" t="str">
            <v>042015</v>
          </cell>
        </row>
        <row r="10370">
          <cell r="F10370" t="str">
            <v>DERMATIX ULTRA GEL  15 G X 1</v>
          </cell>
          <cell r="G10370" t="str">
            <v>012016</v>
          </cell>
        </row>
        <row r="10371">
          <cell r="F10371" t="str">
            <v>ENDOCARE GEL CREMA  30 ML X 1</v>
          </cell>
          <cell r="G10371" t="str">
            <v>042015</v>
          </cell>
        </row>
        <row r="10372">
          <cell r="F10372" t="str">
            <v>MD PHOTO AGE AMP.  2 ML X 30</v>
          </cell>
          <cell r="G10372" t="str">
            <v>122018</v>
          </cell>
        </row>
        <row r="10373">
          <cell r="F10373" t="str">
            <v>DEMELAN CREMA  15 G X 1</v>
          </cell>
          <cell r="G10373" t="str">
            <v>012011</v>
          </cell>
        </row>
        <row r="10374">
          <cell r="F10374" t="str">
            <v>ASEPXIA MAQUILLAJE CREMA CLARO  10 G X 1</v>
          </cell>
          <cell r="G10374" t="str">
            <v>042011</v>
          </cell>
        </row>
        <row r="10375">
          <cell r="F10375" t="str">
            <v>SALISES GEL FA HIDRA  50 ML X 1</v>
          </cell>
          <cell r="G10375" t="str">
            <v>042017</v>
          </cell>
        </row>
        <row r="10376">
          <cell r="F10376" t="str">
            <v>EUCERIN ULTRA SENS CR CLEA FLD  50 ML X 1</v>
          </cell>
          <cell r="G10376" t="str">
            <v>062015</v>
          </cell>
        </row>
        <row r="10377">
          <cell r="F10377" t="str">
            <v>QUELOGEL GEL.  20 G X 1</v>
          </cell>
          <cell r="G10377" t="str">
            <v>122009</v>
          </cell>
        </row>
        <row r="10378">
          <cell r="F10378" t="str">
            <v>HYALSENSE FINE JERING.PRELL 20MG 1 ML X 2</v>
          </cell>
          <cell r="G10378" t="str">
            <v>022016</v>
          </cell>
        </row>
        <row r="10379">
          <cell r="F10379" t="str">
            <v>FACTOR G RENEW CR REJUVENE  50 ML X 1</v>
          </cell>
          <cell r="G10379" t="str">
            <v>062016</v>
          </cell>
        </row>
        <row r="10380">
          <cell r="F10380" t="str">
            <v>PILOPEPTAN LOC ANTICAID  125 ML X 1</v>
          </cell>
          <cell r="G10380" t="str">
            <v>102017</v>
          </cell>
        </row>
        <row r="10381">
          <cell r="F10381" t="str">
            <v>PILOPEPTAN SOBRES INTEN  20 ML X 15</v>
          </cell>
          <cell r="G10381" t="str">
            <v>052018</v>
          </cell>
        </row>
        <row r="10382">
          <cell r="F10382" t="str">
            <v>DUCRAY MELASCREEN LOC.DESPIGME  30 ML X 1</v>
          </cell>
          <cell r="G10382" t="str">
            <v>082011</v>
          </cell>
        </row>
        <row r="10383">
          <cell r="F10383" t="str">
            <v>EFFACLAR SOLN  200 ML X 1</v>
          </cell>
          <cell r="G10383" t="str">
            <v>062013</v>
          </cell>
        </row>
        <row r="10384">
          <cell r="F10384" t="str">
            <v>NEORETIN SERUM  30 ML X 1</v>
          </cell>
          <cell r="G10384" t="str">
            <v>042015</v>
          </cell>
        </row>
        <row r="10385">
          <cell r="F10385" t="str">
            <v>EUCERIN SCALP&amp;HAIR LOC TR A/CAS  100 ML X 1</v>
          </cell>
          <cell r="G10385" t="str">
            <v>052013</v>
          </cell>
        </row>
        <row r="10386">
          <cell r="F10386" t="str">
            <v>HELIOCARE CAPS   X 60</v>
          </cell>
          <cell r="G10386" t="str">
            <v>012014</v>
          </cell>
        </row>
        <row r="10387">
          <cell r="F10387" t="str">
            <v>AVENE PHYSIOLIFT LAP PRE R/AR  15 ML X 1</v>
          </cell>
          <cell r="G10387" t="str">
            <v>012017</v>
          </cell>
        </row>
        <row r="10388">
          <cell r="F10388" t="str">
            <v>AVENE PHYSIOLIFT CR YEUX C/OJ  15 ML X 1</v>
          </cell>
          <cell r="G10388" t="str">
            <v>012017</v>
          </cell>
        </row>
        <row r="10389">
          <cell r="F10389" t="str">
            <v>PILOPEPTAN CAPS CAB WOM   X 30</v>
          </cell>
          <cell r="G10389" t="str">
            <v>032018</v>
          </cell>
        </row>
        <row r="10390">
          <cell r="F10390" t="str">
            <v>EUCERIN HYALU MIST SPRAY  150 ML X 1</v>
          </cell>
          <cell r="G10390" t="str">
            <v>082018</v>
          </cell>
        </row>
        <row r="10391">
          <cell r="F10391" t="str">
            <v>ATODERM INTE GE MO T  200 ML X 1</v>
          </cell>
          <cell r="G10391" t="str">
            <v>112009</v>
          </cell>
        </row>
        <row r="10392">
          <cell r="F10392" t="str">
            <v>JUVEDERM VOLUMA JER PRE C/LI  1 ML X 2</v>
          </cell>
          <cell r="G10392" t="str">
            <v>082017</v>
          </cell>
        </row>
        <row r="10393">
          <cell r="F10393" t="str">
            <v>PILOPEPTAN CAPS   X 60</v>
          </cell>
          <cell r="G10393" t="str">
            <v>052018</v>
          </cell>
        </row>
        <row r="10394">
          <cell r="F10394" t="str">
            <v>REVEDERM CREMA 4% 30 G X 1</v>
          </cell>
          <cell r="G10394" t="str">
            <v>012008</v>
          </cell>
        </row>
        <row r="10395">
          <cell r="F10395" t="str">
            <v>PILOPEPTAN SHAMP ANTICA  250 ML X 1</v>
          </cell>
          <cell r="G10395" t="str">
            <v>102017</v>
          </cell>
        </row>
        <row r="10396">
          <cell r="F10396" t="str">
            <v>PILOPEPTAN SHAMP ANTI W  250 ML X 1</v>
          </cell>
          <cell r="G10396" t="str">
            <v>102017</v>
          </cell>
        </row>
        <row r="10397">
          <cell r="F10397" t="str">
            <v>REDERMIC C10 CREMA  30 ML X 1</v>
          </cell>
          <cell r="G10397" t="str">
            <v>072016</v>
          </cell>
        </row>
        <row r="10398">
          <cell r="F10398" t="str">
            <v>NEUTROGENA SPOT PR GEL LIMPIEZA  200 ML X 1</v>
          </cell>
          <cell r="G10398" t="str">
            <v>042019</v>
          </cell>
        </row>
        <row r="10399">
          <cell r="F10399" t="str">
            <v>EU THERMALE SPRAY PI/SEN  300 ML X 1</v>
          </cell>
          <cell r="G10399" t="str">
            <v>092015</v>
          </cell>
        </row>
        <row r="10400">
          <cell r="F10400" t="str">
            <v>EU THERMALE SPRAY  150 ML X 1</v>
          </cell>
          <cell r="G10400" t="str">
            <v>062008</v>
          </cell>
        </row>
        <row r="10401">
          <cell r="F10401" t="str">
            <v>NEUTROGENA SPOT PR GEL EXFOLIAN  100 G X 1</v>
          </cell>
          <cell r="G10401" t="str">
            <v>042019</v>
          </cell>
        </row>
        <row r="10402">
          <cell r="F10402" t="str">
            <v>AGUA MICELLAR ULTR LIQD PIE SEN  100 ML X 1</v>
          </cell>
          <cell r="G10402" t="str">
            <v>082018</v>
          </cell>
        </row>
        <row r="10403">
          <cell r="F10403" t="str">
            <v>MINOXIDIL-QU4 SOLN  TOP. 5% 60 ML X 1</v>
          </cell>
          <cell r="G10403" t="str">
            <v>022008</v>
          </cell>
        </row>
        <row r="10404">
          <cell r="F10404" t="str">
            <v>SOINSDERMA C H C/OJ F15  15 G X 1</v>
          </cell>
          <cell r="G10404" t="str">
            <v>052015</v>
          </cell>
        </row>
        <row r="10405">
          <cell r="F10405" t="str">
            <v>ATODERM GEL DOUCH FP  500 ML X 1</v>
          </cell>
          <cell r="G10405" t="str">
            <v>022016</v>
          </cell>
        </row>
        <row r="10406">
          <cell r="F10406" t="str">
            <v>MD PHOTO AGE AMP  2 ML X 10</v>
          </cell>
          <cell r="G10406" t="str">
            <v>122018</v>
          </cell>
        </row>
        <row r="10407">
          <cell r="F10407" t="str">
            <v>ENDOCARE CR C/OJO TEN  15 ML X 1</v>
          </cell>
          <cell r="G10407" t="str">
            <v>012020</v>
          </cell>
        </row>
        <row r="10408">
          <cell r="F10408" t="str">
            <v>ELDOPAQUE CREMA 2% 30 G X 1</v>
          </cell>
          <cell r="G10408" t="str">
            <v>022003</v>
          </cell>
        </row>
        <row r="10409">
          <cell r="F10409" t="str">
            <v>NEUTROGENA GEL ULT L FA  354 ML X 1</v>
          </cell>
          <cell r="G10409" t="str">
            <v>042019</v>
          </cell>
        </row>
        <row r="10410">
          <cell r="F10410" t="str">
            <v>SENSIBIO H2O FCE  100 ML X 1</v>
          </cell>
          <cell r="G10410" t="str">
            <v>022013</v>
          </cell>
        </row>
        <row r="10411">
          <cell r="F10411" t="str">
            <v>SENSIBIO H2O FCE  500 ML X 1</v>
          </cell>
          <cell r="G10411" t="str">
            <v>012016</v>
          </cell>
        </row>
        <row r="10412">
          <cell r="F10412" t="str">
            <v>SENSIBIO DS+ CREME TE  40 ML X 1</v>
          </cell>
          <cell r="G10412" t="str">
            <v>022013</v>
          </cell>
        </row>
        <row r="10413">
          <cell r="F10413" t="str">
            <v>ACLARA-T EVOLUTION CRA NOCHE  30 G X 1</v>
          </cell>
          <cell r="G10413" t="str">
            <v>102018</v>
          </cell>
        </row>
        <row r="10414">
          <cell r="F10414" t="str">
            <v>DUCRAY NEOPTIDE LOCION  30 ML X 1</v>
          </cell>
          <cell r="G10414" t="str">
            <v>052012</v>
          </cell>
        </row>
        <row r="10415">
          <cell r="F10415" t="str">
            <v>EUCERIN VOLUME FIL CR PIEL N/M  50 ML X 1</v>
          </cell>
          <cell r="G10415" t="str">
            <v>022014</v>
          </cell>
        </row>
        <row r="10416">
          <cell r="F10416" t="str">
            <v>EUCERIN DERMATOCL. LOCION-TONIC  200 ML X 1</v>
          </cell>
          <cell r="G10416" t="str">
            <v>092011</v>
          </cell>
        </row>
        <row r="10417">
          <cell r="F10417" t="str">
            <v>SENSYSES CLEANSER SOLN OVALIS  200 ML X 1</v>
          </cell>
          <cell r="G10417" t="str">
            <v>112016</v>
          </cell>
        </row>
        <row r="10418">
          <cell r="F10418" t="str">
            <v>SENSYSES CLEANSER SOLN CLASSIC  200 ML X 1</v>
          </cell>
          <cell r="G10418" t="str">
            <v>072016</v>
          </cell>
        </row>
        <row r="10419">
          <cell r="F10419" t="str">
            <v>EUCERIN DERMATOCL. LECH.LIMPIAD  200 ML X 1</v>
          </cell>
          <cell r="G10419" t="str">
            <v>092011</v>
          </cell>
        </row>
        <row r="10420">
          <cell r="F10420" t="str">
            <v>ENDOCARE  C PURE AMP.  1 ML X 14</v>
          </cell>
          <cell r="G10420" t="str">
            <v>022018</v>
          </cell>
        </row>
        <row r="10421">
          <cell r="F10421" t="str">
            <v>THIOMELAN CR DESPI F15  30 ML X 1</v>
          </cell>
          <cell r="G10421" t="str">
            <v>082016</v>
          </cell>
        </row>
        <row r="10422">
          <cell r="F10422" t="str">
            <v>DUCRAY MELASCREEN CREMA LAIT50  40 ML X 1</v>
          </cell>
          <cell r="G10422" t="str">
            <v>022012</v>
          </cell>
        </row>
        <row r="10423">
          <cell r="F10423" t="str">
            <v>SEBOVALIS SOLN CAPILAR  100 ML X 1</v>
          </cell>
          <cell r="G10423" t="str">
            <v>112016</v>
          </cell>
        </row>
        <row r="10424">
          <cell r="F10424" t="str">
            <v>SEBOVALIS GEL FACIAL  50 ML X 1</v>
          </cell>
          <cell r="G10424" t="str">
            <v>112016</v>
          </cell>
        </row>
        <row r="10425">
          <cell r="F10425" t="str">
            <v>EFAL JABON BARRA  100 GR X 1</v>
          </cell>
          <cell r="G10425" t="str">
            <v>012010</v>
          </cell>
        </row>
        <row r="10426">
          <cell r="F10426" t="str">
            <v>EUCERIN HYALUR.FIL CC CREAM  50 ML X 1</v>
          </cell>
          <cell r="G10426" t="str">
            <v>022016</v>
          </cell>
        </row>
        <row r="10427">
          <cell r="F10427" t="str">
            <v>EUCERIN HYALUR.FIL CREMA FLUIDA  50 ML X 1</v>
          </cell>
          <cell r="G10427" t="str">
            <v>012013</v>
          </cell>
        </row>
        <row r="10428">
          <cell r="F10428" t="str">
            <v>K-VIT SERUM AN/OJE  30 ML X 1</v>
          </cell>
          <cell r="G10428" t="str">
            <v>022018</v>
          </cell>
        </row>
        <row r="10429">
          <cell r="F10429" t="str">
            <v>REPASKIN MENDER SERUM LIPOSO  30 ML X 1</v>
          </cell>
          <cell r="G10429" t="str">
            <v>012017</v>
          </cell>
        </row>
        <row r="10430">
          <cell r="F10430" t="str">
            <v>HYDRABIO H2O FCE  100 ML X 1</v>
          </cell>
          <cell r="G10430" t="str">
            <v>072016</v>
          </cell>
        </row>
        <row r="10431">
          <cell r="F10431" t="str">
            <v>EMOLAN CHMP.F/SOLAR  300 ML X 1</v>
          </cell>
          <cell r="G10431" t="str">
            <v>072009</v>
          </cell>
        </row>
        <row r="10432">
          <cell r="F10432" t="str">
            <v>RETI AGE CR CONT OJOS  15 ML X 1</v>
          </cell>
          <cell r="G10432" t="str">
            <v>012017</v>
          </cell>
        </row>
        <row r="10433">
          <cell r="F10433" t="str">
            <v>RETI AGE CREMA FACIAL  50 ML X 1</v>
          </cell>
          <cell r="G10433" t="str">
            <v>102016</v>
          </cell>
        </row>
        <row r="10434">
          <cell r="F10434" t="str">
            <v>SENSYSES CLEANSER SOLN LIGHTEN  200 ML X 1</v>
          </cell>
          <cell r="G10434" t="str">
            <v>072016</v>
          </cell>
        </row>
        <row r="10435">
          <cell r="F10435" t="str">
            <v>HIDRAVEN CR ESP S/JAB  300 ML X 1</v>
          </cell>
          <cell r="G10435" t="str">
            <v>072016</v>
          </cell>
        </row>
        <row r="10436">
          <cell r="F10436" t="str">
            <v>HIDRADERM LECH.LIMPIAD  200 ML X 1</v>
          </cell>
          <cell r="G10436" t="str">
            <v>072016</v>
          </cell>
        </row>
        <row r="10437">
          <cell r="F10437" t="str">
            <v>RESVERADERM CR FA ANTIOX  50 ML X 1</v>
          </cell>
          <cell r="G10437" t="str">
            <v>072016</v>
          </cell>
        </row>
        <row r="10438">
          <cell r="F10438" t="str">
            <v>SESGEN 32 CRE ACT CELU  50 ML X 1</v>
          </cell>
          <cell r="G10438" t="str">
            <v>072016</v>
          </cell>
        </row>
        <row r="10439">
          <cell r="F10439" t="str">
            <v>ENDOCARE CONT OJ/LAB  15 ML X 1</v>
          </cell>
          <cell r="G10439" t="str">
            <v>042015</v>
          </cell>
        </row>
        <row r="10440">
          <cell r="F10440" t="str">
            <v>ENDOCARE CR DAY F30  40 ML X 1</v>
          </cell>
          <cell r="G10440" t="str">
            <v>042015</v>
          </cell>
        </row>
        <row r="10441">
          <cell r="F10441" t="str">
            <v>EUCERIN BABY&amp;MOM CR.A/ESTRIAS  100 ML X 1</v>
          </cell>
          <cell r="G10441" t="str">
            <v>052007</v>
          </cell>
        </row>
        <row r="10442">
          <cell r="F10442" t="str">
            <v>ENDOCARE AQUAFOAM  125 ML X 1</v>
          </cell>
          <cell r="G10442" t="str">
            <v>042015</v>
          </cell>
        </row>
        <row r="10443">
          <cell r="F10443" t="str">
            <v>SESGEN 32 SER ACT CELU  30 ML X 1</v>
          </cell>
          <cell r="G10443" t="str">
            <v>072016</v>
          </cell>
        </row>
        <row r="10444">
          <cell r="F10444" t="str">
            <v>ENDOCARE GEL CONT OJO  15 ML X 1</v>
          </cell>
          <cell r="G10444" t="str">
            <v>122019</v>
          </cell>
        </row>
        <row r="10445">
          <cell r="F10445" t="str">
            <v>NEORETIN GEL CREMA  40 ML X 1</v>
          </cell>
          <cell r="G10445" t="str">
            <v>042015</v>
          </cell>
        </row>
        <row r="10446">
          <cell r="F10446" t="str">
            <v>GLICARE GEL CO OJ/LA  30 ML X 1</v>
          </cell>
          <cell r="G10446" t="str">
            <v>072016</v>
          </cell>
        </row>
        <row r="10447">
          <cell r="F10447" t="str">
            <v>C-VIT CR CONT OJOS  15 ML X 1</v>
          </cell>
          <cell r="G10447" t="str">
            <v>062016</v>
          </cell>
        </row>
        <row r="10448">
          <cell r="F10448" t="str">
            <v>ARGIPEEL AR GEL EXFOLIAN  100 ML X 1</v>
          </cell>
          <cell r="G10448" t="str">
            <v>102016</v>
          </cell>
        </row>
        <row r="10449">
          <cell r="F10449" t="str">
            <v>RESVERADERM SER FAC LIPO  30 ML X 1</v>
          </cell>
          <cell r="G10449" t="str">
            <v>072016</v>
          </cell>
        </row>
        <row r="10450">
          <cell r="F10450" t="str">
            <v>EMOLAN CHMP.  300 ML X 1</v>
          </cell>
          <cell r="G10450" t="str">
            <v>072009</v>
          </cell>
        </row>
        <row r="10451">
          <cell r="F10451" t="str">
            <v>FERULAC PEEL SOLN CLASSIC  60 ML X 1</v>
          </cell>
          <cell r="G10451" t="str">
            <v>082016</v>
          </cell>
        </row>
        <row r="10452">
          <cell r="F10452" t="str">
            <v>FILLDERMA ONE CREMA FACIAL  50 ML X 1</v>
          </cell>
          <cell r="G10452" t="str">
            <v>072016</v>
          </cell>
        </row>
        <row r="10453">
          <cell r="F10453" t="str">
            <v>BTSES GEL IN ARRUG  15 ML X 1</v>
          </cell>
          <cell r="G10453" t="str">
            <v>072016</v>
          </cell>
        </row>
        <row r="10454">
          <cell r="F10454" t="str">
            <v>BTSES SER HI A/ARR  30 ML X 1</v>
          </cell>
          <cell r="G10454" t="str">
            <v>072016</v>
          </cell>
        </row>
        <row r="10455">
          <cell r="F10455" t="str">
            <v>ELDOQUIN CREMA 4% 30 G X 1</v>
          </cell>
          <cell r="G10455" t="str">
            <v>022003</v>
          </cell>
        </row>
        <row r="10456">
          <cell r="F10456" t="str">
            <v>C-VIT AMP INT SERU  2 ML X 5</v>
          </cell>
          <cell r="G10456" t="str">
            <v>072016</v>
          </cell>
        </row>
        <row r="10457">
          <cell r="F10457" t="str">
            <v>ATPSES CR ENE CELUL  50 ML X 1</v>
          </cell>
          <cell r="G10457" t="str">
            <v>072016</v>
          </cell>
        </row>
        <row r="10458">
          <cell r="F10458" t="str">
            <v>AZELAC RU SER FAC LIPO  30 ML X 1</v>
          </cell>
          <cell r="G10458" t="str">
            <v>072016</v>
          </cell>
        </row>
        <row r="10459">
          <cell r="F10459" t="str">
            <v>ACGLICOLIC CLASSIC AMP FORTE 10% 2 ML X 5</v>
          </cell>
          <cell r="G10459" t="str">
            <v>072016</v>
          </cell>
        </row>
        <row r="10460">
          <cell r="F10460" t="str">
            <v>CICATRICURE CR.CTO/OJOS  9 G X 1</v>
          </cell>
          <cell r="G10460" t="str">
            <v>062016</v>
          </cell>
        </row>
        <row r="10461">
          <cell r="F10461" t="str">
            <v>SUPPLY SH.USO DIARI  255 ML X 1</v>
          </cell>
          <cell r="G10461" t="str">
            <v>072010</v>
          </cell>
        </row>
        <row r="10462">
          <cell r="F10462" t="str">
            <v>DUCRAY SENSINOL SHAMPOO  200 ML X 1</v>
          </cell>
          <cell r="G10462" t="str">
            <v>092015</v>
          </cell>
        </row>
        <row r="10463">
          <cell r="F10463" t="str">
            <v>JABON JOHNSON CREMOSO ORIG  75 G X 7</v>
          </cell>
          <cell r="G10463" t="str">
            <v>012016</v>
          </cell>
        </row>
        <row r="10464">
          <cell r="F10464" t="str">
            <v>AVENE PHYSIOLIFT CR JOUR DIA  30 ML X 1</v>
          </cell>
          <cell r="G10464" t="str">
            <v>022017</v>
          </cell>
        </row>
        <row r="10465">
          <cell r="F10465" t="str">
            <v>ACIBATH S SCRUP JAB LI 2% 120 ML X 1</v>
          </cell>
          <cell r="G10465" t="str">
            <v>092014</v>
          </cell>
        </row>
        <row r="10466">
          <cell r="F10466" t="str">
            <v>ASEPXIA MAQUILLAJE CREMA BEIGE  10 G X 1</v>
          </cell>
          <cell r="G10466" t="str">
            <v>042011</v>
          </cell>
        </row>
        <row r="10467">
          <cell r="F10467" t="str">
            <v>SESKAVEL SHA A/CAIDA  200 ML X 1</v>
          </cell>
          <cell r="G10467" t="str">
            <v>082016</v>
          </cell>
        </row>
        <row r="10468">
          <cell r="F10468" t="str">
            <v>SESKAVEL LOC A/CAIDA  200 ML X 1</v>
          </cell>
          <cell r="G10468" t="str">
            <v>082016</v>
          </cell>
        </row>
        <row r="10469">
          <cell r="F10469" t="str">
            <v>SENSYSES CLEANSER SOLN EY M RE  100 ML X 1</v>
          </cell>
          <cell r="G10469" t="str">
            <v>122018</v>
          </cell>
        </row>
        <row r="10470">
          <cell r="F10470" t="str">
            <v>SOINSDERMA Q10 ACT CREMA DIA F5  50 G X 1</v>
          </cell>
          <cell r="G10470" t="str">
            <v>062015</v>
          </cell>
        </row>
        <row r="10471">
          <cell r="F10471" t="str">
            <v>EUCERIN HYALUR.FIL CONCENTRADO  5 ML X 6</v>
          </cell>
          <cell r="G10471" t="str">
            <v>102011</v>
          </cell>
        </row>
        <row r="10472">
          <cell r="F10472" t="str">
            <v>AVENE PHYSIOLIFT BAL NUIT NOC  30 ML X 1</v>
          </cell>
          <cell r="G10472" t="str">
            <v>022017</v>
          </cell>
        </row>
        <row r="10473">
          <cell r="F10473" t="str">
            <v>SUBSTIANE ROSTRO  40 ML X 1</v>
          </cell>
          <cell r="G10473" t="str">
            <v>082011</v>
          </cell>
        </row>
        <row r="10474">
          <cell r="F10474" t="str">
            <v>HYDRABIO H2O FCE  250 ML X 1</v>
          </cell>
          <cell r="G10474" t="str">
            <v>072016</v>
          </cell>
        </row>
        <row r="10475">
          <cell r="F10475" t="str">
            <v>CERO ESTRY CREMA  180 G X 1</v>
          </cell>
          <cell r="G10475" t="str">
            <v>012016</v>
          </cell>
        </row>
        <row r="10476">
          <cell r="F10476" t="str">
            <v>SKIN CARE VITAMIN TABL   X 60</v>
          </cell>
          <cell r="G10476" t="str">
            <v>042009</v>
          </cell>
        </row>
        <row r="10477">
          <cell r="F10477" t="str">
            <v>RETI AGE SERUM ANTIEN  30 ML X 1</v>
          </cell>
          <cell r="G10477" t="str">
            <v>012017</v>
          </cell>
        </row>
        <row r="10478">
          <cell r="F10478" t="str">
            <v>EUCERIN HYALUR.FIL CR VO L DF15  50 ML X 1</v>
          </cell>
          <cell r="G10478" t="str">
            <v>112018</v>
          </cell>
        </row>
        <row r="10479">
          <cell r="F10479" t="str">
            <v>EUCERIN HYALUR.FIL CR VO LI NOC  50 ML X 1</v>
          </cell>
          <cell r="G10479" t="str">
            <v>062018</v>
          </cell>
        </row>
        <row r="10480">
          <cell r="F10480" t="str">
            <v>DUCRAY MELASCREEN CREMA ECLAT  40 ML X 1</v>
          </cell>
          <cell r="G10480" t="str">
            <v>022012</v>
          </cell>
        </row>
        <row r="10481">
          <cell r="F10481" t="str">
            <v>EUCERIN HYALUR.FIL CR ELAST NOC  50 ML X 1</v>
          </cell>
          <cell r="G10481" t="str">
            <v>032018</v>
          </cell>
        </row>
        <row r="10482">
          <cell r="F10482" t="str">
            <v>ACGLICOLIC SER FAC LIPO  30 ML X 1</v>
          </cell>
          <cell r="G10482" t="str">
            <v>072016</v>
          </cell>
        </row>
        <row r="10483">
          <cell r="F10483" t="str">
            <v>ACGLICOLIC S GEL FA HIDRA  50 ML X 1</v>
          </cell>
          <cell r="G10483" t="str">
            <v>072016</v>
          </cell>
        </row>
        <row r="10484">
          <cell r="F10484" t="str">
            <v>ACGLICOLIC 20 GEL CR.HIDRA  50 ML X 1</v>
          </cell>
          <cell r="G10484" t="str">
            <v>072016</v>
          </cell>
        </row>
        <row r="10485">
          <cell r="F10485" t="str">
            <v>GLISAL GEL AQUOSO  30 ML X 1</v>
          </cell>
          <cell r="G10485" t="str">
            <v>122010</v>
          </cell>
        </row>
        <row r="10486">
          <cell r="F10486" t="str">
            <v>ACNIBEN RX EMUL LIMPIAD  200 ML X 1</v>
          </cell>
          <cell r="G10486" t="str">
            <v>082010</v>
          </cell>
        </row>
        <row r="10487">
          <cell r="F10487" t="str">
            <v>KERIUM ANTICAIDA LOCION  125 ML X 1</v>
          </cell>
          <cell r="G10487" t="str">
            <v>012012</v>
          </cell>
        </row>
        <row r="10488">
          <cell r="F10488" t="str">
            <v>ASEPXIA MAQUILLAJE CREMA NATUR  10 G X 1</v>
          </cell>
          <cell r="G10488" t="str">
            <v>042011</v>
          </cell>
        </row>
        <row r="10489">
          <cell r="F10489" t="str">
            <v>FOLCRES TABL 1MG  X 30</v>
          </cell>
          <cell r="G10489" t="str">
            <v>082004</v>
          </cell>
        </row>
        <row r="10490">
          <cell r="F10490" t="str">
            <v>DEPIDERM SOLN  TOP.  30 ML X 1</v>
          </cell>
          <cell r="G10490" t="str">
            <v>032005</v>
          </cell>
        </row>
        <row r="10491">
          <cell r="F10491" t="str">
            <v>DAESES SERUM LIPOSO  30 ML X 1</v>
          </cell>
          <cell r="G10491" t="str">
            <v>072017</v>
          </cell>
        </row>
        <row r="10492">
          <cell r="F10492" t="str">
            <v>FACTOR G SERUM REJUVE  30 ML X 1</v>
          </cell>
          <cell r="G10492" t="str">
            <v>062016</v>
          </cell>
        </row>
        <row r="10493">
          <cell r="F10493" t="str">
            <v>EUCERIN DERMOPURIF TONICO FACIA  200 ML X 1</v>
          </cell>
          <cell r="G10493" t="str">
            <v>042001</v>
          </cell>
        </row>
        <row r="10494">
          <cell r="F10494" t="str">
            <v>ASEPXIA MAQUILLAJE CREMA BRONCE  10 G X 1</v>
          </cell>
          <cell r="G10494" t="str">
            <v>042011</v>
          </cell>
        </row>
        <row r="10495">
          <cell r="F10495" t="str">
            <v>SILUET 40 JBN P/NARANJ  120 G X 1</v>
          </cell>
          <cell r="G10495" t="str">
            <v>022009</v>
          </cell>
        </row>
        <row r="10496">
          <cell r="F10496" t="str">
            <v>CICATRICURE CR DI BE CAR  40 G X 1</v>
          </cell>
          <cell r="G10496" t="str">
            <v>012017</v>
          </cell>
        </row>
        <row r="10497">
          <cell r="F10497" t="str">
            <v>EUCERIN DERMOPURIF GEL LIMPIAD.  400 ML X 1</v>
          </cell>
          <cell r="G10497" t="str">
            <v>122017</v>
          </cell>
        </row>
        <row r="10498">
          <cell r="F10498" t="str">
            <v>CICATRICURE MIC.DERM.ABR   X 3</v>
          </cell>
          <cell r="G10498" t="str">
            <v>032008</v>
          </cell>
        </row>
        <row r="10499">
          <cell r="F10499" t="str">
            <v>LETI AT4 GEL BANO  200 ML X 1</v>
          </cell>
          <cell r="G10499" t="str">
            <v>122009</v>
          </cell>
        </row>
        <row r="10500">
          <cell r="F10500" t="str">
            <v>EMOLAN BEBE GEL LIM T/UN  300 ML X 1</v>
          </cell>
          <cell r="G10500" t="str">
            <v>022016</v>
          </cell>
        </row>
        <row r="10501">
          <cell r="F10501" t="str">
            <v>EFFACLAR LO PUR P/SEN  200 ML X 1</v>
          </cell>
          <cell r="G10501" t="str">
            <v>012014</v>
          </cell>
        </row>
        <row r="10502">
          <cell r="F10502" t="str">
            <v>AVENE YSTH GEL OJO  15 ML X 1</v>
          </cell>
          <cell r="G10502" t="str">
            <v>052006</v>
          </cell>
        </row>
        <row r="10503">
          <cell r="F10503" t="str">
            <v>PILEXIL ANTICAIDA AMP .  5 ML X 15</v>
          </cell>
          <cell r="G10503" t="str">
            <v>062013</v>
          </cell>
        </row>
        <row r="10504">
          <cell r="F10504" t="str">
            <v>AVENE LOC.PIEL INT  200 ML X 1</v>
          </cell>
          <cell r="G10504" t="str">
            <v>042010</v>
          </cell>
        </row>
        <row r="10505">
          <cell r="F10505" t="str">
            <v>MINORAX LOCION 5% 60 ML X 1</v>
          </cell>
          <cell r="G10505" t="str">
            <v>072012</v>
          </cell>
        </row>
        <row r="10506">
          <cell r="F10506" t="str">
            <v>WHITE OBJECTIVE CREME ACTI P  30 ML X 1</v>
          </cell>
          <cell r="G10506" t="str">
            <v>102006</v>
          </cell>
        </row>
        <row r="10507">
          <cell r="F10507" t="str">
            <v>CERO ESTRY CREMA  100 G X 1</v>
          </cell>
          <cell r="G10507" t="str">
            <v>012016</v>
          </cell>
        </row>
        <row r="10508">
          <cell r="F10508" t="str">
            <v>EUCERIN DERMOCAPIL LO.REV A/CAI  100 ML X 1</v>
          </cell>
          <cell r="G10508" t="str">
            <v>052013</v>
          </cell>
        </row>
        <row r="10509">
          <cell r="F10509" t="str">
            <v>DERMATOPIC PH 4.0 LOCION  110 ML X 1</v>
          </cell>
          <cell r="G10509" t="str">
            <v>042016</v>
          </cell>
        </row>
        <row r="10510">
          <cell r="F10510" t="str">
            <v>UREADIN FUS SOL MICE  250 ML X 1</v>
          </cell>
          <cell r="G10510" t="str">
            <v>012016</v>
          </cell>
        </row>
        <row r="10511">
          <cell r="F10511" t="str">
            <v>AVENE YSTHEAL EMUL  30 ML X 1</v>
          </cell>
          <cell r="G10511" t="str">
            <v>012008</v>
          </cell>
        </row>
        <row r="10512">
          <cell r="F10512" t="str">
            <v>PILOPEPTAN SERUM CAPILA  30 ML X 1</v>
          </cell>
          <cell r="G10512" t="str">
            <v>102017</v>
          </cell>
        </row>
        <row r="10513">
          <cell r="F10513" t="str">
            <v>WHITE OBJECTIVE H2O SOL DESM  200 ML X 1</v>
          </cell>
          <cell r="G10513" t="str">
            <v>042015</v>
          </cell>
        </row>
        <row r="10514">
          <cell r="F10514" t="str">
            <v>WHITE OBJECTIVE SER DE NUI F  30 ML X 1</v>
          </cell>
          <cell r="G10514" t="str">
            <v>102006</v>
          </cell>
        </row>
        <row r="10515">
          <cell r="F10515" t="str">
            <v>AVENE COLD PAN LIM  100 G X 1</v>
          </cell>
          <cell r="G10515" t="str">
            <v>052007</v>
          </cell>
        </row>
        <row r="10516">
          <cell r="F10516" t="str">
            <v>AVENE YSTHEAL CREM  30 ML X 1</v>
          </cell>
          <cell r="G10516" t="str">
            <v>012008</v>
          </cell>
        </row>
        <row r="10517">
          <cell r="F10517" t="str">
            <v>DUCRAY ANAPHASE CHMP.  200 ML X 1</v>
          </cell>
          <cell r="G10517" t="str">
            <v>032010</v>
          </cell>
        </row>
        <row r="10518">
          <cell r="F10518" t="str">
            <v>HIDROQUIN WHITENIN GEL  50 ML X 1</v>
          </cell>
          <cell r="G10518" t="str">
            <v>072016</v>
          </cell>
        </row>
        <row r="10519">
          <cell r="F10519" t="str">
            <v>SEBOVALIS SHAMPOO  200 ML X 1</v>
          </cell>
          <cell r="G10519" t="str">
            <v>112016</v>
          </cell>
        </row>
        <row r="10520">
          <cell r="F10520" t="str">
            <v>RETISES GEL NANOPEEL 1% 15 ML X 1</v>
          </cell>
          <cell r="G10520" t="str">
            <v>082016</v>
          </cell>
        </row>
        <row r="10521">
          <cell r="F10521" t="str">
            <v>AVENE AGUA THERMAL  150 ML X 1</v>
          </cell>
          <cell r="G10521" t="str">
            <v>042010</v>
          </cell>
        </row>
        <row r="10522">
          <cell r="F10522" t="str">
            <v>EFAL LIMPIAD.LIQD  270 G X 1</v>
          </cell>
          <cell r="G10522" t="str">
            <v>042011</v>
          </cell>
        </row>
        <row r="10523">
          <cell r="F10523" t="str">
            <v>AVENE AGUA THERMAL  300 ML X 1</v>
          </cell>
          <cell r="G10523" t="str">
            <v>042010</v>
          </cell>
        </row>
        <row r="10524">
          <cell r="F10524" t="str">
            <v>HIDRADERM HYAL SER FAC LIPO  30 ML X 1</v>
          </cell>
          <cell r="G10524" t="str">
            <v>072016</v>
          </cell>
        </row>
        <row r="10525">
          <cell r="F10525" t="str">
            <v>SENSYSES CLEANSER SOLN LIPOSOM  250 ML X 1</v>
          </cell>
          <cell r="G10525" t="str">
            <v>082016</v>
          </cell>
        </row>
        <row r="10526">
          <cell r="F10526" t="str">
            <v>EMOLAN BIOCURATRIX K CR R+CR DE  35 ML X 1</v>
          </cell>
          <cell r="G10526" t="str">
            <v>082012</v>
          </cell>
        </row>
        <row r="10527">
          <cell r="F10527" t="str">
            <v>AVENE JAB CLEANANC  100 G X 1</v>
          </cell>
          <cell r="G10527" t="str">
            <v>102015</v>
          </cell>
        </row>
        <row r="10528">
          <cell r="F10528" t="str">
            <v>SESLASH SER PEST/CEJ  15 ML X 1</v>
          </cell>
          <cell r="G10528" t="str">
            <v>072016</v>
          </cell>
        </row>
        <row r="10529">
          <cell r="F10529" t="str">
            <v>SENSYSES CLEANSER SOLN ROS  200 ML X 1</v>
          </cell>
          <cell r="G10529" t="str">
            <v>112016</v>
          </cell>
        </row>
        <row r="10530">
          <cell r="F10530" t="str">
            <v>SOINSDERMA DIA HYAL F15  50 G X 1</v>
          </cell>
          <cell r="G10530" t="str">
            <v>032015</v>
          </cell>
        </row>
        <row r="10531">
          <cell r="F10531" t="str">
            <v>SENSYSES CLEANSER SOLN SEBUM  200 ML X 1</v>
          </cell>
          <cell r="G10531" t="str">
            <v>062016</v>
          </cell>
        </row>
        <row r="10532">
          <cell r="F10532" t="str">
            <v>EUCERIN VOLUME FIL CREMA  30 ML X 1</v>
          </cell>
          <cell r="G10532" t="str">
            <v>062015</v>
          </cell>
        </row>
        <row r="10533">
          <cell r="F10533" t="str">
            <v>C-VIT SER FAC LIPO  30 ML X 1</v>
          </cell>
          <cell r="G10533" t="str">
            <v>062016</v>
          </cell>
        </row>
        <row r="10534">
          <cell r="F10534" t="str">
            <v>AVENE CLEA GEL LIM  200 ML X 1</v>
          </cell>
          <cell r="G10534" t="str">
            <v>052006</v>
          </cell>
        </row>
        <row r="10535">
          <cell r="F10535" t="str">
            <v>AVENE CR ELUAGE  30 ML X 1</v>
          </cell>
          <cell r="G10535" t="str">
            <v>012012</v>
          </cell>
        </row>
        <row r="10536">
          <cell r="F10536" t="str">
            <v>C-VIT FLU RAD LUMI  50 ML X 1</v>
          </cell>
          <cell r="G10536" t="str">
            <v>062016</v>
          </cell>
        </row>
        <row r="10537">
          <cell r="F10537" t="str">
            <v>ABRADERMOL CR M/DERMABR  50 G X 1</v>
          </cell>
          <cell r="G10537" t="str">
            <v>072016</v>
          </cell>
        </row>
        <row r="10538">
          <cell r="F10538" t="str">
            <v>HIDRADERM HYAL CREMA FACIAL  50 ML X 1</v>
          </cell>
          <cell r="G10538" t="str">
            <v>072016</v>
          </cell>
        </row>
        <row r="10539">
          <cell r="F10539" t="str">
            <v>DAESES CR CON OJ/LA  30 ML X 1</v>
          </cell>
          <cell r="G10539" t="str">
            <v>072016</v>
          </cell>
        </row>
        <row r="10540">
          <cell r="F10540" t="str">
            <v>AVENE COM.AREN.F50  10 G X 1</v>
          </cell>
          <cell r="G10540" t="str">
            <v>012008</v>
          </cell>
        </row>
        <row r="10541">
          <cell r="F10541" t="str">
            <v>AVENE LOC.TRIACNEA  30 ML X 1</v>
          </cell>
          <cell r="G10541" t="str">
            <v>052013</v>
          </cell>
        </row>
        <row r="10542">
          <cell r="F10542" t="str">
            <v>AVENE CLEA EMULS  40 ML X 1</v>
          </cell>
          <cell r="G10542" t="str">
            <v>052006</v>
          </cell>
        </row>
        <row r="10543">
          <cell r="F10543" t="str">
            <v>METRONIDAZOL LF- TABL 500MG  X 100</v>
          </cell>
          <cell r="G10543" t="str">
            <v>042011</v>
          </cell>
        </row>
        <row r="10544">
          <cell r="F10544" t="str">
            <v>SPORASEC CAPS 167MG  X 12 (/33) /33</v>
          </cell>
          <cell r="G10544" t="str">
            <v>022006</v>
          </cell>
        </row>
        <row r="10545">
          <cell r="F10545" t="str">
            <v>FLAGYL SUSP ORAL 250MG 220 ML X 1 (/5ML)</v>
          </cell>
          <cell r="G10545" t="str">
            <v>092017</v>
          </cell>
        </row>
        <row r="10546">
          <cell r="F10546" t="str">
            <v>METRONIDAZOL-TEV TABL 500MG  X 100</v>
          </cell>
          <cell r="G10546" t="str">
            <v>081993</v>
          </cell>
        </row>
        <row r="10547">
          <cell r="F10547" t="str">
            <v>METRONIDAZOL-LB9 TABL 500MG  X 500</v>
          </cell>
          <cell r="G10547" t="str">
            <v>042018</v>
          </cell>
        </row>
        <row r="10548">
          <cell r="F10548" t="str">
            <v>TINIDAL TABL 500MG  X 8</v>
          </cell>
          <cell r="G10548" t="str">
            <v>042017</v>
          </cell>
        </row>
        <row r="10549">
          <cell r="F10549" t="str">
            <v>METRONIDAZOL-LST TABL 500MG  X 100</v>
          </cell>
          <cell r="G10549" t="str">
            <v>021999</v>
          </cell>
        </row>
        <row r="10550">
          <cell r="F10550" t="str">
            <v>SECNIDAZOL-TEV TAB.DISP10X4 500MG  X 40</v>
          </cell>
          <cell r="G10550" t="str">
            <v>122008</v>
          </cell>
        </row>
        <row r="10551">
          <cell r="F10551" t="str">
            <v>AFUMIX TABL 500MG  X 4 (/37) /37</v>
          </cell>
          <cell r="G10551" t="str">
            <v>072006</v>
          </cell>
        </row>
        <row r="10552">
          <cell r="F10552" t="str">
            <v>BIANOS SUSP ORAL 750MG 18 ML X 1 (/5ML)</v>
          </cell>
          <cell r="G10552" t="str">
            <v>041999</v>
          </cell>
        </row>
        <row r="10553">
          <cell r="F10553" t="str">
            <v>SECNIDAZOL-LST TABL 500MG  X 4</v>
          </cell>
          <cell r="G10553" t="str">
            <v>082006</v>
          </cell>
        </row>
        <row r="10554">
          <cell r="F10554" t="str">
            <v>BIANOS SUSP ORAL 500MG 18 ML X 1 (/5ML)</v>
          </cell>
          <cell r="G10554" t="str">
            <v>041999</v>
          </cell>
        </row>
        <row r="10555">
          <cell r="F10555" t="str">
            <v>METRONIDAZOL MRC TABL 500MG  X 100</v>
          </cell>
          <cell r="G10555" t="str">
            <v>062014</v>
          </cell>
        </row>
        <row r="10556">
          <cell r="F10556" t="str">
            <v>SECZOL DS TABL  1 G X 2</v>
          </cell>
          <cell r="G10556" t="str">
            <v>032011</v>
          </cell>
        </row>
        <row r="10557">
          <cell r="F10557" t="str">
            <v>BIANOS TABL 500MG  X 4</v>
          </cell>
          <cell r="G10557" t="str">
            <v>041999</v>
          </cell>
        </row>
        <row r="10558">
          <cell r="F10558" t="str">
            <v>TRIDAZOL R OVULOS   X 60</v>
          </cell>
          <cell r="G10558" t="str">
            <v>022006</v>
          </cell>
        </row>
        <row r="10559">
          <cell r="F10559" t="str">
            <v>NISTALIZOL OVULOS   X 60</v>
          </cell>
          <cell r="G10559" t="str">
            <v>022005</v>
          </cell>
        </row>
        <row r="10560">
          <cell r="F10560" t="str">
            <v>DUODAZOL OVULO 150MG/ 100MG  X 100</v>
          </cell>
          <cell r="G10560" t="str">
            <v>022006</v>
          </cell>
        </row>
        <row r="10561">
          <cell r="F10561" t="str">
            <v>FLAGYSTATINE OVULOS 0.5G  X 100 (/100) /100</v>
          </cell>
          <cell r="G10561" t="str">
            <v>011999</v>
          </cell>
        </row>
        <row r="10562">
          <cell r="F10562" t="str">
            <v>GYNO-DEXACORT PLUS OVULOS VAG.   X 6</v>
          </cell>
          <cell r="G10562" t="str">
            <v>111997</v>
          </cell>
        </row>
        <row r="10563">
          <cell r="F10563" t="str">
            <v>TINIZOL OVULOS 116MG  X 100 (/150) /150</v>
          </cell>
          <cell r="G10563" t="str">
            <v>012013</v>
          </cell>
        </row>
        <row r="10564">
          <cell r="F10564" t="str">
            <v>GYNO-DEXACORT PLUS OVULOS VAG.   X 60</v>
          </cell>
          <cell r="G10564" t="str">
            <v>052004</v>
          </cell>
        </row>
        <row r="10565">
          <cell r="F10565" t="str">
            <v>VAGILEN OVULOS VAG.   X 6</v>
          </cell>
          <cell r="G10565" t="str">
            <v>102018</v>
          </cell>
        </row>
        <row r="10566">
          <cell r="F10566" t="str">
            <v>MIZONASE CR.VAG+7APL  20 G X 1</v>
          </cell>
          <cell r="G10566" t="str">
            <v>022009</v>
          </cell>
        </row>
        <row r="10567">
          <cell r="F10567" t="str">
            <v>DUODAZOL OVULO 150MG/ 100MG  X 10</v>
          </cell>
          <cell r="G10567" t="str">
            <v>022006</v>
          </cell>
        </row>
        <row r="10568">
          <cell r="F10568" t="str">
            <v>VAGITRIM OVULOS 115MG  X 14 (/150) /150</v>
          </cell>
          <cell r="G10568" t="str">
            <v>042009</v>
          </cell>
        </row>
        <row r="10569">
          <cell r="F10569" t="str">
            <v>GYNO-DEXACORT PLUS OVULOS VAG.   X 10</v>
          </cell>
          <cell r="G10569" t="str">
            <v>032018</v>
          </cell>
        </row>
        <row r="10570">
          <cell r="F10570" t="str">
            <v>TRIDAZOL R OVULOS   X 8</v>
          </cell>
          <cell r="G10570" t="str">
            <v>022006</v>
          </cell>
        </row>
        <row r="10571">
          <cell r="F10571" t="str">
            <v>VAGYDAZOL OVULOS   X 10</v>
          </cell>
          <cell r="G10571" t="str">
            <v>062016</v>
          </cell>
        </row>
        <row r="10572">
          <cell r="F10572" t="str">
            <v>FAMIDAL C20G+O10 DUA   X 1 (/30) /30</v>
          </cell>
          <cell r="G10572" t="str">
            <v>071995</v>
          </cell>
        </row>
        <row r="10573">
          <cell r="F10573" t="str">
            <v>CANDID-V1 TAB.VAG&amp;APL 500MG  X 1</v>
          </cell>
          <cell r="G10573" t="str">
            <v>012009</v>
          </cell>
        </row>
        <row r="10574">
          <cell r="F10574" t="str">
            <v>CLINDAMIZOL CAP.VAG.BLAN   X 3</v>
          </cell>
          <cell r="G10574" t="str">
            <v>032014</v>
          </cell>
        </row>
        <row r="10575">
          <cell r="F10575" t="str">
            <v>CLOTRIMAZOL MRC TABL  VAG. 500MG  X 50</v>
          </cell>
          <cell r="G10575" t="str">
            <v>062014</v>
          </cell>
        </row>
        <row r="10576">
          <cell r="F10576" t="str">
            <v>ICADEN VAGINAL CREMA VAG. 1% 40 G X 1</v>
          </cell>
          <cell r="G10576" t="str">
            <v>101982</v>
          </cell>
        </row>
        <row r="10577">
          <cell r="F10577" t="str">
            <v>GYNO-ZALAIN OVULO DISPEN 300MG  X 1</v>
          </cell>
          <cell r="G10577" t="str">
            <v>082008</v>
          </cell>
        </row>
        <row r="10578">
          <cell r="F10578" t="str">
            <v>CLINDACIN K OVULOS 100MG  X 3 (/400) /400</v>
          </cell>
          <cell r="G10578" t="str">
            <v>062016</v>
          </cell>
        </row>
        <row r="10579">
          <cell r="F10579" t="str">
            <v>CLOTRIMAZOL I.Q TABL  VAG. 500MG  X 1</v>
          </cell>
          <cell r="G10579" t="str">
            <v>072000</v>
          </cell>
        </row>
        <row r="10580">
          <cell r="F10580" t="str">
            <v>CLINDACIN-V OVULOS VAG. 100MG  X 7</v>
          </cell>
          <cell r="G10580" t="str">
            <v>042002</v>
          </cell>
        </row>
        <row r="10581">
          <cell r="F10581" t="str">
            <v>CLINDESS CR.VAG+7APL 2% 40 G X 1</v>
          </cell>
          <cell r="G10581" t="str">
            <v>082007</v>
          </cell>
        </row>
        <row r="10582">
          <cell r="F10582" t="str">
            <v>CLINDACIN-V OVULOS VAG. 100MG  X 3</v>
          </cell>
          <cell r="G10582" t="str">
            <v>042002</v>
          </cell>
        </row>
        <row r="10583">
          <cell r="F10583" t="str">
            <v>VAGIPLEX CR.VAG+APL  90 G X 1</v>
          </cell>
          <cell r="G10583" t="str">
            <v>012010</v>
          </cell>
        </row>
        <row r="10584">
          <cell r="F10584" t="str">
            <v>CLINDAMICINA-GEF CREMA VAG. 2% 40 G X 1</v>
          </cell>
          <cell r="G10584" t="str">
            <v>072003</v>
          </cell>
        </row>
        <row r="10585">
          <cell r="F10585" t="str">
            <v>ALKAGIN SOLN VAGINAL  200 ML X 1</v>
          </cell>
          <cell r="G10585" t="str">
            <v>092011</v>
          </cell>
        </row>
        <row r="10586">
          <cell r="F10586" t="str">
            <v>FEM-FRESH GEL P/S  230 ML X 1</v>
          </cell>
          <cell r="G10586" t="str">
            <v>072008</v>
          </cell>
        </row>
        <row r="10587">
          <cell r="F10587" t="str">
            <v>EMOLAN CR.HIG.INTIM  200 ML X 1</v>
          </cell>
          <cell r="G10587" t="str">
            <v>092012</v>
          </cell>
        </row>
        <row r="10588">
          <cell r="F10588" t="str">
            <v>NOSOTRAS NATURAL JAB.LIQ INTI  280 ML X 1</v>
          </cell>
          <cell r="G10588" t="str">
            <v>042015</v>
          </cell>
        </row>
        <row r="10589">
          <cell r="F10589" t="str">
            <v>COLPOSEPTINE TA.VAG 10MG/ 200MG  X 18</v>
          </cell>
          <cell r="G10589" t="str">
            <v>081998</v>
          </cell>
        </row>
        <row r="10590">
          <cell r="F10590" t="str">
            <v>NOSOTRAS NATURAL JAB.LIQ INTI  150 ML X 1</v>
          </cell>
          <cell r="G10590" t="str">
            <v>042015</v>
          </cell>
        </row>
        <row r="10591">
          <cell r="F10591" t="str">
            <v>FEM-FRESH GEL P/S  140 ML X 1</v>
          </cell>
          <cell r="G10591" t="str">
            <v>072008</v>
          </cell>
        </row>
        <row r="10592">
          <cell r="F10592" t="str">
            <v>FEM-FRESH GEL INTIM PN  230 ML X 1</v>
          </cell>
          <cell r="G10592" t="str">
            <v>072008</v>
          </cell>
        </row>
        <row r="10593">
          <cell r="F10593" t="str">
            <v>NOSOTRAS FRES EXT JAB.LIQ INTI  150 ML X 1</v>
          </cell>
          <cell r="G10593" t="str">
            <v>052015</v>
          </cell>
        </row>
        <row r="10594">
          <cell r="F10594" t="str">
            <v>NICOMUSSE SACHET ESPUM  8 ML X 24</v>
          </cell>
          <cell r="G10594" t="str">
            <v>052015</v>
          </cell>
        </row>
        <row r="10595">
          <cell r="F10595" t="str">
            <v>FEM-FRESH TEENS.TUBO  140 ML X 1</v>
          </cell>
          <cell r="G10595" t="str">
            <v>052010</v>
          </cell>
        </row>
        <row r="10596">
          <cell r="F10596" t="str">
            <v>FEM-FRESH GE.INT.UD PN  8 G X 24</v>
          </cell>
          <cell r="G10596" t="str">
            <v>072008</v>
          </cell>
        </row>
        <row r="10597">
          <cell r="F10597" t="str">
            <v>NOSOTRAS NATURAL JAB.LIQ INTI  50 ML X 1</v>
          </cell>
          <cell r="G10597" t="str">
            <v>042015</v>
          </cell>
        </row>
        <row r="10598">
          <cell r="F10598" t="str">
            <v>OXITOCINA P2G AMP. 10IU 1 ML X 50</v>
          </cell>
          <cell r="G10598" t="str">
            <v>082015</v>
          </cell>
        </row>
        <row r="10599">
          <cell r="F10599" t="str">
            <v>SYNTOCINON AMP. 5IU 1 ML X 5</v>
          </cell>
          <cell r="G10599" t="str">
            <v>012008</v>
          </cell>
        </row>
        <row r="10600">
          <cell r="F10600" t="str">
            <v>OXITOCINA-DY/ AMP. 10IU 1 ML X 10</v>
          </cell>
          <cell r="G10600" t="str">
            <v>032020</v>
          </cell>
        </row>
        <row r="10601">
          <cell r="F10601" t="str">
            <v>PROMELAC TABL 0.5MG  X 100</v>
          </cell>
          <cell r="G10601" t="str">
            <v>042016</v>
          </cell>
        </row>
        <row r="10602">
          <cell r="F10602" t="str">
            <v>BROMOCRIPTINA-DC6 TABL 2.5MG  X 100</v>
          </cell>
          <cell r="G10602" t="str">
            <v>032012</v>
          </cell>
        </row>
        <row r="10603">
          <cell r="F10603" t="str">
            <v>COLPOESTRIOL OVULOS 500Y  X 10</v>
          </cell>
          <cell r="G10603" t="str">
            <v>102012</v>
          </cell>
        </row>
        <row r="10604">
          <cell r="F10604" t="str">
            <v>VACIDOX CREMA VAG. 30MG 30 G X 1 (/%)</v>
          </cell>
          <cell r="G10604" t="str">
            <v>112012</v>
          </cell>
        </row>
        <row r="10605">
          <cell r="F10605" t="str">
            <v>TAPSIN PDO MENSTRU TABL   X 4 X25</v>
          </cell>
          <cell r="G10605" t="str">
            <v>062001</v>
          </cell>
        </row>
        <row r="10606">
          <cell r="F10606" t="str">
            <v>LOVE &amp; PLEASURE GEL LUBRIC 1% 120 G X 1</v>
          </cell>
          <cell r="G10606" t="str">
            <v>092008</v>
          </cell>
        </row>
        <row r="10607">
          <cell r="F10607" t="str">
            <v>CLIMASOY CAPS 50MG  X 60</v>
          </cell>
          <cell r="G10607" t="str">
            <v>012010</v>
          </cell>
        </row>
        <row r="10608">
          <cell r="F10608" t="str">
            <v>MENOSAN TABL.RECUBIE   X 60</v>
          </cell>
          <cell r="G10608" t="str">
            <v>032016</v>
          </cell>
        </row>
        <row r="10609">
          <cell r="F10609" t="str">
            <v>SNELLA GEL VAGINAL  60 G X 1</v>
          </cell>
          <cell r="G10609" t="str">
            <v>082012</v>
          </cell>
        </row>
        <row r="10610">
          <cell r="F10610" t="str">
            <v>LOVE &amp; PLEASURE GEL LUBR SAC 1% 8 G X 50</v>
          </cell>
          <cell r="G10610" t="str">
            <v>092008</v>
          </cell>
        </row>
        <row r="10611">
          <cell r="F10611" t="str">
            <v>CLIMAX GEL LUBRIC 1% 120 G X 1</v>
          </cell>
          <cell r="G10611" t="str">
            <v>092008</v>
          </cell>
        </row>
        <row r="10612">
          <cell r="F10612" t="str">
            <v>FISIOGEN TABL.RECUBIE 80MG  X 28</v>
          </cell>
          <cell r="G10612" t="str">
            <v>062005</v>
          </cell>
        </row>
        <row r="10613">
          <cell r="F10613" t="str">
            <v>FITORMIL SOLN VAGINAL  200 ML X 1</v>
          </cell>
          <cell r="G10613" t="str">
            <v>092011</v>
          </cell>
        </row>
        <row r="10614">
          <cell r="F10614" t="str">
            <v>REGULON TABL.RECUBIE 0.15MG  X 21 (/.03) /.03</v>
          </cell>
          <cell r="G10614" t="str">
            <v>032017</v>
          </cell>
        </row>
        <row r="10615">
          <cell r="F10615" t="str">
            <v>GYNOPACK TABL 0.15MG  X 21 (/.03) /.03</v>
          </cell>
          <cell r="G10615" t="str">
            <v>112007</v>
          </cell>
        </row>
        <row r="10616">
          <cell r="F10616" t="str">
            <v>CICLIDON 20 TA.REC 20Y/ 150Y  X 21</v>
          </cell>
          <cell r="G10616" t="str">
            <v>032006</v>
          </cell>
        </row>
        <row r="10617">
          <cell r="F10617" t="str">
            <v>C-GURA TABL RECUBIE 0.15MG  X 21 (/.03) /.03</v>
          </cell>
          <cell r="G10617" t="str">
            <v>082018</v>
          </cell>
        </row>
        <row r="10618">
          <cell r="F10618" t="str">
            <v>ANULETTE TABL CD   X 28</v>
          </cell>
          <cell r="G10618" t="str">
            <v>072006</v>
          </cell>
        </row>
        <row r="10619">
          <cell r="F10619" t="str">
            <v>ANULETTE TABL 0.02MG  X 21 (/0.1) /0.1</v>
          </cell>
          <cell r="G10619" t="str">
            <v>012001</v>
          </cell>
        </row>
        <row r="10620">
          <cell r="F10620" t="str">
            <v>NOVYNETTE TABL.RECUBIE 0.15MG  X 21 (/.02) /.02</v>
          </cell>
          <cell r="G10620" t="str">
            <v>032017</v>
          </cell>
        </row>
        <row r="10621">
          <cell r="F10621" t="str">
            <v>FEMELLE 20 TABL.RECUBIE 0.02MG  X 28 (/30) /30</v>
          </cell>
          <cell r="G10621" t="str">
            <v>092006</v>
          </cell>
        </row>
        <row r="10622">
          <cell r="F10622" t="str">
            <v>CICLOMEX-15 TABL.RECUBIE 60Y  X 28 (/15) /15</v>
          </cell>
          <cell r="G10622" t="str">
            <v>062005</v>
          </cell>
        </row>
        <row r="10623">
          <cell r="F10623" t="str">
            <v>GYNERA GRAG. 75Y/ 30Y  X 21</v>
          </cell>
          <cell r="G10623" t="str">
            <v>071989</v>
          </cell>
        </row>
        <row r="10624">
          <cell r="F10624" t="str">
            <v>ISIS MINI TABL 3MG/ 0.02MG  X 28</v>
          </cell>
          <cell r="G10624" t="str">
            <v>012013</v>
          </cell>
        </row>
        <row r="10625">
          <cell r="F10625" t="str">
            <v>MAYBERON TABL 0.02MG/ 0.15MG  X 21</v>
          </cell>
          <cell r="G10625" t="str">
            <v>082018</v>
          </cell>
        </row>
        <row r="10626">
          <cell r="F10626" t="str">
            <v>TAMISA TA.REC 75Y/ 30Y  X 21</v>
          </cell>
          <cell r="G10626" t="str">
            <v>022017</v>
          </cell>
        </row>
        <row r="10627">
          <cell r="F10627" t="str">
            <v>CICLOMEX-20 TABL.RECUBIE 0.075MG  X 21 (/.02) /.02</v>
          </cell>
          <cell r="G10627" t="str">
            <v>022006</v>
          </cell>
        </row>
        <row r="10628">
          <cell r="F10628" t="str">
            <v>FEMIPLUS 20 TABL.RECUBIE 20Y  X 28 (/3) /3</v>
          </cell>
          <cell r="G10628" t="str">
            <v>092011</v>
          </cell>
        </row>
        <row r="10629">
          <cell r="F10629" t="str">
            <v>MISOPROST TABL 0.15MG  X 21 (/.02) /.02</v>
          </cell>
          <cell r="G10629" t="str">
            <v>062017</v>
          </cell>
        </row>
        <row r="10630">
          <cell r="F10630" t="str">
            <v>GRACIAL TABL 0.04MG  X 22 (/.02) /.02</v>
          </cell>
          <cell r="G10630" t="str">
            <v>101999</v>
          </cell>
        </row>
        <row r="10631">
          <cell r="F10631" t="str">
            <v>NOGESTROL TABL 0.75MG  X 20</v>
          </cell>
          <cell r="G10631" t="str">
            <v>012009</v>
          </cell>
        </row>
        <row r="10632">
          <cell r="F10632" t="str">
            <v>LEVONORGESTREL-DC6 TABL 0.75MG  X 50</v>
          </cell>
          <cell r="G10632" t="str">
            <v>052012</v>
          </cell>
        </row>
        <row r="10633">
          <cell r="F10633" t="str">
            <v>EMKIT DS TABL 1.5MG  X 25</v>
          </cell>
          <cell r="G10633" t="str">
            <v>062015</v>
          </cell>
        </row>
        <row r="10634">
          <cell r="F10634" t="str">
            <v>D-SIGYENT TABL 1.5MG  X 1</v>
          </cell>
          <cell r="G10634" t="str">
            <v>092010</v>
          </cell>
        </row>
        <row r="10635">
          <cell r="F10635" t="str">
            <v>LEVONOR TABL 1.5MG  X 1</v>
          </cell>
          <cell r="G10635" t="str">
            <v>092018</v>
          </cell>
        </row>
        <row r="10636">
          <cell r="F10636" t="str">
            <v>MERGYNEX DUO TABL 0.75MG  X 2</v>
          </cell>
          <cell r="G10636" t="str">
            <v>062012</v>
          </cell>
        </row>
        <row r="10637">
          <cell r="F10637" t="str">
            <v>LEVONORGESTREL-DC6 TABL.RECUBIE 1.5MG  X 1</v>
          </cell>
          <cell r="G10637" t="str">
            <v>072016</v>
          </cell>
        </row>
        <row r="10638">
          <cell r="F10638" t="str">
            <v>AUXXIL TABL 0.75MG  X 2</v>
          </cell>
          <cell r="G10638" t="str">
            <v>022009</v>
          </cell>
        </row>
        <row r="10639">
          <cell r="F10639" t="str">
            <v>GUPILL TABL 1.5MG  X 1</v>
          </cell>
          <cell r="G10639" t="str">
            <v>062013</v>
          </cell>
        </row>
        <row r="10640">
          <cell r="F10640" t="str">
            <v>PREGNON TABL.RECUBIE 0.75MG  X 2</v>
          </cell>
          <cell r="G10640" t="str">
            <v>122004</v>
          </cell>
        </row>
        <row r="10641">
          <cell r="F10641" t="str">
            <v>PLAKIT 1.5 TABL RECUBIE 1.5MG  X 1</v>
          </cell>
          <cell r="G10641" t="str">
            <v>102011</v>
          </cell>
        </row>
        <row r="10642">
          <cell r="F10642" t="str">
            <v>MESIGYNA A.IM  1 ML X 1</v>
          </cell>
          <cell r="G10642" t="str">
            <v>051995</v>
          </cell>
        </row>
        <row r="10643">
          <cell r="F10643" t="str">
            <v>CYCLOFEMINA A.IM  0.5 ML X 1</v>
          </cell>
          <cell r="G10643" t="str">
            <v>042006</v>
          </cell>
        </row>
        <row r="10644">
          <cell r="F10644" t="str">
            <v>CYCLOFEMINA GEDE A.IM 25MG/ 5MG 0.5 ML X 30</v>
          </cell>
          <cell r="G10644" t="str">
            <v>042017</v>
          </cell>
        </row>
        <row r="10645">
          <cell r="F10645" t="str">
            <v>IMPLANON IMPLANTE 68MG  X 1</v>
          </cell>
          <cell r="G10645" t="str">
            <v>032012</v>
          </cell>
        </row>
        <row r="10646">
          <cell r="F10646" t="str">
            <v>MIRENA DIU EVO INSE 52Y  X 1</v>
          </cell>
          <cell r="G10646" t="str">
            <v>102016</v>
          </cell>
        </row>
        <row r="10647">
          <cell r="F10647" t="str">
            <v>TESTOVITAL 1% GEL. 1% 30 G X 1</v>
          </cell>
          <cell r="G10647" t="str">
            <v>072010</v>
          </cell>
        </row>
        <row r="10648">
          <cell r="F10648" t="str">
            <v>ANDROGEL GEL DERM SAC 50MG 5 G X 4</v>
          </cell>
          <cell r="G10648" t="str">
            <v>102006</v>
          </cell>
        </row>
        <row r="10649">
          <cell r="F10649" t="str">
            <v>NEBIDO A.IM 1000MG 4 ML X 1</v>
          </cell>
          <cell r="G10649" t="str">
            <v>012010</v>
          </cell>
        </row>
        <row r="10650">
          <cell r="F10650" t="str">
            <v>ESTREVA GEL FC.DOSIF 0.1% 50 G X 100</v>
          </cell>
          <cell r="G10650" t="str">
            <v>101997</v>
          </cell>
        </row>
        <row r="10651">
          <cell r="F10651" t="str">
            <v>OVESTIN TABL 1MG  X 20</v>
          </cell>
          <cell r="G10651" t="str">
            <v>042008</v>
          </cell>
        </row>
        <row r="10652">
          <cell r="F10652" t="str">
            <v>PROGENDO CAPS BLANDA 100MG  X 30</v>
          </cell>
          <cell r="G10652" t="str">
            <v>022005</v>
          </cell>
        </row>
        <row r="10653">
          <cell r="F10653" t="str">
            <v>HORMORAL CAPS BLANDA 200MG  X 30</v>
          </cell>
          <cell r="G10653" t="str">
            <v>102012</v>
          </cell>
        </row>
        <row r="10654">
          <cell r="F10654" t="str">
            <v>CICLOSTERONA CAPS BLANDA 200MG  X 10 (FORT)</v>
          </cell>
          <cell r="G10654" t="str">
            <v>042009</v>
          </cell>
        </row>
        <row r="10655">
          <cell r="F10655" t="str">
            <v>CRINONE GEL VAG 15AP 8% 1.12 G X 15</v>
          </cell>
          <cell r="G10655" t="str">
            <v>102009</v>
          </cell>
        </row>
        <row r="10656">
          <cell r="F10656" t="str">
            <v>PROGENDO CAPS BLANDA 400MG  X 30</v>
          </cell>
          <cell r="G10656" t="str">
            <v>082006</v>
          </cell>
        </row>
        <row r="10657">
          <cell r="F10657" t="str">
            <v>JARIT CAPS BLA FRA 200MG  X 30</v>
          </cell>
          <cell r="G10657" t="str">
            <v>062016</v>
          </cell>
        </row>
        <row r="10658">
          <cell r="F10658" t="str">
            <v>UTROGESTAN CAPS BLANDA 100MG  X 15</v>
          </cell>
          <cell r="G10658" t="str">
            <v>082006</v>
          </cell>
        </row>
        <row r="10659">
          <cell r="F10659" t="str">
            <v>LUTENYL TABL 5MG  X 10</v>
          </cell>
          <cell r="G10659" t="str">
            <v>051997</v>
          </cell>
        </row>
        <row r="10660">
          <cell r="F10660" t="str">
            <v>GYNODIAN DEPOT A.IM  1 ML X 1</v>
          </cell>
          <cell r="G10660" t="str">
            <v>081978</v>
          </cell>
        </row>
        <row r="10661">
          <cell r="F10661" t="str">
            <v>CLINOMAT TABL.RECUBIE 2MG  X 30 (/1) /1</v>
          </cell>
          <cell r="G10661" t="str">
            <v>122007</v>
          </cell>
        </row>
        <row r="10662">
          <cell r="F10662" t="str">
            <v>DIEVAL TABL.RECUBIE 2MG  X 30 (/2) /2</v>
          </cell>
          <cell r="G10662" t="str">
            <v>022016</v>
          </cell>
        </row>
        <row r="10663">
          <cell r="F10663" t="str">
            <v>PERGOVERIS VIAL LIOF 150IU  X 1 (/75) /75</v>
          </cell>
          <cell r="G10663" t="str">
            <v>022012</v>
          </cell>
        </row>
        <row r="10664">
          <cell r="F10664" t="str">
            <v>PUREGON CARTRIDGE CARTUCHO 600IU 72 ML X 1</v>
          </cell>
          <cell r="G10664" t="str">
            <v>032012</v>
          </cell>
        </row>
        <row r="10665">
          <cell r="F10665" t="str">
            <v>ELONVA JERING.PRELL 150Y 0.5 ML X 1</v>
          </cell>
          <cell r="G10665" t="str">
            <v>022016</v>
          </cell>
        </row>
        <row r="10666">
          <cell r="F10666" t="str">
            <v>PREGNYL A.IM LIOF 5K  X 1</v>
          </cell>
          <cell r="G10666" t="str">
            <v>022009</v>
          </cell>
        </row>
        <row r="10667">
          <cell r="F10667" t="str">
            <v>CHORAGON AMP + SOLV 5000IU 1 ML X 3</v>
          </cell>
          <cell r="G10667" t="str">
            <v>052015</v>
          </cell>
        </row>
        <row r="10668">
          <cell r="F10668" t="str">
            <v>PUREGON A.IM C/SOLV 100IU 1 ML X 1</v>
          </cell>
          <cell r="G10668" t="str">
            <v>011999</v>
          </cell>
        </row>
        <row r="10669">
          <cell r="F10669" t="str">
            <v>PUREGON A.IM C/SOLV 50IU 1 ML X 1</v>
          </cell>
          <cell r="G10669" t="str">
            <v>041998</v>
          </cell>
        </row>
        <row r="10670">
          <cell r="F10670" t="str">
            <v>PREGNYL A.IM LIOF 1.5K  X 3</v>
          </cell>
          <cell r="G10670" t="str">
            <v>082008</v>
          </cell>
        </row>
        <row r="10671">
          <cell r="F10671" t="str">
            <v>GONAL F PLUMA PRELL 450IU 0.75 ML X 1</v>
          </cell>
          <cell r="G10671" t="str">
            <v>042009</v>
          </cell>
        </row>
        <row r="10672">
          <cell r="F10672" t="str">
            <v>GONAL F PLUMA PRELL 300IU 0.5 ML X 1</v>
          </cell>
          <cell r="G10672" t="str">
            <v>082009</v>
          </cell>
        </row>
        <row r="10673">
          <cell r="F10673" t="str">
            <v>OVIDREL JERING.PRELL 250Y 0.5 ML X 1</v>
          </cell>
          <cell r="G10673" t="str">
            <v>042009</v>
          </cell>
        </row>
        <row r="10674">
          <cell r="F10674" t="str">
            <v>MENOPUR VIAL LIOF 1200IU  X 1</v>
          </cell>
          <cell r="G10674" t="str">
            <v>032017</v>
          </cell>
        </row>
        <row r="10675">
          <cell r="F10675" t="str">
            <v>MENOPUR VIAL LIOF 1200IU  X 5</v>
          </cell>
          <cell r="G10675" t="str">
            <v>032016</v>
          </cell>
        </row>
        <row r="10676">
          <cell r="F10676" t="str">
            <v>MENOPUR VIAL LIOF 600IU  X 1</v>
          </cell>
          <cell r="G10676" t="str">
            <v>052017</v>
          </cell>
        </row>
        <row r="10677">
          <cell r="F10677" t="str">
            <v>MENOPUR VIAL LIOF 75IU  X 5</v>
          </cell>
          <cell r="G10677" t="str">
            <v>112014</v>
          </cell>
        </row>
        <row r="10678">
          <cell r="F10678" t="str">
            <v>SEROPHENE TABL 50MG  X 10</v>
          </cell>
          <cell r="G10678" t="str">
            <v>062008</v>
          </cell>
        </row>
        <row r="10679">
          <cell r="F10679" t="str">
            <v>ELONVA JERING.PRELL 100Y 0.5 ML X 1</v>
          </cell>
          <cell r="G10679" t="str">
            <v>022016</v>
          </cell>
        </row>
        <row r="10680">
          <cell r="F10680" t="str">
            <v>NEOTILOM TABL 2.5MG  X 30</v>
          </cell>
          <cell r="G10680" t="str">
            <v>032004</v>
          </cell>
        </row>
        <row r="10681">
          <cell r="F10681" t="str">
            <v>TIBONA TABL 2.5MG  X 30</v>
          </cell>
          <cell r="G10681" t="str">
            <v>062004</v>
          </cell>
        </row>
        <row r="10682">
          <cell r="F10682" t="str">
            <v>FOSFOCIL G.U.GRAN SOB 3G 3 G X 1</v>
          </cell>
          <cell r="G10682" t="str">
            <v>082008</v>
          </cell>
        </row>
        <row r="10683">
          <cell r="F10683" t="str">
            <v>CIPROCALMEX F TABL RECUBIE 583MG  X 100 (/100) /100</v>
          </cell>
          <cell r="G10683" t="str">
            <v>022012</v>
          </cell>
        </row>
        <row r="10684">
          <cell r="F10684" t="str">
            <v>UROFECTIN FORTE TABL RECUBIE 500MG  X 100 (/100) /100</v>
          </cell>
          <cell r="G10684" t="str">
            <v>012011</v>
          </cell>
        </row>
        <row r="10685">
          <cell r="F10685" t="str">
            <v>AZOCISTIMICINA FOR TABL RECUBIE 583MG  X 100 (/100) /100</v>
          </cell>
          <cell r="G10685" t="str">
            <v>072011</v>
          </cell>
        </row>
        <row r="10686">
          <cell r="F10686" t="str">
            <v>UROCIPROX FORTE TABL.RECUBIE 500MG  X 100 (/100) /100</v>
          </cell>
          <cell r="G10686" t="str">
            <v>022014</v>
          </cell>
        </row>
        <row r="10687">
          <cell r="F10687" t="str">
            <v>URO CEFASABAL NF TABL 400MG  X 60</v>
          </cell>
          <cell r="G10687" t="str">
            <v>031997</v>
          </cell>
        </row>
        <row r="10688">
          <cell r="F10688" t="str">
            <v>AZO-UROFLAM CAPS 400MG  X 100</v>
          </cell>
          <cell r="G10688" t="str">
            <v>062001</v>
          </cell>
        </row>
        <row r="10689">
          <cell r="F10689" t="str">
            <v>UROCIPROLIN TABL.RECUBIE   X 10</v>
          </cell>
          <cell r="G10689" t="str">
            <v>022018</v>
          </cell>
        </row>
        <row r="10690">
          <cell r="F10690" t="str">
            <v>URO-CIPROXIL CAPS 583MG  X 100 (/100) /100</v>
          </cell>
          <cell r="G10690" t="str">
            <v>062010</v>
          </cell>
        </row>
        <row r="10691">
          <cell r="F10691" t="str">
            <v>WINTOMYLON JBE 250MG 120 ML X 1 (/5ML)</v>
          </cell>
          <cell r="G10691" t="str">
            <v>012008</v>
          </cell>
        </row>
        <row r="10692">
          <cell r="F10692" t="str">
            <v>AZOFLOX CAPS 51.5MG  X 100 (/400) /400</v>
          </cell>
          <cell r="G10692" t="str">
            <v>052002</v>
          </cell>
        </row>
        <row r="10693">
          <cell r="F10693" t="str">
            <v>URONOLAB FORTE TABL 400MG  X 102 (/100) /100</v>
          </cell>
          <cell r="G10693" t="str">
            <v>072012</v>
          </cell>
        </row>
        <row r="10694">
          <cell r="F10694" t="str">
            <v>URODIXIL FORTE TABL RECUBIE   X 180</v>
          </cell>
          <cell r="G10694" t="str">
            <v>042015</v>
          </cell>
        </row>
        <row r="10695">
          <cell r="F10695" t="str">
            <v>URONOX PLUS TA.REC.100MG 500MG  X 48</v>
          </cell>
          <cell r="G10695" t="str">
            <v>052016</v>
          </cell>
        </row>
        <row r="10696">
          <cell r="F10696" t="str">
            <v>CYS CONTROL PO/SOLN SACH 36MG 5 G X 30</v>
          </cell>
          <cell r="G10696" t="str">
            <v>012010</v>
          </cell>
        </row>
        <row r="10697">
          <cell r="F10697" t="str">
            <v>URFADYNE RETARD CAPS 100MG  X 20</v>
          </cell>
          <cell r="G10697" t="str">
            <v>032014</v>
          </cell>
        </row>
        <row r="10698">
          <cell r="F10698" t="str">
            <v>TERAZOSINA-DC6 TABL 0.5MG  X 50</v>
          </cell>
          <cell r="G10698" t="str">
            <v>102013</v>
          </cell>
        </row>
        <row r="10699">
          <cell r="F10699" t="str">
            <v>PROSTERID TABL.RECUBIE 0.4MG  X 30</v>
          </cell>
          <cell r="G10699" t="str">
            <v>032007</v>
          </cell>
        </row>
        <row r="10700">
          <cell r="F10700" t="str">
            <v>TERAZOSINA PTG TABL 5MG  X 10</v>
          </cell>
          <cell r="G10700" t="str">
            <v>082012</v>
          </cell>
        </row>
        <row r="10701">
          <cell r="F10701" t="str">
            <v>FAZODIN TABL 5MG  X 30</v>
          </cell>
          <cell r="G10701" t="str">
            <v>022008</v>
          </cell>
        </row>
        <row r="10702">
          <cell r="F10702" t="str">
            <v>ADENEX TABL 2MG  X 15</v>
          </cell>
          <cell r="G10702" t="str">
            <v>021997</v>
          </cell>
        </row>
        <row r="10703">
          <cell r="F10703" t="str">
            <v>TAMSULOSINA-DP- CAPS L.P. 0.4MG  X 60</v>
          </cell>
          <cell r="G10703" t="str">
            <v>012020</v>
          </cell>
        </row>
        <row r="10704">
          <cell r="F10704" t="str">
            <v>XANTRAL TABL OD 10MG  X 20</v>
          </cell>
          <cell r="G10704" t="str">
            <v>052001</v>
          </cell>
        </row>
        <row r="10705">
          <cell r="F10705" t="str">
            <v>TERAZOSINA-MRC TABL 5MG  X 100</v>
          </cell>
          <cell r="G10705" t="str">
            <v>092012</v>
          </cell>
        </row>
        <row r="10706">
          <cell r="F10706" t="str">
            <v>NASTERIL TABL 5MG  X 30</v>
          </cell>
          <cell r="G10706" t="str">
            <v>101995</v>
          </cell>
        </row>
        <row r="10707">
          <cell r="F10707" t="str">
            <v>PROSCAR TABL.RECUBIE 5MG  X 30</v>
          </cell>
          <cell r="G10707" t="str">
            <v>071993</v>
          </cell>
        </row>
        <row r="10708">
          <cell r="F10708" t="str">
            <v>PROSCAR TABL.RECUBIE 5MG  X 15</v>
          </cell>
          <cell r="G10708" t="str">
            <v>021995</v>
          </cell>
        </row>
        <row r="10709">
          <cell r="F10709" t="str">
            <v>PROSTANATUR CAPS 160MG  X 30</v>
          </cell>
          <cell r="G10709" t="str">
            <v>062011</v>
          </cell>
        </row>
        <row r="10710">
          <cell r="F10710" t="str">
            <v>PERMIXON CAPS 160MG  X 30</v>
          </cell>
          <cell r="G10710" t="str">
            <v>101996</v>
          </cell>
        </row>
        <row r="10711">
          <cell r="F10711" t="str">
            <v>ERGENIL CAPS   X 30</v>
          </cell>
          <cell r="G10711" t="str">
            <v>071977</v>
          </cell>
        </row>
        <row r="10712">
          <cell r="F10712" t="str">
            <v>FLAVOXATO-GEF TABL.RECUBIE 200MG  X 20</v>
          </cell>
          <cell r="G10712" t="str">
            <v>082018</v>
          </cell>
        </row>
        <row r="10713">
          <cell r="F10713" t="str">
            <v>RHOCAMASS TABL.RECUBIE 100MG  X 4</v>
          </cell>
          <cell r="G10713" t="str">
            <v>112018</v>
          </cell>
        </row>
        <row r="10714">
          <cell r="F10714" t="str">
            <v>RHOCAMASS TABL.RECUBIE 50MG  X 4</v>
          </cell>
          <cell r="G10714" t="str">
            <v>102018</v>
          </cell>
        </row>
        <row r="10715">
          <cell r="F10715" t="str">
            <v>SILDENAFILO-TEV TABL 100MG  X 10</v>
          </cell>
          <cell r="G10715" t="str">
            <v>042010</v>
          </cell>
        </row>
        <row r="10716">
          <cell r="F10716" t="str">
            <v>PASUMA NF TABL.RECUBIE 50MG  X 2</v>
          </cell>
          <cell r="G10716" t="str">
            <v>022018</v>
          </cell>
        </row>
        <row r="10717">
          <cell r="F10717" t="str">
            <v>SILDENAFILO-MRC TABL.RECUBIE 100MG  X 4</v>
          </cell>
          <cell r="G10717" t="str">
            <v>032016</v>
          </cell>
        </row>
        <row r="10718">
          <cell r="F10718" t="str">
            <v>LEVANFIL TABL.RECUBIE 20MG  X 1</v>
          </cell>
          <cell r="G10718" t="str">
            <v>122017</v>
          </cell>
        </row>
        <row r="10719">
          <cell r="F10719" t="str">
            <v>LEVITRA TABL.RECUBIE 5MG  X 4</v>
          </cell>
          <cell r="G10719" t="str">
            <v>112003</v>
          </cell>
        </row>
        <row r="10720">
          <cell r="F10720" t="str">
            <v>SILDENAFILO-MRC TABL RECUBIE 50MG  X 4</v>
          </cell>
          <cell r="G10720" t="str">
            <v>092015</v>
          </cell>
        </row>
        <row r="10721">
          <cell r="F10721" t="str">
            <v>LEVANFIL TABL.RECUBIE 20MG  X 4</v>
          </cell>
          <cell r="G10721" t="str">
            <v>122017</v>
          </cell>
        </row>
        <row r="10722">
          <cell r="F10722" t="str">
            <v>LEVANFIL TABL.RECUBIE 5MG  X 30</v>
          </cell>
          <cell r="G10722" t="str">
            <v>122017</v>
          </cell>
        </row>
        <row r="10723">
          <cell r="F10723" t="str">
            <v>SILDENAFILO-TEV TAB.REC DISP 50MG  X 10</v>
          </cell>
          <cell r="G10723" t="str">
            <v>082002</v>
          </cell>
        </row>
        <row r="10724">
          <cell r="F10724" t="str">
            <v>VIAGRA TABL.RECUBIE 100MG  X 1</v>
          </cell>
          <cell r="G10724" t="str">
            <v>091998</v>
          </cell>
        </row>
        <row r="10725">
          <cell r="F10725" t="str">
            <v>SILDENAFILO-IQF TABL.RECUBIE 100MG  X 50</v>
          </cell>
          <cell r="G10725" t="str">
            <v>092016</v>
          </cell>
        </row>
        <row r="10726">
          <cell r="F10726" t="str">
            <v>LEVITRA ODT TABL DISPERS 10MG  X 2</v>
          </cell>
          <cell r="G10726" t="str">
            <v>072015</v>
          </cell>
        </row>
        <row r="10727">
          <cell r="F10727" t="str">
            <v>PASUMA NF TABL.RECUBIE 50MG  X 10</v>
          </cell>
          <cell r="G10727" t="str">
            <v>082016</v>
          </cell>
        </row>
        <row r="10728">
          <cell r="F10728" t="str">
            <v>SILDECIN TABL.RECUBIE 100MG  X 1</v>
          </cell>
          <cell r="G10728" t="str">
            <v>012014</v>
          </cell>
        </row>
        <row r="10729">
          <cell r="F10729" t="str">
            <v>LEVITRA TABL.RECUBIE 10MG  X 4</v>
          </cell>
          <cell r="G10729" t="str">
            <v>112003</v>
          </cell>
        </row>
        <row r="10730">
          <cell r="F10730" t="str">
            <v>DALAFIL TABL.RECUBIE 20MG  X 1</v>
          </cell>
          <cell r="G10730" t="str">
            <v>112018</v>
          </cell>
        </row>
        <row r="10731">
          <cell r="F10731" t="str">
            <v>HELPIN TABL.RECUBIE 50MG  X 4</v>
          </cell>
          <cell r="G10731" t="str">
            <v>102002</v>
          </cell>
        </row>
        <row r="10732">
          <cell r="F10732" t="str">
            <v>SILDENAFILO-PE- TABL.RECUBIE 50MG  X 10</v>
          </cell>
          <cell r="G10732" t="str">
            <v>082019</v>
          </cell>
        </row>
        <row r="10733">
          <cell r="F10733" t="str">
            <v>ELEVAMAX TABL.RECUBIE 100MG  X 2</v>
          </cell>
          <cell r="G10733" t="str">
            <v>022014</v>
          </cell>
        </row>
        <row r="10734">
          <cell r="F10734" t="str">
            <v>XILEVA TABL 20MG  X 4</v>
          </cell>
          <cell r="G10734" t="str">
            <v>082015</v>
          </cell>
        </row>
        <row r="10735">
          <cell r="F10735" t="str">
            <v>HELPIN TABL.RECUBIE 100MG  X 4</v>
          </cell>
          <cell r="G10735" t="str">
            <v>102002</v>
          </cell>
        </row>
        <row r="10736">
          <cell r="F10736" t="str">
            <v>SILDENAFILO-MRC TABL RECUBIE 50MG  X 10</v>
          </cell>
          <cell r="G10736" t="str">
            <v>092012</v>
          </cell>
        </row>
        <row r="10737">
          <cell r="F10737" t="str">
            <v>D LIRA TABL 50MG  X 4</v>
          </cell>
          <cell r="G10737" t="str">
            <v>062007</v>
          </cell>
        </row>
        <row r="10738">
          <cell r="F10738" t="str">
            <v>CIELOX TABL.RECUBIE 20MG  X 8</v>
          </cell>
          <cell r="G10738" t="str">
            <v>082018</v>
          </cell>
        </row>
        <row r="10739">
          <cell r="F10739" t="str">
            <v>SILDENAFILO-IQF TABL.RECUBIE 50MG  X 50</v>
          </cell>
          <cell r="G10739" t="str">
            <v>082016</v>
          </cell>
        </row>
        <row r="10740">
          <cell r="F10740" t="str">
            <v>SILDENAFILO-TEV TABL 50MG  X 10</v>
          </cell>
          <cell r="G10740" t="str">
            <v>022011</v>
          </cell>
        </row>
        <row r="10741">
          <cell r="F10741" t="str">
            <v>SUTRA TABL.RECUBIE 20MG  X 4</v>
          </cell>
          <cell r="G10741" t="str">
            <v>082019</v>
          </cell>
        </row>
        <row r="10742">
          <cell r="F10742" t="str">
            <v>VAYAPLIN TABL RECUBIE 5MG  X 14</v>
          </cell>
          <cell r="G10742" t="str">
            <v>042015</v>
          </cell>
        </row>
        <row r="10743">
          <cell r="F10743" t="str">
            <v>VIAGRA ODT TABL BUC DIS 50MG  X 4</v>
          </cell>
          <cell r="G10743" t="str">
            <v>102017</v>
          </cell>
        </row>
        <row r="10744">
          <cell r="F10744" t="str">
            <v>SILDENAFILO-BPM TABL.RECUBIE 100MG  X 4</v>
          </cell>
          <cell r="G10744" t="str">
            <v>092009</v>
          </cell>
        </row>
        <row r="10745">
          <cell r="F10745" t="str">
            <v>SILDEXCEL TABL RECUBIE 100MG  X 10</v>
          </cell>
          <cell r="G10745" t="str">
            <v>022015</v>
          </cell>
        </row>
        <row r="10746">
          <cell r="F10746" t="str">
            <v>DALAFIL TABL.RECUBIE 5MG  X 14</v>
          </cell>
          <cell r="G10746" t="str">
            <v>092018</v>
          </cell>
        </row>
        <row r="10747">
          <cell r="F10747" t="str">
            <v>SILDENAFIL-PM3 TABL RECUBIE 50MG  X 10</v>
          </cell>
          <cell r="G10747" t="str">
            <v>102012</v>
          </cell>
        </row>
        <row r="10748">
          <cell r="F10748" t="str">
            <v>SILDEXCEL TABL RECUBIE 50MG  X 20</v>
          </cell>
          <cell r="G10748" t="str">
            <v>022015</v>
          </cell>
        </row>
        <row r="10749">
          <cell r="F10749" t="str">
            <v>CIALIS TABL 5MG  X 14</v>
          </cell>
          <cell r="G10749" t="str">
            <v>062014</v>
          </cell>
        </row>
        <row r="10750">
          <cell r="F10750" t="str">
            <v>SILDENAFILO-TEV TABL 50MG  X 50</v>
          </cell>
          <cell r="G10750" t="str">
            <v>062007</v>
          </cell>
        </row>
        <row r="10751">
          <cell r="F10751" t="str">
            <v>DALAFIL TABL.RECUBIE 20MG  X 4</v>
          </cell>
          <cell r="G10751" t="str">
            <v>112018</v>
          </cell>
        </row>
        <row r="10752">
          <cell r="F10752" t="str">
            <v>CIELOX TABL.RECUBIE 5MG  X 10</v>
          </cell>
          <cell r="G10752" t="str">
            <v>092018</v>
          </cell>
        </row>
        <row r="10753">
          <cell r="F10753" t="str">
            <v>SPERMOTREND CAPS   X 90</v>
          </cell>
          <cell r="G10753" t="str">
            <v>052010</v>
          </cell>
        </row>
        <row r="10754">
          <cell r="F10754" t="str">
            <v>UROVALIDIN NF CAPS 100MG  X 100</v>
          </cell>
          <cell r="G10754" t="str">
            <v>062012</v>
          </cell>
        </row>
        <row r="10755">
          <cell r="F10755" t="str">
            <v>PYRIDINOX TABL.RECUBIE 100MG  X 100</v>
          </cell>
          <cell r="G10755" t="str">
            <v>112007</v>
          </cell>
        </row>
        <row r="10756">
          <cell r="F10756" t="str">
            <v>CYSTISTAT VIAL 40MG 50 ML X 1</v>
          </cell>
          <cell r="G10756" t="str">
            <v>122016</v>
          </cell>
        </row>
        <row r="10757">
          <cell r="F10757" t="str">
            <v>BROKEN CAPS   X 30</v>
          </cell>
          <cell r="G10757" t="str">
            <v>092016</v>
          </cell>
        </row>
        <row r="10758">
          <cell r="F10758" t="str">
            <v>GONAPEPTYL DAILY JERIN.PRELL 0.1MG 1 ML X 7</v>
          </cell>
          <cell r="G10758" t="str">
            <v>062015</v>
          </cell>
        </row>
        <row r="10759">
          <cell r="F10759" t="str">
            <v>LVF DEPOT VIAL LIOF 20MG  X 1</v>
          </cell>
          <cell r="G10759" t="str">
            <v>062016</v>
          </cell>
        </row>
        <row r="10760">
          <cell r="F10760" t="str">
            <v>SANDOSTATIN V.SC MULTDOS 1MG 5 ML X 1</v>
          </cell>
          <cell r="G10760" t="str">
            <v>012008</v>
          </cell>
        </row>
        <row r="10761">
          <cell r="F10761" t="str">
            <v>SIGNIFOR AMP. 0.6MG 1 ML X 6</v>
          </cell>
          <cell r="G10761" t="str">
            <v>022017</v>
          </cell>
        </row>
        <row r="10762">
          <cell r="F10762" t="str">
            <v>ORGALUTRAN JERING.PRELL 0.25MG 0.5 ML X 1</v>
          </cell>
          <cell r="G10762" t="str">
            <v>032012</v>
          </cell>
        </row>
        <row r="10763">
          <cell r="F10763" t="str">
            <v>CETROTIDE VIAL LIOF 0.25MG  X 1</v>
          </cell>
          <cell r="G10763" t="str">
            <v>042009</v>
          </cell>
        </row>
        <row r="10764">
          <cell r="F10764" t="str">
            <v>DEXAMETASONA P2G AMP. 4MG 1 ML X 100</v>
          </cell>
          <cell r="G10764" t="str">
            <v>122013</v>
          </cell>
        </row>
        <row r="10765">
          <cell r="F10765" t="str">
            <v>DEXACORT AMP. 4MG 1 ML X 1</v>
          </cell>
          <cell r="G10765" t="str">
            <v>012008</v>
          </cell>
        </row>
        <row r="10766">
          <cell r="F10766" t="str">
            <v>CORTIFLEX VIAL 50MG 5 ML X 25</v>
          </cell>
          <cell r="G10766" t="str">
            <v>102018</v>
          </cell>
        </row>
        <row r="10767">
          <cell r="F10767" t="str">
            <v>HIDROCORTISONA-FTR VIAL LIOF 250MG  X 100</v>
          </cell>
          <cell r="G10767" t="str">
            <v>032012</v>
          </cell>
        </row>
        <row r="10768">
          <cell r="F10768" t="str">
            <v>DEXAMETASONA P2G AMP. 4MG 1 ML X 1</v>
          </cell>
          <cell r="G10768" t="str">
            <v>062012</v>
          </cell>
        </row>
        <row r="10769">
          <cell r="F10769" t="str">
            <v>TERBOMETASONA AMP. 4ML 2 ML X 25</v>
          </cell>
          <cell r="G10769" t="str">
            <v>042009</v>
          </cell>
        </row>
        <row r="10770">
          <cell r="F10770" t="str">
            <v>DIPROSPAN FAST AMP. 4MG 1 ML X 1</v>
          </cell>
          <cell r="G10770" t="str">
            <v>112004</v>
          </cell>
        </row>
        <row r="10771">
          <cell r="F10771" t="str">
            <v>DEXAMETASONA-TBO AMP. 4MG 2 ML X 25</v>
          </cell>
          <cell r="G10771" t="str">
            <v>062002</v>
          </cell>
        </row>
        <row r="10772">
          <cell r="F10772" t="str">
            <v>KENACORT A VIAL 40MG 1 ML X 1</v>
          </cell>
          <cell r="G10772" t="str">
            <v>012008</v>
          </cell>
        </row>
        <row r="10773">
          <cell r="F10773" t="str">
            <v>DEXASONA AMP. 4MG 2 ML X 25</v>
          </cell>
          <cell r="G10773" t="str">
            <v>042009</v>
          </cell>
        </row>
        <row r="10774">
          <cell r="F10774" t="str">
            <v>NOVOCORTIL VIAL C/SOLV. 100MG 2 ML X 1</v>
          </cell>
          <cell r="G10774" t="str">
            <v>072003</v>
          </cell>
        </row>
        <row r="10775">
          <cell r="F10775" t="str">
            <v>DEXPHARM AMP. 8MG 2 ML X 10</v>
          </cell>
          <cell r="G10775" t="str">
            <v>082016</v>
          </cell>
        </row>
        <row r="10776">
          <cell r="F10776" t="str">
            <v>TRICINOL AMP. 40MG 1 ML X 1</v>
          </cell>
          <cell r="G10776" t="str">
            <v>112016</v>
          </cell>
        </row>
        <row r="10777">
          <cell r="F10777" t="str">
            <v>TRICINOL VIAL 50MG 5 ML X 1</v>
          </cell>
          <cell r="G10777" t="str">
            <v>022017</v>
          </cell>
        </row>
        <row r="10778">
          <cell r="F10778" t="str">
            <v>TERBOMETASONA AMP. 8ML 2 ML X 25</v>
          </cell>
          <cell r="G10778" t="str">
            <v>042009</v>
          </cell>
        </row>
        <row r="10779">
          <cell r="F10779" t="str">
            <v>MEXADEX AMP. 4MG 2 ML X 25</v>
          </cell>
          <cell r="G10779" t="str">
            <v>102016</v>
          </cell>
        </row>
        <row r="10780">
          <cell r="F10780" t="str">
            <v>MEXADEX AMP. 4MG 2 ML X 1</v>
          </cell>
          <cell r="G10780" t="str">
            <v>082009</v>
          </cell>
        </row>
        <row r="10781">
          <cell r="F10781" t="str">
            <v>DEXPHARM AMP. 4MG 2 ML X 10</v>
          </cell>
          <cell r="G10781" t="str">
            <v>072016</v>
          </cell>
        </row>
        <row r="10782">
          <cell r="F10782" t="str">
            <v>DEXAMETAN TABL 4MG  X 100</v>
          </cell>
          <cell r="G10782" t="str">
            <v>012019</v>
          </cell>
        </row>
        <row r="10783">
          <cell r="F10783" t="str">
            <v>PRECORTEN TABL 20MG  X 20</v>
          </cell>
          <cell r="G10783" t="str">
            <v>072009</v>
          </cell>
        </row>
        <row r="10784">
          <cell r="F10784" t="str">
            <v>PREDNISONA-TEV TABL 5MG  X 100</v>
          </cell>
          <cell r="G10784" t="str">
            <v>071996</v>
          </cell>
        </row>
        <row r="10785">
          <cell r="F10785" t="str">
            <v>PREDNISONA-IQF TABL 50MG  X 100</v>
          </cell>
          <cell r="G10785" t="str">
            <v>032001</v>
          </cell>
        </row>
        <row r="10786">
          <cell r="F10786" t="str">
            <v>PREDNISONA-LUS TABL 50MG  X 100</v>
          </cell>
          <cell r="G10786" t="str">
            <v>032000</v>
          </cell>
        </row>
        <row r="10787">
          <cell r="F10787" t="str">
            <v>PREDIMED TABL 20MG  X 20</v>
          </cell>
          <cell r="G10787" t="str">
            <v>122012</v>
          </cell>
        </row>
        <row r="10788">
          <cell r="F10788" t="str">
            <v>DEXACORT TABL 0.5MG  X 30</v>
          </cell>
          <cell r="G10788" t="str">
            <v>012008</v>
          </cell>
        </row>
        <row r="10789">
          <cell r="F10789" t="str">
            <v>PREDNISONA-MRC JBE 5MG 100 ML X 1 (/5ML)</v>
          </cell>
          <cell r="G10789" t="str">
            <v>022016</v>
          </cell>
        </row>
        <row r="10790">
          <cell r="F10790" t="str">
            <v>TETRACORT TABL 4MG  X 100</v>
          </cell>
          <cell r="G10790" t="str">
            <v>082018</v>
          </cell>
        </row>
        <row r="10791">
          <cell r="F10791" t="str">
            <v>PRECORTEN TABL 5MG  X 30</v>
          </cell>
          <cell r="G10791" t="str">
            <v>072009</v>
          </cell>
        </row>
        <row r="10792">
          <cell r="F10792" t="str">
            <v>CORTIPRED JBE 5MG 60 ML X 1 (/5ML)</v>
          </cell>
          <cell r="G10792" t="str">
            <v>092017</v>
          </cell>
        </row>
        <row r="10793">
          <cell r="F10793" t="str">
            <v>PREDNISONA-DC6 TABL 5MG  X 100</v>
          </cell>
          <cell r="G10793" t="str">
            <v>122000</v>
          </cell>
        </row>
        <row r="10794">
          <cell r="F10794" t="str">
            <v>NISONA TABL 5MG  X 120</v>
          </cell>
          <cell r="G10794" t="str">
            <v>042009</v>
          </cell>
        </row>
        <row r="10795">
          <cell r="F10795" t="str">
            <v>PREDALEN TABL 20MG  X 100</v>
          </cell>
          <cell r="G10795" t="str">
            <v>052014</v>
          </cell>
        </row>
        <row r="10796">
          <cell r="F10796" t="str">
            <v>NISOLAN TABL 20MG  X 120</v>
          </cell>
          <cell r="G10796" t="str">
            <v>062016</v>
          </cell>
        </row>
        <row r="10797">
          <cell r="F10797" t="str">
            <v>PREDNISONA-LUS SUSP 5MG 60 ML X 1 (/5ML)</v>
          </cell>
          <cell r="G10797" t="str">
            <v>062018</v>
          </cell>
        </row>
        <row r="10798">
          <cell r="F10798" t="str">
            <v>PRECORTEN TABL 50MG  X 100</v>
          </cell>
          <cell r="G10798" t="str">
            <v>012016</v>
          </cell>
        </row>
        <row r="10799">
          <cell r="F10799" t="str">
            <v>PRECORTEN TABL 50MG  X 20</v>
          </cell>
          <cell r="G10799" t="str">
            <v>072009</v>
          </cell>
        </row>
        <row r="10800">
          <cell r="F10800" t="str">
            <v>DEXALER TABL 4MG  X 30</v>
          </cell>
          <cell r="G10800" t="str">
            <v>092010</v>
          </cell>
        </row>
        <row r="10801">
          <cell r="F10801" t="str">
            <v>DEXACORT ELIXIR 0.5MG 100 ML X 1 (/5ML)</v>
          </cell>
          <cell r="G10801" t="str">
            <v>012008</v>
          </cell>
        </row>
        <row r="10802">
          <cell r="F10802" t="str">
            <v>CORTIMEX SUS.OR C/DOS 5MG 120 ML X 1 (/5ML)</v>
          </cell>
          <cell r="G10802" t="str">
            <v>012017</v>
          </cell>
        </row>
        <row r="10803">
          <cell r="F10803" t="str">
            <v>PREDNISONA-TEV TABL 50MG  X 100</v>
          </cell>
          <cell r="G10803" t="str">
            <v>092003</v>
          </cell>
        </row>
        <row r="10804">
          <cell r="F10804" t="str">
            <v>AFLAZACORT TABL 6MG  X 10</v>
          </cell>
          <cell r="G10804" t="str">
            <v>072002</v>
          </cell>
        </row>
        <row r="10805">
          <cell r="F10805" t="str">
            <v>DEXALER TABL 1MG  X 30</v>
          </cell>
          <cell r="G10805" t="str">
            <v>042015</v>
          </cell>
        </row>
        <row r="10806">
          <cell r="F10806" t="str">
            <v>CORTIMEX SUS.OR C/DOS 5MG 200 ML X 1 (/5ML)</v>
          </cell>
          <cell r="G10806" t="str">
            <v>092009</v>
          </cell>
        </row>
        <row r="10807">
          <cell r="F10807" t="str">
            <v>PENBRONK TABL.RECUBIE 50MG  X 1</v>
          </cell>
          <cell r="G10807" t="str">
            <v>042016</v>
          </cell>
        </row>
        <row r="10808">
          <cell r="F10808" t="str">
            <v>LUXASONA TABL 20MG  X 30</v>
          </cell>
          <cell r="G10808" t="str">
            <v>022012</v>
          </cell>
        </row>
        <row r="10809">
          <cell r="F10809" t="str">
            <v>DECORTEN TABL 1MG  X 40</v>
          </cell>
          <cell r="G10809" t="str">
            <v>092007</v>
          </cell>
        </row>
        <row r="10810">
          <cell r="F10810" t="str">
            <v>PRESONAX TABL 20MG  X 100</v>
          </cell>
          <cell r="G10810" t="str">
            <v>092016</v>
          </cell>
        </row>
        <row r="10811">
          <cell r="F10811" t="str">
            <v>DEXAMETASONA-MRC TABL 0.5MG  X 100</v>
          </cell>
          <cell r="G10811" t="str">
            <v>012015</v>
          </cell>
        </row>
        <row r="10812">
          <cell r="F10812" t="str">
            <v>DELTAPRED SUSP ORAL 1MG 120 ML X 1 (/ML)</v>
          </cell>
          <cell r="G10812" t="str">
            <v>062006</v>
          </cell>
        </row>
        <row r="10813">
          <cell r="F10813" t="str">
            <v>NISOLAN TABL 20MG  X 24</v>
          </cell>
          <cell r="G10813" t="str">
            <v>012011</v>
          </cell>
        </row>
        <row r="10814">
          <cell r="F10814" t="str">
            <v>CLARICORT TABL 0.25MG  X 10 (/5) /5</v>
          </cell>
          <cell r="G10814" t="str">
            <v>082004</v>
          </cell>
        </row>
        <row r="10815">
          <cell r="F10815" t="str">
            <v>LOREXONA TABL.RECUBIE 10MG  X 120 (/2) /2</v>
          </cell>
          <cell r="G10815" t="str">
            <v>122010</v>
          </cell>
        </row>
        <row r="10816">
          <cell r="F10816" t="str">
            <v>CELESTAMINE NF JBE 5MG 60 ML X 1 (/5ML)</v>
          </cell>
          <cell r="G10816" t="str">
            <v>072000</v>
          </cell>
        </row>
        <row r="10817">
          <cell r="F10817" t="str">
            <v>LOREXONA TABL.RECUBIE 10MG  X 20 (/2) /2</v>
          </cell>
          <cell r="G10817" t="str">
            <v>102009</v>
          </cell>
        </row>
        <row r="10818">
          <cell r="F10818" t="str">
            <v>ALERBYE TABL.RECUBIE 10MG  X 30 (/2) /2</v>
          </cell>
          <cell r="G10818" t="str">
            <v>072018</v>
          </cell>
        </row>
        <row r="10819">
          <cell r="F10819" t="str">
            <v>CELESTAMINE NF TABL BLISTER 5MG  X 10 (/.25) /.25</v>
          </cell>
          <cell r="G10819" t="str">
            <v>072000</v>
          </cell>
        </row>
        <row r="10820">
          <cell r="F10820" t="str">
            <v>CLARICORT JBE  60 ML X 1</v>
          </cell>
          <cell r="G10820" t="str">
            <v>082004</v>
          </cell>
        </row>
        <row r="10821">
          <cell r="F10821" t="str">
            <v>TIAMAZOL-MRC TABL 5MG  X 100</v>
          </cell>
          <cell r="G10821" t="str">
            <v>042015</v>
          </cell>
        </row>
        <row r="10822">
          <cell r="F10822" t="str">
            <v>SAIZEN SOLN  INY 20MG 2.5 ML X 1</v>
          </cell>
          <cell r="G10822" t="str">
            <v>052017</v>
          </cell>
        </row>
        <row r="10823">
          <cell r="F10823" t="str">
            <v>ZOMACTON VIAL LIOF 4MG  X 1</v>
          </cell>
          <cell r="G10823" t="str">
            <v>032017</v>
          </cell>
        </row>
        <row r="10824">
          <cell r="F10824" t="str">
            <v>SAIZEN SOLN  INY 6MG 1.03 ML X 1</v>
          </cell>
          <cell r="G10824" t="str">
            <v>052017</v>
          </cell>
        </row>
        <row r="10825">
          <cell r="F10825" t="str">
            <v>GENOTROPIN GQ AMP. 12MG  X 1</v>
          </cell>
          <cell r="G10825" t="str">
            <v>072017</v>
          </cell>
        </row>
        <row r="10826">
          <cell r="F10826" t="str">
            <v>SAIZEN SOLN  INY 12MG 1.5 ML X 1</v>
          </cell>
          <cell r="G10826" t="str">
            <v>052017</v>
          </cell>
        </row>
        <row r="10827">
          <cell r="F10827" t="str">
            <v>MINIRIN SPRAY NASAL 10Y 5 ML X 50 (/DOS)</v>
          </cell>
          <cell r="G10827" t="str">
            <v>102008</v>
          </cell>
        </row>
        <row r="10828">
          <cell r="F10828" t="str">
            <v>MINIRIN TABL 200Y  X 30</v>
          </cell>
          <cell r="G10828" t="str">
            <v>082013</v>
          </cell>
        </row>
        <row r="10829">
          <cell r="F10829" t="str">
            <v>DOXICICLINA-LB9 TABL 100MG  X 100</v>
          </cell>
          <cell r="G10829" t="str">
            <v>112006</v>
          </cell>
        </row>
        <row r="10830">
          <cell r="F10830" t="str">
            <v>BAGOMICINA TABL.RECUBIE 100MG  X 12</v>
          </cell>
          <cell r="G10830" t="str">
            <v>022003</v>
          </cell>
        </row>
        <row r="10831">
          <cell r="F10831" t="str">
            <v>TETRACICLINA-MRC CAPS 500MG  X 100</v>
          </cell>
          <cell r="G10831" t="str">
            <v>092012</v>
          </cell>
        </row>
        <row r="10832">
          <cell r="F10832" t="str">
            <v>LINEXINE CAPS 100MG  X 10</v>
          </cell>
          <cell r="G10832" t="str">
            <v>091999</v>
          </cell>
        </row>
        <row r="10833">
          <cell r="F10833" t="str">
            <v>DOXICICLINA F-A CAPS 100MG  X 100</v>
          </cell>
          <cell r="G10833" t="str">
            <v>022003</v>
          </cell>
        </row>
        <row r="10834">
          <cell r="F10834" t="str">
            <v>QUEMICICLINA S TABL 125MG  X 100 (INF)</v>
          </cell>
          <cell r="G10834" t="str">
            <v>121985</v>
          </cell>
        </row>
        <row r="10835">
          <cell r="F10835" t="str">
            <v>CIPANCIN TABL REVEST. 100MG  X 32</v>
          </cell>
          <cell r="G10835" t="str">
            <v>072013</v>
          </cell>
        </row>
        <row r="10836">
          <cell r="F10836" t="str">
            <v>DOXICICLINA-GEF TABL 100MG  X 10</v>
          </cell>
          <cell r="G10836" t="str">
            <v>032016</v>
          </cell>
        </row>
        <row r="10837">
          <cell r="F10837" t="str">
            <v>ELIDOXX CAPS 100MG  X 100</v>
          </cell>
          <cell r="G10837" t="str">
            <v>012016</v>
          </cell>
        </row>
        <row r="10838">
          <cell r="F10838" t="str">
            <v>BAGOMICINA TABL.RECUBIE 50MG  X 24</v>
          </cell>
          <cell r="G10838" t="str">
            <v>022003</v>
          </cell>
        </row>
        <row r="10839">
          <cell r="F10839" t="str">
            <v>CLAMYDOX CAPS 100MG  X 20</v>
          </cell>
          <cell r="G10839" t="str">
            <v>052015</v>
          </cell>
        </row>
        <row r="10840">
          <cell r="F10840" t="str">
            <v>TETRACICLINA I.Q TABL 500MG  X 100</v>
          </cell>
          <cell r="G10840" t="str">
            <v>112000</v>
          </cell>
        </row>
        <row r="10841">
          <cell r="F10841" t="str">
            <v>DOXIPLUS CAPS 100MG  X 50</v>
          </cell>
          <cell r="G10841" t="str">
            <v>091999</v>
          </cell>
        </row>
        <row r="10842">
          <cell r="F10842" t="str">
            <v>TETRACICLINA-GEF CAPS 500MG  X 100</v>
          </cell>
          <cell r="G10842" t="str">
            <v>072000</v>
          </cell>
        </row>
        <row r="10843">
          <cell r="F10843" t="str">
            <v>DOBRIX CAPS 100MG  X 100</v>
          </cell>
          <cell r="G10843" t="str">
            <v>112007</v>
          </cell>
        </row>
        <row r="10844">
          <cell r="F10844" t="str">
            <v>QUEEN CETINA FORTE CAPS 500MG  X 100</v>
          </cell>
          <cell r="G10844" t="str">
            <v>112015</v>
          </cell>
        </row>
        <row r="10845">
          <cell r="F10845" t="str">
            <v>CLOROMISAN SP.OR LUC-NA 250MG 60 ML X 1 (/5ML)</v>
          </cell>
          <cell r="G10845" t="str">
            <v>012008</v>
          </cell>
        </row>
        <row r="10846">
          <cell r="F10846" t="str">
            <v>CLORANFENICOL-PTG SUSP ORAL 125MG 60 ML X 1 (/5ML)</v>
          </cell>
          <cell r="G10846" t="str">
            <v>042009</v>
          </cell>
        </row>
        <row r="10847">
          <cell r="F10847" t="str">
            <v>CLOROMISAN CAPS 500MG  X 100</v>
          </cell>
          <cell r="G10847" t="str">
            <v>072008</v>
          </cell>
        </row>
        <row r="10848">
          <cell r="F10848" t="str">
            <v>CLORANFEN VIAL SECO 1G  X 25</v>
          </cell>
          <cell r="G10848" t="str">
            <v>062002</v>
          </cell>
        </row>
        <row r="10849">
          <cell r="F10849" t="str">
            <v>CLORANFEN VIAL C/SOLV. 1G 4 ML X 1</v>
          </cell>
          <cell r="G10849" t="str">
            <v>012004</v>
          </cell>
        </row>
        <row r="10850">
          <cell r="F10850" t="str">
            <v>ODONTOL BIOTIC TABL   X 100</v>
          </cell>
          <cell r="G10850" t="str">
            <v>022013</v>
          </cell>
        </row>
        <row r="10851">
          <cell r="F10851" t="str">
            <v>AMOXICILINA-TEV SUSP ORAL 250MG 60 ML X 1 (/5ML)</v>
          </cell>
          <cell r="G10851" t="str">
            <v>081998</v>
          </cell>
        </row>
        <row r="10852">
          <cell r="F10852" t="str">
            <v>AMOXICILINA-LST SUSP ORAL 125MG 45 ML X 1 (/5ML)</v>
          </cell>
          <cell r="G10852" t="str">
            <v>062014</v>
          </cell>
        </row>
        <row r="10853">
          <cell r="F10853" t="str">
            <v>DERINOX TABL.RECUBIE 875MG  X 14</v>
          </cell>
          <cell r="G10853" t="str">
            <v>092002</v>
          </cell>
        </row>
        <row r="10854">
          <cell r="F10854" t="str">
            <v>AMOXICILINA-LST SUSP ORAL 250MG 45 ML X 1 (/5ML)</v>
          </cell>
          <cell r="G10854" t="str">
            <v>021999</v>
          </cell>
        </row>
        <row r="10855">
          <cell r="F10855" t="str">
            <v>AMOVAL PO.P/SUSP OR 250MG 100 ML X 1 (/5ML)</v>
          </cell>
          <cell r="G10855" t="str">
            <v>101995</v>
          </cell>
        </row>
        <row r="10856">
          <cell r="F10856" t="str">
            <v>AMOVAL TABL 500MG  X 70</v>
          </cell>
          <cell r="G10856" t="str">
            <v>042009</v>
          </cell>
        </row>
        <row r="10857">
          <cell r="F10857" t="str">
            <v>DERINOX TABL.RECUBIE 500MG  X 60</v>
          </cell>
          <cell r="G10857" t="str">
            <v>102002</v>
          </cell>
        </row>
        <row r="10858">
          <cell r="F10858" t="str">
            <v>MAGNIFIC TABL 500MG  X 100</v>
          </cell>
          <cell r="G10858" t="str">
            <v>112014</v>
          </cell>
        </row>
        <row r="10859">
          <cell r="F10859" t="str">
            <v>DERINOX PO/SUSP ORAL 500MG 60 ML X 1 (/5ML)</v>
          </cell>
          <cell r="G10859" t="str">
            <v>022007</v>
          </cell>
        </row>
        <row r="10860">
          <cell r="F10860" t="str">
            <v>VELAMOX SUSP ORAL 250MG 60 ML X 1 (/5ML)</v>
          </cell>
          <cell r="G10860" t="str">
            <v>061999</v>
          </cell>
        </row>
        <row r="10861">
          <cell r="F10861" t="str">
            <v>AMOXICLIN CAPS 500MG  X 100</v>
          </cell>
          <cell r="G10861" t="str">
            <v>032002</v>
          </cell>
        </row>
        <row r="10862">
          <cell r="F10862" t="str">
            <v>AMBIGEL TABL 1G  X 100</v>
          </cell>
          <cell r="G10862" t="str">
            <v>082017</v>
          </cell>
        </row>
        <row r="10863">
          <cell r="F10863" t="str">
            <v>AMOXILIP CAPS 500MG  X 100</v>
          </cell>
          <cell r="G10863" t="str">
            <v>062017</v>
          </cell>
        </row>
        <row r="10864">
          <cell r="F10864" t="str">
            <v>BAMMOX TA.REC 125/ 875MG  X 20</v>
          </cell>
          <cell r="G10864" t="str">
            <v>102016</v>
          </cell>
        </row>
        <row r="10865">
          <cell r="F10865" t="str">
            <v>AMOXIPEN CAPS 500MG  X 100</v>
          </cell>
          <cell r="G10865" t="str">
            <v>042004</v>
          </cell>
        </row>
        <row r="10866">
          <cell r="F10866" t="str">
            <v>DERINOX PO/SUSP ORAL 250MG 60 ML X 1 (/5ML)</v>
          </cell>
          <cell r="G10866" t="str">
            <v>032003</v>
          </cell>
        </row>
        <row r="10867">
          <cell r="F10867" t="str">
            <v>AMOXICILINA-TEV TABL 500MG  X 100</v>
          </cell>
          <cell r="G10867" t="str">
            <v>081991</v>
          </cell>
        </row>
        <row r="10868">
          <cell r="F10868" t="str">
            <v>AMOXICLIN CL TABL 500MG  X 10</v>
          </cell>
          <cell r="G10868" t="str">
            <v>052005</v>
          </cell>
        </row>
        <row r="10869">
          <cell r="F10869" t="str">
            <v>AMOVAL TABL 1G  X 14</v>
          </cell>
          <cell r="G10869" t="str">
            <v>082002</v>
          </cell>
        </row>
        <row r="10870">
          <cell r="F10870" t="str">
            <v>AMOXIPEN DUO TABL RECUBIE 875MG  X 10</v>
          </cell>
          <cell r="G10870" t="str">
            <v>122012</v>
          </cell>
        </row>
        <row r="10871">
          <cell r="F10871" t="str">
            <v>AUGMEX DUO P P/SUS 200/ 28.5MG 50 ML X 1</v>
          </cell>
          <cell r="G10871" t="str">
            <v>042016</v>
          </cell>
        </row>
        <row r="10872">
          <cell r="F10872" t="str">
            <v>CLAVOXILIN PLUS TABL 500MG  X 16</v>
          </cell>
          <cell r="G10872" t="str">
            <v>011996</v>
          </cell>
        </row>
        <row r="10873">
          <cell r="F10873" t="str">
            <v>DELTAMOX CL PO/SU 250MG/ 62.5MG 90 ML X 1 (/5ML)</v>
          </cell>
          <cell r="G10873" t="str">
            <v>072013</v>
          </cell>
        </row>
        <row r="10874">
          <cell r="F10874" t="str">
            <v>MAGNAPEN TABL 500MG  X 100</v>
          </cell>
          <cell r="G10874" t="str">
            <v>111983</v>
          </cell>
        </row>
        <row r="10875">
          <cell r="F10875" t="str">
            <v>AMOXIDIN DUO TABL RECUBIE 875MG  X 12</v>
          </cell>
          <cell r="G10875" t="str">
            <v>052013</v>
          </cell>
        </row>
        <row r="10876">
          <cell r="F10876" t="str">
            <v>CLAVINEX TABL REC.DUO 875MG  X 14 (/125) /125</v>
          </cell>
          <cell r="G10876" t="str">
            <v>032004</v>
          </cell>
        </row>
        <row r="10877">
          <cell r="F10877" t="str">
            <v>PROFLOX CL T.REC 500MG/ 125MG  X 10</v>
          </cell>
          <cell r="G10877" t="str">
            <v>112014</v>
          </cell>
        </row>
        <row r="10878">
          <cell r="F10878" t="str">
            <v>CLAVINEX PO/SUSP DUO 457MG 70 ML X 1 (/5ML)</v>
          </cell>
          <cell r="G10878" t="str">
            <v>062006</v>
          </cell>
        </row>
        <row r="10879">
          <cell r="F10879" t="str">
            <v>MOXICEL CAPS 500MG  X 100</v>
          </cell>
          <cell r="G10879" t="str">
            <v>102008</v>
          </cell>
        </row>
        <row r="10880">
          <cell r="F10880" t="str">
            <v>AMPIBACTAM TABL.RECUBIE 375MG  X 10</v>
          </cell>
          <cell r="G10880" t="str">
            <v>082010</v>
          </cell>
        </row>
        <row r="10881">
          <cell r="F10881" t="str">
            <v>AMOXICI+AC.CLA-DY/ TA RE 125MG/ 500MG  X 10</v>
          </cell>
          <cell r="G10881" t="str">
            <v>062016</v>
          </cell>
        </row>
        <row r="10882">
          <cell r="F10882" t="str">
            <v>MAGNIFIC TABL 500MG  X 30</v>
          </cell>
          <cell r="G10882" t="str">
            <v>022015</v>
          </cell>
        </row>
        <row r="10883">
          <cell r="F10883" t="str">
            <v>CLAVINEX DUO SUSP.FTE 857MG 35 ML X 1 (/5ML)</v>
          </cell>
          <cell r="G10883" t="str">
            <v>032007</v>
          </cell>
        </row>
        <row r="10884">
          <cell r="F10884" t="str">
            <v>AMOXI+AC.CLAVU-PTG TABL 125MG/ 500MG  X 7</v>
          </cell>
          <cell r="G10884" t="str">
            <v>112017</v>
          </cell>
        </row>
        <row r="10885">
          <cell r="F10885" t="str">
            <v>VELAMOX CAPS 250MG  X 10</v>
          </cell>
          <cell r="G10885" t="str">
            <v>052004</v>
          </cell>
        </row>
        <row r="10886">
          <cell r="F10886" t="str">
            <v>SULBAMOX IBL DUO TABL.RECUBIE 875MG  X 14 (/125) /125</v>
          </cell>
          <cell r="G10886" t="str">
            <v>102001</v>
          </cell>
        </row>
        <row r="10887">
          <cell r="F10887" t="str">
            <v>AMOXICILINA-TEV SUSP ORAL 250MG 45 ML X 1 (/5ML)</v>
          </cell>
          <cell r="G10887" t="str">
            <v>011999</v>
          </cell>
        </row>
        <row r="10888">
          <cell r="F10888" t="str">
            <v>SULBAMOX IBL DUO PO/SUSP ORAL 1G 30 ML X 1 (/5ML)</v>
          </cell>
          <cell r="G10888" t="str">
            <v>102001</v>
          </cell>
        </row>
        <row r="10889">
          <cell r="F10889" t="str">
            <v>AMOXICLIN CL TABL 500MG  X 50 (/125) /125</v>
          </cell>
          <cell r="G10889" t="str">
            <v>032011</v>
          </cell>
        </row>
        <row r="10890">
          <cell r="F10890" t="str">
            <v>CLAVOXILIN PLUS SUSP ORAL 250MG 120 ML X 1 (/5ML)</v>
          </cell>
          <cell r="G10890" t="str">
            <v>062009</v>
          </cell>
        </row>
        <row r="10891">
          <cell r="F10891" t="str">
            <v>AMOVAL PO.P/SUSP OR 500MG 100 ML X 1 (/5ML)</v>
          </cell>
          <cell r="G10891" t="str">
            <v>101995</v>
          </cell>
        </row>
        <row r="10892">
          <cell r="F10892" t="str">
            <v>AMOXI+AC.CLAVU-JPS PO/SU 250MG/ 62.5MG 60 ML X 1 (/5ML)</v>
          </cell>
          <cell r="G10892" t="str">
            <v>042019</v>
          </cell>
        </row>
        <row r="10893">
          <cell r="F10893" t="str">
            <v>CLAVINEX DUO SUSP.FTE 857MG 70 ML X 1 (/5ML)</v>
          </cell>
          <cell r="G10893" t="str">
            <v>032007</v>
          </cell>
        </row>
        <row r="10894">
          <cell r="F10894" t="str">
            <v>CLAVINEX SUSP ORAL 250MG 60 ML X 1 (/5ML)</v>
          </cell>
          <cell r="G10894" t="str">
            <v>051996</v>
          </cell>
        </row>
        <row r="10895">
          <cell r="F10895" t="str">
            <v>AMOVAL PO/SUSP DUO 800MG 70 ML X 1 (/5ML)</v>
          </cell>
          <cell r="G10895" t="str">
            <v>032004</v>
          </cell>
        </row>
        <row r="10896">
          <cell r="F10896" t="str">
            <v>CLAVINEX PO/SUSP DUO 457MG 35 ML X 1 (/5ML)</v>
          </cell>
          <cell r="G10896" t="str">
            <v>062006</v>
          </cell>
        </row>
        <row r="10897">
          <cell r="F10897" t="str">
            <v>NOVAXON POLVO P/SUSP 250MG 75 ML X 1 (/5ML)</v>
          </cell>
          <cell r="G10897" t="str">
            <v>082015</v>
          </cell>
        </row>
        <row r="10898">
          <cell r="F10898" t="str">
            <v>CLAVUFARP TAB.REC 125/ 500MG  X 10</v>
          </cell>
          <cell r="G10898" t="str">
            <v>072018</v>
          </cell>
        </row>
        <row r="10899">
          <cell r="F10899" t="str">
            <v>AMOXI+AC.CLAVU-JPS TABL.RECUBIE 500MG  X 10 (/125) /125</v>
          </cell>
          <cell r="G10899" t="str">
            <v>032016</v>
          </cell>
        </row>
        <row r="10900">
          <cell r="F10900" t="str">
            <v>SULTAMICILINA-LST TABL 375MG  X 10</v>
          </cell>
          <cell r="G10900" t="str">
            <v>032005</v>
          </cell>
        </row>
        <row r="10901">
          <cell r="F10901" t="str">
            <v>AMOXICILINA-C8S CAPS 500MG  X 100</v>
          </cell>
          <cell r="G10901" t="str">
            <v>032019</v>
          </cell>
        </row>
        <row r="10902">
          <cell r="F10902" t="str">
            <v>AMPICILINA-C8S TABL 1G  X 100</v>
          </cell>
          <cell r="G10902" t="str">
            <v>032019</v>
          </cell>
        </row>
        <row r="10903">
          <cell r="F10903" t="str">
            <v>MAGNIMOX 12H TABL 875MG  X 100</v>
          </cell>
          <cell r="G10903" t="str">
            <v>062009</v>
          </cell>
        </row>
        <row r="10904">
          <cell r="F10904" t="str">
            <v>VELAMOX CAPS 500MG  X 100</v>
          </cell>
          <cell r="G10904" t="str">
            <v>052004</v>
          </cell>
        </row>
        <row r="10905">
          <cell r="F10905" t="str">
            <v>AMPIBACTAM POLVO P/ SUS 250MG 60 ML X 1 (/5ML)</v>
          </cell>
          <cell r="G10905" t="str">
            <v>112013</v>
          </cell>
        </row>
        <row r="10906">
          <cell r="F10906" t="str">
            <v>AMOXIDAL DUO TABL REVEST. 875MG  X 14</v>
          </cell>
          <cell r="G10906" t="str">
            <v>082001</v>
          </cell>
        </row>
        <row r="10907">
          <cell r="F10907" t="str">
            <v>AMPIBACTAM S POLVO P/SU 250MG 30 ML X 1 (/5ML)</v>
          </cell>
          <cell r="G10907" t="str">
            <v>032014</v>
          </cell>
        </row>
        <row r="10908">
          <cell r="F10908" t="str">
            <v>IPICLAV TABL 250MG  X 15 (/62.) /62.</v>
          </cell>
          <cell r="G10908" t="str">
            <v>032020</v>
          </cell>
        </row>
        <row r="10909">
          <cell r="F10909" t="str">
            <v>AMOXICILINA-BY+ CAPS 500MG  X 100</v>
          </cell>
          <cell r="G10909" t="str">
            <v>012014</v>
          </cell>
        </row>
        <row r="10910">
          <cell r="F10910" t="str">
            <v>MOXICEL PO/SUSP ORAL 250MG 60 ML X 1 (/5ML)</v>
          </cell>
          <cell r="G10910" t="str">
            <v>102008</v>
          </cell>
        </row>
        <row r="10911">
          <cell r="F10911" t="str">
            <v>ODONTOCILINA CAPS 500MG  X 100</v>
          </cell>
          <cell r="G10911" t="str">
            <v>112006</v>
          </cell>
        </row>
        <row r="10912">
          <cell r="F10912" t="str">
            <v>VELAMOX SUSP ORAL 125MG 60 ML X 1 (/5ML)</v>
          </cell>
          <cell r="G10912" t="str">
            <v>071999</v>
          </cell>
        </row>
        <row r="10913">
          <cell r="F10913" t="str">
            <v>CLAVICEL PO/SU 62.MG/ 250MG 100 ML X 1</v>
          </cell>
          <cell r="G10913" t="str">
            <v>112017</v>
          </cell>
        </row>
        <row r="10914">
          <cell r="F10914" t="str">
            <v>DELTAMOX CAPS 500MG  X 100</v>
          </cell>
          <cell r="G10914" t="str">
            <v>012011</v>
          </cell>
        </row>
        <row r="10915">
          <cell r="F10915" t="str">
            <v>CLAVOXILIN PLUS TABL 500MG  X 12</v>
          </cell>
          <cell r="G10915" t="str">
            <v>101998</v>
          </cell>
        </row>
        <row r="10916">
          <cell r="F10916" t="str">
            <v>AMOXICILINA-LST CAPS 500MG  X 50</v>
          </cell>
          <cell r="G10916" t="str">
            <v>022000</v>
          </cell>
        </row>
        <row r="10917">
          <cell r="F10917" t="str">
            <v>AMOXICILINA-TEV SUSP ORAL 250MG 60 ML X 25 (/5ML)</v>
          </cell>
          <cell r="G10917" t="str">
            <v>081991</v>
          </cell>
        </row>
        <row r="10918">
          <cell r="F10918" t="str">
            <v>AMPICILINA-TEV CAPS 500MG  X 100</v>
          </cell>
          <cell r="G10918" t="str">
            <v>081991</v>
          </cell>
        </row>
        <row r="10919">
          <cell r="F10919" t="str">
            <v>AMOXICLIN CL TABL 500MG  X 16 (/125) /125</v>
          </cell>
          <cell r="G10919" t="str">
            <v>112014</v>
          </cell>
        </row>
        <row r="10920">
          <cell r="F10920" t="str">
            <v>ZEZHATOS CAPS 500MG  X 100</v>
          </cell>
          <cell r="G10920" t="str">
            <v>112012</v>
          </cell>
        </row>
        <row r="10921">
          <cell r="F10921" t="str">
            <v>AMPICI/SULBACT VIAL LIOF 1.5G  X 1</v>
          </cell>
          <cell r="G10921" t="str">
            <v>052015</v>
          </cell>
        </row>
        <row r="10922">
          <cell r="F10922" t="str">
            <v>UNASYN V.IM + SOLV 1.5G  X 1</v>
          </cell>
          <cell r="G10922" t="str">
            <v>021994</v>
          </cell>
        </row>
        <row r="10923">
          <cell r="F10923" t="str">
            <v>NEO TERBOCILIN VIAL C/SOLV. 500MG 3 ML X 1</v>
          </cell>
          <cell r="G10923" t="str">
            <v>042009</v>
          </cell>
        </row>
        <row r="10924">
          <cell r="F10924" t="str">
            <v>AMPICILINA-LB9 VIAL  LIOF  1 G X 50</v>
          </cell>
          <cell r="G10924" t="str">
            <v>072018</v>
          </cell>
        </row>
        <row r="10925">
          <cell r="F10925" t="str">
            <v>AMPICILINA-VS3 VIAL  LIOF 1000MG  X 10</v>
          </cell>
          <cell r="G10925" t="str">
            <v>032003</v>
          </cell>
        </row>
        <row r="10926">
          <cell r="F10926" t="str">
            <v>AMPICILINA-VS3 VIAL  LIOF 500MG  X 10</v>
          </cell>
          <cell r="G10926" t="str">
            <v>032003</v>
          </cell>
        </row>
        <row r="10927">
          <cell r="F10927" t="str">
            <v>AMOXIDIN CL SOLN  INY 500MG  X 1 (/100) /100</v>
          </cell>
          <cell r="G10927" t="str">
            <v>052014</v>
          </cell>
        </row>
        <row r="10928">
          <cell r="F10928" t="str">
            <v>AMPICILINA-LB9 VIAL 1G  X 10</v>
          </cell>
          <cell r="G10928" t="str">
            <v>052013</v>
          </cell>
        </row>
        <row r="10929">
          <cell r="F10929" t="str">
            <v>AMOXIDIN CL SOLN  INY 1000MG  X 1 (/200) /200</v>
          </cell>
          <cell r="G10929" t="str">
            <v>052014</v>
          </cell>
        </row>
        <row r="10930">
          <cell r="F10930" t="str">
            <v>C-FAL SUSP 250MG 60 ML X 1 (/5ML)</v>
          </cell>
          <cell r="G10930" t="str">
            <v>112005</v>
          </cell>
        </row>
        <row r="10931">
          <cell r="F10931" t="str">
            <v>VELOCEF CAPS 500MG  X 64</v>
          </cell>
          <cell r="G10931" t="str">
            <v>072002</v>
          </cell>
        </row>
        <row r="10932">
          <cell r="F10932" t="str">
            <v>ALEXCEF TABL 500MG  X 20</v>
          </cell>
          <cell r="G10932" t="str">
            <v>062005</v>
          </cell>
        </row>
        <row r="10933">
          <cell r="F10933" t="str">
            <v>CITOFER TABL REC . 500MG  X 10</v>
          </cell>
          <cell r="G10933" t="str">
            <v>112012</v>
          </cell>
        </row>
        <row r="10934">
          <cell r="F10934" t="str">
            <v>CEFABAC SUSP ORAL 250MG 75 ML X 1 (/5ML)</v>
          </cell>
          <cell r="G10934" t="str">
            <v>052003</v>
          </cell>
        </row>
        <row r="10935">
          <cell r="F10935" t="str">
            <v>ALEXCEF TABL.RECUBIE 500MG  X 8</v>
          </cell>
          <cell r="G10935" t="str">
            <v>102016</v>
          </cell>
        </row>
        <row r="10936">
          <cell r="F10936" t="str">
            <v>KEFNIR CAPS 300MG  X 10</v>
          </cell>
          <cell r="G10936" t="str">
            <v>052018</v>
          </cell>
        </row>
        <row r="10937">
          <cell r="F10937" t="str">
            <v>CEFUROXIMA-TEV TABL.RECUBIE 500MG  X 50</v>
          </cell>
          <cell r="G10937" t="str">
            <v>012009</v>
          </cell>
        </row>
        <row r="10938">
          <cell r="F10938" t="str">
            <v>FORNAX TABL 500MG  X 10</v>
          </cell>
          <cell r="G10938" t="str">
            <v>012006</v>
          </cell>
        </row>
        <row r="10939">
          <cell r="F10939" t="str">
            <v>CFLIP CAPS 500MG  X 100</v>
          </cell>
          <cell r="G10939" t="str">
            <v>072018</v>
          </cell>
        </row>
        <row r="10940">
          <cell r="F10940" t="str">
            <v>CEFADROXILO-LST PO/SUSP ORAL 250MG 60 ML X 1 (/5ML)</v>
          </cell>
          <cell r="G10940" t="str">
            <v>092016</v>
          </cell>
        </row>
        <row r="10941">
          <cell r="F10941" t="str">
            <v>DURACEF POLVO P/SUSP 250MG 60 ML X 1 (/5ML)</v>
          </cell>
          <cell r="G10941" t="str">
            <v>041980</v>
          </cell>
        </row>
        <row r="10942">
          <cell r="F10942" t="str">
            <v>CEFADROXILO-TEV TABL 500MG  X 100</v>
          </cell>
          <cell r="G10942" t="str">
            <v>082007</v>
          </cell>
        </row>
        <row r="10943">
          <cell r="F10943" t="str">
            <v>CEFRASPOR PO/SUSP ORAL 250MG 75 ML X 1 (/5ML)</v>
          </cell>
          <cell r="G10943" t="str">
            <v>042006</v>
          </cell>
        </row>
        <row r="10944">
          <cell r="F10944" t="str">
            <v>ALEXCEF TABL 500MG  X 96</v>
          </cell>
          <cell r="G10944" t="str">
            <v>012016</v>
          </cell>
        </row>
        <row r="10945">
          <cell r="F10945" t="str">
            <v>CEFIRAX PO/SOLN ORAL 100MG 75 ML X 1 (/5ML)</v>
          </cell>
          <cell r="G10945" t="str">
            <v>072007</v>
          </cell>
        </row>
        <row r="10946">
          <cell r="F10946" t="str">
            <v>CEFRADINAL PO/SUSP ORAL 250MG 60 ML X 1 (/5ML)</v>
          </cell>
          <cell r="G10946" t="str">
            <v>012000</v>
          </cell>
        </row>
        <row r="10947">
          <cell r="F10947" t="str">
            <v>ALKOXIME FC TABL RECUBIE 500MG  X 10</v>
          </cell>
          <cell r="G10947" t="str">
            <v>102014</v>
          </cell>
        </row>
        <row r="10948">
          <cell r="F10948" t="str">
            <v>CECLOR TABL AF 500MG  X 10</v>
          </cell>
          <cell r="G10948" t="str">
            <v>091994</v>
          </cell>
        </row>
        <row r="10949">
          <cell r="F10949" t="str">
            <v>CEFOTRIX CAPS 500MG  X 10</v>
          </cell>
          <cell r="G10949" t="str">
            <v>042005</v>
          </cell>
        </row>
        <row r="10950">
          <cell r="F10950" t="str">
            <v>CEFALOXIME SUSP 250MG 50 ML X 1 (/5ML)</v>
          </cell>
          <cell r="G10950" t="str">
            <v>112005</v>
          </cell>
        </row>
        <row r="10951">
          <cell r="F10951" t="str">
            <v>C-FAL CAPS 500MG  X 50</v>
          </cell>
          <cell r="G10951" t="str">
            <v>081998</v>
          </cell>
        </row>
        <row r="10952">
          <cell r="F10952" t="str">
            <v>CEFIRAX TABL.RECUBIE 200MG  X 10</v>
          </cell>
          <cell r="G10952" t="str">
            <v>072007</v>
          </cell>
        </row>
        <row r="10953">
          <cell r="F10953" t="str">
            <v>LEXIN PO/SUSP ORAL 250MG 100 ML X 1 (/5ML)</v>
          </cell>
          <cell r="G10953" t="str">
            <v>092002</v>
          </cell>
        </row>
        <row r="10954">
          <cell r="F10954" t="str">
            <v>CEFRALIS POLVO P/SUSP 250MG 60 ML X 1 (/5ML)</v>
          </cell>
          <cell r="G10954" t="str">
            <v>062018</v>
          </cell>
        </row>
        <row r="10955">
          <cell r="F10955" t="str">
            <v>CEFMARK PO/SUSP ORAL 250MG 60 ML X 1 (/5ML)</v>
          </cell>
          <cell r="G10955" t="str">
            <v>052017</v>
          </cell>
        </row>
        <row r="10956">
          <cell r="F10956" t="str">
            <v>ROXIME POLVO P/SUSP 750MG  X 25</v>
          </cell>
          <cell r="G10956" t="str">
            <v>022014</v>
          </cell>
        </row>
        <row r="10957">
          <cell r="F10957" t="str">
            <v>DURACEF CAPS 500MG  X 48</v>
          </cell>
          <cell r="G10957" t="str">
            <v>091996</v>
          </cell>
        </row>
        <row r="10958">
          <cell r="F10958" t="str">
            <v>CEFRADINAL CAPS 500MG  X 100</v>
          </cell>
          <cell r="G10958" t="str">
            <v>052004</v>
          </cell>
        </row>
        <row r="10959">
          <cell r="F10959" t="str">
            <v>CEFSTALIP TABL.RECUBIE 500MG  X 10</v>
          </cell>
          <cell r="G10959" t="str">
            <v>092014</v>
          </cell>
        </row>
        <row r="10960">
          <cell r="F10960" t="str">
            <v>CEFTAZIDIMA-LB9 VIAL 1G  X 10</v>
          </cell>
          <cell r="G10960" t="str">
            <v>052013</v>
          </cell>
        </row>
        <row r="10961">
          <cell r="F10961" t="str">
            <v>ZERBAXA V.INFUS.LIOF   X 10</v>
          </cell>
          <cell r="G10961" t="str">
            <v>012018</v>
          </cell>
        </row>
        <row r="10962">
          <cell r="F10962" t="str">
            <v>BROADCEF VIAL LIOF 1G 350 ML X 25</v>
          </cell>
          <cell r="G10962" t="str">
            <v>122012</v>
          </cell>
        </row>
        <row r="10963">
          <cell r="F10963" t="str">
            <v>CEFTRIAXON V.IV + SOLV 1G 10 ML X 50</v>
          </cell>
          <cell r="G10963" t="str">
            <v>032017</v>
          </cell>
        </row>
        <row r="10964">
          <cell r="F10964" t="str">
            <v>CEFTRIAXONA-LB9 VIAL LIOF 1G  X 1</v>
          </cell>
          <cell r="G10964" t="str">
            <v>092018</v>
          </cell>
        </row>
        <row r="10965">
          <cell r="F10965" t="str">
            <v>CEFTRIALIS VIAL LIOF 1G  X 1</v>
          </cell>
          <cell r="G10965" t="str">
            <v>052015</v>
          </cell>
        </row>
        <row r="10966">
          <cell r="F10966" t="str">
            <v>TYRIOX VIAL LIOF 1G  X 1</v>
          </cell>
          <cell r="G10966" t="str">
            <v>062017</v>
          </cell>
        </row>
        <row r="10967">
          <cell r="F10967" t="str">
            <v>CEFTRIAXONA-JPS VIAL LIOF 1G  X 1</v>
          </cell>
          <cell r="G10967" t="str">
            <v>072016</v>
          </cell>
        </row>
        <row r="10968">
          <cell r="F10968" t="str">
            <v>NORCEF VIAL LIOF 1G  X 1</v>
          </cell>
          <cell r="G10968" t="str">
            <v>052016</v>
          </cell>
        </row>
        <row r="10969">
          <cell r="F10969" t="str">
            <v>CEFAZOLINA-DY/ VIAL LIOF 1G  X 25</v>
          </cell>
          <cell r="G10969" t="str">
            <v>022013</v>
          </cell>
        </row>
        <row r="10970">
          <cell r="F10970" t="str">
            <v>CEFTAZIN VIAL LIOF 1G  X 1</v>
          </cell>
          <cell r="G10970" t="str">
            <v>052017</v>
          </cell>
        </row>
        <row r="10971">
          <cell r="F10971" t="str">
            <v>CEFTAZIDIMA-NDC V.IM 1G  X 1</v>
          </cell>
          <cell r="G10971" t="str">
            <v>022017</v>
          </cell>
        </row>
        <row r="10972">
          <cell r="F10972" t="str">
            <v>CEFAXONA V.IV + SOLV 1G 10 ML X 1</v>
          </cell>
          <cell r="G10972" t="str">
            <v>072002</v>
          </cell>
        </row>
        <row r="10973">
          <cell r="F10973" t="str">
            <v>CEFABRONCOL AB A.IM C/SOLV 250MG 5 ML X 1</v>
          </cell>
          <cell r="G10973" t="str">
            <v>042008</v>
          </cell>
        </row>
        <row r="10974">
          <cell r="F10974" t="str">
            <v>ROCEPHIN V.IM 500MG 2 ML X 1</v>
          </cell>
          <cell r="G10974" t="str">
            <v>112000</v>
          </cell>
        </row>
        <row r="10975">
          <cell r="F10975" t="str">
            <v>EXEMPLA VIAL LIOF 1G  X 100</v>
          </cell>
          <cell r="G10975" t="str">
            <v>102016</v>
          </cell>
        </row>
        <row r="10976">
          <cell r="F10976" t="str">
            <v>CEFUROXIMA-MGP VIAL SECO 750MG  X 1</v>
          </cell>
          <cell r="G10976" t="str">
            <v>062006</v>
          </cell>
        </row>
        <row r="10977">
          <cell r="F10977" t="str">
            <v>CEFTRIAXONA-DY/ VIAL  LIOF 1G  X 25</v>
          </cell>
          <cell r="G10977" t="str">
            <v>112011</v>
          </cell>
        </row>
        <row r="10978">
          <cell r="F10978" t="str">
            <v>CEFEPIMA-VS3 VIAL SECO 1G  X 10</v>
          </cell>
          <cell r="G10978" t="str">
            <v>112007</v>
          </cell>
        </row>
        <row r="10979">
          <cell r="F10979" t="str">
            <v>CEFTRIAXONA-VS3 VIAL SECO 1G  X 10</v>
          </cell>
          <cell r="G10979" t="str">
            <v>012002</v>
          </cell>
        </row>
        <row r="10980">
          <cell r="F10980" t="str">
            <v>CEFAZOLINA-VS3 VIAL SECO 1G  X 10</v>
          </cell>
          <cell r="G10980" t="str">
            <v>072002</v>
          </cell>
        </row>
        <row r="10981">
          <cell r="F10981" t="str">
            <v>CEFALOTINA-VS3 VIAL SECO 1G  X 10</v>
          </cell>
          <cell r="G10981" t="str">
            <v>082002</v>
          </cell>
        </row>
        <row r="10982">
          <cell r="F10982" t="str">
            <v>SULPERAZON VIAL  LIOF 1.5G  X 1</v>
          </cell>
          <cell r="G10982" t="str">
            <v>101997</v>
          </cell>
        </row>
        <row r="10983">
          <cell r="F10983" t="str">
            <v>CEFATER AMP. 1G 1 G X 1</v>
          </cell>
          <cell r="G10983" t="str">
            <v>062019</v>
          </cell>
        </row>
        <row r="10984">
          <cell r="F10984" t="str">
            <v>CEFALOTINA-P2G VIAL  LIOF 1G  X 10</v>
          </cell>
          <cell r="G10984" t="str">
            <v>042012</v>
          </cell>
        </row>
        <row r="10985">
          <cell r="F10985" t="str">
            <v>ROXIME VIAL LIOF 750MG  X 1</v>
          </cell>
          <cell r="G10985" t="str">
            <v>042013</v>
          </cell>
        </row>
        <row r="10986">
          <cell r="F10986" t="str">
            <v>ROCEPHIN V.IV 500MG 5 ML X 1</v>
          </cell>
          <cell r="G10986" t="str">
            <v>031985</v>
          </cell>
        </row>
        <row r="10987">
          <cell r="F10987" t="str">
            <v>CEFTRIAXONA-TBO V.IV + SOLV 1G 10 ML X 1</v>
          </cell>
          <cell r="G10987" t="str">
            <v>072004</v>
          </cell>
        </row>
        <row r="10988">
          <cell r="F10988" t="str">
            <v>BETASPORINA V.IM + SOLV 500MG 3.5 ML X 1</v>
          </cell>
          <cell r="G10988" t="str">
            <v>051998</v>
          </cell>
        </row>
        <row r="10989">
          <cell r="F10989" t="str">
            <v>CEFTRIAXONA-TEV VIAL C/SOLV. 1G 10 ML X 25</v>
          </cell>
          <cell r="G10989" t="str">
            <v>112006</v>
          </cell>
        </row>
        <row r="10990">
          <cell r="F10990" t="str">
            <v>FORTUM VIAL C/SOLV. 1G  X 1</v>
          </cell>
          <cell r="G10990" t="str">
            <v>011989</v>
          </cell>
        </row>
        <row r="10991">
          <cell r="F10991" t="str">
            <v>MYCTRIM TABL FORT 800MG  X 10 (/160) /160</v>
          </cell>
          <cell r="G10991" t="str">
            <v>102003</v>
          </cell>
        </row>
        <row r="10992">
          <cell r="F10992" t="str">
            <v>SULFA+TRIMET-MRC SUSP 200MG 60 ML X 1 (/40) /40</v>
          </cell>
          <cell r="G10992" t="str">
            <v>062014</v>
          </cell>
        </row>
        <row r="10993">
          <cell r="F10993" t="str">
            <v>SUPRIMASS TABL 480MG  X 100</v>
          </cell>
          <cell r="G10993" t="str">
            <v>012003</v>
          </cell>
        </row>
        <row r="10994">
          <cell r="F10994" t="str">
            <v>TRIMEXASOL-FVT TABL FORT 800MG  X 60 (/160) /160</v>
          </cell>
          <cell r="G10994" t="str">
            <v>111998</v>
          </cell>
        </row>
        <row r="10995">
          <cell r="F10995" t="str">
            <v>MEDIBIOT SUSP ORAL 240MG 60 ML X 1 (/5ML)</v>
          </cell>
          <cell r="G10995" t="str">
            <v>082008</v>
          </cell>
        </row>
        <row r="10996">
          <cell r="F10996" t="str">
            <v>SULFAMET+TRIME-TEV TABL 800MG  X 100 (/160) /160</v>
          </cell>
          <cell r="G10996" t="str">
            <v>011994</v>
          </cell>
        </row>
        <row r="10997">
          <cell r="F10997" t="str">
            <v>SUPRIMASS SUSP ORAL 240MG 60 ML X 1 (/5ML)</v>
          </cell>
          <cell r="G10997" t="str">
            <v>012003</v>
          </cell>
        </row>
        <row r="10998">
          <cell r="F10998" t="str">
            <v>BACSULFIN FORTE TABL.RECUBIE 800MG  X 100 (/160) /160</v>
          </cell>
          <cell r="G10998" t="str">
            <v>062017</v>
          </cell>
        </row>
        <row r="10999">
          <cell r="F10999" t="str">
            <v>SUPRIMASS TABL 960MG  X 100 (FORT)</v>
          </cell>
          <cell r="G10999" t="str">
            <v>012003</v>
          </cell>
        </row>
        <row r="11000">
          <cell r="F11000" t="str">
            <v>MEDIBIOT TABL 960MG  X 100 (FORT)</v>
          </cell>
          <cell r="G11000" t="str">
            <v>082008</v>
          </cell>
        </row>
        <row r="11001">
          <cell r="F11001" t="str">
            <v>MAFLUX FORTE TABL.RECUBIE   X 50</v>
          </cell>
          <cell r="G11001" t="str">
            <v>102010</v>
          </cell>
        </row>
        <row r="11002">
          <cell r="F11002" t="str">
            <v>SULFAMET+TRIME-TEV SUSP ORAL 200MG 60 ML X 1 (/40) /40</v>
          </cell>
          <cell r="G11002" t="str">
            <v>091999</v>
          </cell>
        </row>
        <row r="11003">
          <cell r="F11003" t="str">
            <v>DOLATRIM TABL 480MG  X 100 (FORT)</v>
          </cell>
          <cell r="G11003" t="str">
            <v>042007</v>
          </cell>
        </row>
        <row r="11004">
          <cell r="F11004" t="str">
            <v>SULFAQUILAB TAB FTE 160/ 800MG  X 100</v>
          </cell>
          <cell r="G11004" t="str">
            <v>072016</v>
          </cell>
        </row>
        <row r="11005">
          <cell r="F11005" t="str">
            <v>CLARITROL GRAN P/SUSP 250MG 60 ML X 1 (/5ML)</v>
          </cell>
          <cell r="G11005" t="str">
            <v>032015</v>
          </cell>
        </row>
        <row r="11006">
          <cell r="F11006" t="str">
            <v>LEFREN PO.P/SUSP OR 200MG 30 ML X 1 (/5ML)</v>
          </cell>
          <cell r="G11006" t="str">
            <v>072016</v>
          </cell>
        </row>
        <row r="11007">
          <cell r="F11007" t="str">
            <v>ERITROMIN TABL.RECUBIE 500MG  X 100</v>
          </cell>
          <cell r="G11007" t="str">
            <v>081999</v>
          </cell>
        </row>
        <row r="11008">
          <cell r="F11008" t="str">
            <v>ZITROGAL TABL RECUBIE 500MG  X 10</v>
          </cell>
          <cell r="G11008" t="str">
            <v>092012</v>
          </cell>
        </row>
        <row r="11009">
          <cell r="F11009" t="str">
            <v>CLARITROL TABL.RECUBIE 500MG  X 50</v>
          </cell>
          <cell r="G11009" t="str">
            <v>042016</v>
          </cell>
        </row>
        <row r="11010">
          <cell r="F11010" t="str">
            <v>DACLIN CAPS 300MG  X 20</v>
          </cell>
          <cell r="G11010" t="str">
            <v>032008</v>
          </cell>
        </row>
        <row r="11011">
          <cell r="F11011" t="str">
            <v>LINCOMAX AMP. 600MG 2 ML X 25</v>
          </cell>
          <cell r="G11011" t="str">
            <v>012020</v>
          </cell>
        </row>
        <row r="11012">
          <cell r="F11012" t="str">
            <v>ZITROMAX MD GR/SUS.OR 2G 60 ML X 1</v>
          </cell>
          <cell r="G11012" t="str">
            <v>102006</v>
          </cell>
        </row>
        <row r="11013">
          <cell r="F11013" t="str">
            <v>TROMIX PO/SUSP ORAL 200MG 15 ML X 1 (/5ML)</v>
          </cell>
          <cell r="G11013" t="str">
            <v>022004</v>
          </cell>
        </row>
        <row r="11014">
          <cell r="F11014" t="str">
            <v>CLARIVIT POLVO P/SUSP 250MG 50 ML X 1 (/5ML)</v>
          </cell>
          <cell r="G11014" t="str">
            <v>042015</v>
          </cell>
        </row>
        <row r="11015">
          <cell r="F11015" t="str">
            <v>AZITROPHARMA TABL 500MG  X 3</v>
          </cell>
          <cell r="G11015" t="str">
            <v>082019</v>
          </cell>
        </row>
        <row r="11016">
          <cell r="F11016" t="str">
            <v>DALCYNVAX AMP 600MG 4 ML X 10</v>
          </cell>
          <cell r="G11016" t="str">
            <v>072017</v>
          </cell>
        </row>
        <row r="11017">
          <cell r="F11017" t="str">
            <v>TRIMAX TABL.RECUBIE 500MG  X 3</v>
          </cell>
          <cell r="G11017" t="str">
            <v>052010</v>
          </cell>
        </row>
        <row r="11018">
          <cell r="F11018" t="str">
            <v>CLARIBIOT SUSP ORAL 125MG 80 ML X 1 (/5ML)</v>
          </cell>
          <cell r="G11018" t="str">
            <v>032014</v>
          </cell>
        </row>
        <row r="11019">
          <cell r="F11019" t="str">
            <v>RICILINA CAPS 500MG  X 3</v>
          </cell>
          <cell r="G11019" t="str">
            <v>062007</v>
          </cell>
        </row>
        <row r="11020">
          <cell r="F11020" t="str">
            <v>CLINDAMICINA-LST TABL 300MG  X 24</v>
          </cell>
          <cell r="G11020" t="str">
            <v>041999</v>
          </cell>
        </row>
        <row r="11021">
          <cell r="F11021" t="str">
            <v>ILOCIN PO/SUSP ORAL 250MG 60 ML X 1 (/5ML)</v>
          </cell>
          <cell r="G11021" t="str">
            <v>012014</v>
          </cell>
        </row>
        <row r="11022">
          <cell r="F11022" t="str">
            <v>RESSCLAROLL TABL.RECUBIE 500MG  X 50</v>
          </cell>
          <cell r="G11022" t="str">
            <v>092016</v>
          </cell>
        </row>
        <row r="11023">
          <cell r="F11023" t="str">
            <v>CLINDACIN AMP. 600MG 4 ML X 1</v>
          </cell>
          <cell r="G11023" t="str">
            <v>062006</v>
          </cell>
        </row>
        <row r="11024">
          <cell r="F11024" t="str">
            <v>AZIBAY TABL.RECUBIE 500MG  X 3</v>
          </cell>
          <cell r="G11024" t="str">
            <v>022009</v>
          </cell>
        </row>
        <row r="11025">
          <cell r="F11025" t="str">
            <v>ZITROMAX TABL 500MG  X 21</v>
          </cell>
          <cell r="G11025" t="str">
            <v>122003</v>
          </cell>
        </row>
        <row r="11026">
          <cell r="F11026" t="str">
            <v>PANTOMICINA BAG GRN/SUSP OR 200MG 80 ML X 1 (/5ML)</v>
          </cell>
          <cell r="G11026" t="str">
            <v>042009</v>
          </cell>
        </row>
        <row r="11027">
          <cell r="F11027" t="str">
            <v>KLARICID TAB.REVES UD 500MG  X 10</v>
          </cell>
          <cell r="G11027" t="str">
            <v>102012</v>
          </cell>
        </row>
        <row r="11028">
          <cell r="F11028" t="str">
            <v>PANTOMICINA FILMTAB 500MG  X 100</v>
          </cell>
          <cell r="G11028" t="str">
            <v>042009</v>
          </cell>
        </row>
        <row r="11029">
          <cell r="F11029" t="str">
            <v>CLARIBIOT SUSP ORAL 125MG 50 ML X 1 (/5ML)</v>
          </cell>
          <cell r="G11029" t="str">
            <v>022001</v>
          </cell>
        </row>
        <row r="11030">
          <cell r="F11030" t="str">
            <v>ZIRAX POLVO P/ SUS 200MG 15 ML X 1 (/5ML)</v>
          </cell>
          <cell r="G11030" t="str">
            <v>042015</v>
          </cell>
        </row>
        <row r="11031">
          <cell r="F11031" t="str">
            <v>LINCOMICINA-FTR AMP. 600MG 2 ML X 25</v>
          </cell>
          <cell r="G11031" t="str">
            <v>012008</v>
          </cell>
        </row>
        <row r="11032">
          <cell r="F11032" t="str">
            <v>CLINDASTED CAPS 300MG  X 100</v>
          </cell>
          <cell r="G11032" t="str">
            <v>042015</v>
          </cell>
        </row>
        <row r="11033">
          <cell r="F11033" t="str">
            <v>CLINDAMICINA-TEV CAPS 300MG  X 60</v>
          </cell>
          <cell r="G11033" t="str">
            <v>062001</v>
          </cell>
        </row>
        <row r="11034">
          <cell r="F11034" t="str">
            <v>LINCOMICINA-VS3 AMP. 300MG 1 ML X 10</v>
          </cell>
          <cell r="G11034" t="str">
            <v>072002</v>
          </cell>
        </row>
        <row r="11035">
          <cell r="F11035" t="str">
            <v>INEDOL SUSP ORAL 200MG 15 ML X 1 (/5ML)</v>
          </cell>
          <cell r="G11035" t="str">
            <v>061996</v>
          </cell>
        </row>
        <row r="11036">
          <cell r="F11036" t="str">
            <v>AZITROMICINA-PE- TABL.RECUBIE 500MG  X 3</v>
          </cell>
          <cell r="G11036" t="str">
            <v>052020</v>
          </cell>
        </row>
        <row r="11037">
          <cell r="F11037" t="str">
            <v>CLARITROMICINA-LST TABL 500MG  X 10</v>
          </cell>
          <cell r="G11037" t="str">
            <v>101999</v>
          </cell>
        </row>
        <row r="11038">
          <cell r="F11038" t="str">
            <v>MACROZIT TABL 500MG  X 15</v>
          </cell>
          <cell r="G11038" t="str">
            <v>042002</v>
          </cell>
        </row>
        <row r="11039">
          <cell r="F11039" t="str">
            <v>ERITROMICINA-TEV TABL 500MG  X 100</v>
          </cell>
          <cell r="G11039" t="str">
            <v>091991</v>
          </cell>
        </row>
        <row r="11040">
          <cell r="F11040" t="str">
            <v>ZITROSEDYL FORTE TABL RECUBIE 500MG  X 90</v>
          </cell>
          <cell r="G11040" t="str">
            <v>082014</v>
          </cell>
        </row>
        <row r="11041">
          <cell r="F11041" t="str">
            <v>ILOSONE SUSP ORAL 125MG 60 ML X 1 (/5ML)</v>
          </cell>
          <cell r="G11041" t="str">
            <v>041983</v>
          </cell>
        </row>
        <row r="11042">
          <cell r="F11042" t="str">
            <v>KLARITPHARMA GRAN P/SUSP 250MG 50 ML X 1 (/5ML)</v>
          </cell>
          <cell r="G11042" t="str">
            <v>042009</v>
          </cell>
        </row>
        <row r="11043">
          <cell r="F11043" t="str">
            <v>CLARITROMICINA-C8S TABL 500MG  X 10</v>
          </cell>
          <cell r="G11043" t="str">
            <v>032019</v>
          </cell>
        </row>
        <row r="11044">
          <cell r="F11044" t="str">
            <v>CLINDAMICINA-LUS CAPS 300MG  X 100</v>
          </cell>
          <cell r="G11044" t="str">
            <v>122017</v>
          </cell>
        </row>
        <row r="11045">
          <cell r="F11045" t="str">
            <v>ZIRAX POLVO P/ SUS 200MG 30 ML X 1 (/5ML)</v>
          </cell>
          <cell r="G11045" t="str">
            <v>042015</v>
          </cell>
        </row>
        <row r="11046">
          <cell r="F11046" t="str">
            <v>KLARITPHARMA TABL.RECUBIE 500MG  X 50</v>
          </cell>
          <cell r="G11046" t="str">
            <v>042006</v>
          </cell>
        </row>
        <row r="11047">
          <cell r="F11047" t="str">
            <v>AZITROMICINA-FTR CAPS 500MG  X 3</v>
          </cell>
          <cell r="G11047" t="str">
            <v>032000</v>
          </cell>
        </row>
        <row r="11048">
          <cell r="F11048" t="str">
            <v>CLARITROMICINA-MRC TABL 500MG  X 100</v>
          </cell>
          <cell r="G11048" t="str">
            <v>062014</v>
          </cell>
        </row>
        <row r="11049">
          <cell r="F11049" t="str">
            <v>CLINDAMICINA-C8S CAPS 300MG  X 24</v>
          </cell>
          <cell r="G11049" t="str">
            <v>042019</v>
          </cell>
        </row>
        <row r="11050">
          <cell r="F11050" t="str">
            <v>AZITROPHARMA TABL 500MG  X 60</v>
          </cell>
          <cell r="G11050" t="str">
            <v>032019</v>
          </cell>
        </row>
        <row r="11051">
          <cell r="F11051" t="str">
            <v>ZITYLOR TABL.RECUBIE 500MG  X 30</v>
          </cell>
          <cell r="G11051" t="str">
            <v>102015</v>
          </cell>
        </row>
        <row r="11052">
          <cell r="F11052" t="str">
            <v>ERITROMICINA-DC6 TABL.RECUBIE 500MG  X 100</v>
          </cell>
          <cell r="G11052" t="str">
            <v>072001</v>
          </cell>
        </row>
        <row r="11053">
          <cell r="F11053" t="str">
            <v>ELAZIT TABL RECUBIE 500MG  X 3</v>
          </cell>
          <cell r="G11053" t="str">
            <v>062016</v>
          </cell>
        </row>
        <row r="11054">
          <cell r="F11054" t="str">
            <v>INEDOL SUSP ORAL 200MG 22.5 ML X 1 (/5ML)</v>
          </cell>
          <cell r="G11054" t="str">
            <v>061996</v>
          </cell>
        </row>
        <row r="11055">
          <cell r="F11055" t="str">
            <v>AZITROLIT TABL 500MG  X 3</v>
          </cell>
          <cell r="G11055" t="str">
            <v>012000</v>
          </cell>
        </row>
        <row r="11056">
          <cell r="F11056" t="str">
            <v>AZITROMICINA-LST TABL 500MG  X 3</v>
          </cell>
          <cell r="G11056" t="str">
            <v>101999</v>
          </cell>
        </row>
        <row r="11057">
          <cell r="F11057" t="str">
            <v>AZITROMICINA-TEV POLVO P/SUSP 200MG 15 ML X 1 (/5ML)</v>
          </cell>
          <cell r="G11057" t="str">
            <v>062006</v>
          </cell>
        </row>
        <row r="11058">
          <cell r="F11058" t="str">
            <v>ZIPACK POLVO P/SUSP 200MG 15 ML X 1 (/5ML)</v>
          </cell>
          <cell r="G11058" t="str">
            <v>062017</v>
          </cell>
        </row>
        <row r="11059">
          <cell r="F11059" t="str">
            <v>ERITROMICINA-TBO PO/SUSP ORAL 250MG 60 ML X 1 (/5ML)</v>
          </cell>
          <cell r="G11059" t="str">
            <v>042009</v>
          </cell>
        </row>
        <row r="11060">
          <cell r="F11060" t="str">
            <v>CLARBACT TABL RECUBIE 500MG  X 10</v>
          </cell>
          <cell r="G11060" t="str">
            <v>112014</v>
          </cell>
        </row>
        <row r="11061">
          <cell r="F11061" t="str">
            <v>AZITROMICINA I.Q TABL 500MG  X 3</v>
          </cell>
          <cell r="G11061" t="str">
            <v>062001</v>
          </cell>
        </row>
        <row r="11062">
          <cell r="F11062" t="str">
            <v>IRAMICINA TABL 500MG  X 3</v>
          </cell>
          <cell r="G11062" t="str">
            <v>112002</v>
          </cell>
        </row>
        <row r="11063">
          <cell r="F11063" t="str">
            <v>AZIFAST TABL 500MG  X 3</v>
          </cell>
          <cell r="G11063" t="str">
            <v>052015</v>
          </cell>
        </row>
        <row r="11064">
          <cell r="F11064" t="str">
            <v>MACROZIT SUSP ORAL 200MG 15 ML X 1 (/5ML)</v>
          </cell>
          <cell r="G11064" t="str">
            <v>061998</v>
          </cell>
        </row>
        <row r="11065">
          <cell r="F11065" t="str">
            <v>TROMIX TABL 500MG  X 3</v>
          </cell>
          <cell r="G11065" t="str">
            <v>022004</v>
          </cell>
        </row>
        <row r="11066">
          <cell r="F11066" t="str">
            <v>LINCOMEK CAPS 500MG  X 100</v>
          </cell>
          <cell r="G11066" t="str">
            <v>042008</v>
          </cell>
        </row>
        <row r="11067">
          <cell r="F11067" t="str">
            <v>AZITROMICINA-C8S PO/SUSP ORAL 200MG 15 ML X 1 (/5ML)</v>
          </cell>
          <cell r="G11067" t="str">
            <v>032019</v>
          </cell>
        </row>
        <row r="11068">
          <cell r="F11068" t="str">
            <v>ERITROMICINA-TEV SUSP ORAL 250MG 60 ML X 1 (/5ML)</v>
          </cell>
          <cell r="G11068" t="str">
            <v>081999</v>
          </cell>
        </row>
        <row r="11069">
          <cell r="F11069" t="str">
            <v>AZICAT TABL.RECUBIE 500MG  X 3</v>
          </cell>
          <cell r="G11069" t="str">
            <v>102016</v>
          </cell>
        </row>
        <row r="11070">
          <cell r="F11070" t="str">
            <v>CLARITROMICINA-QU4 TABL 500MG  X 10</v>
          </cell>
          <cell r="G11070" t="str">
            <v>092006</v>
          </cell>
        </row>
        <row r="11071">
          <cell r="F11071" t="str">
            <v>CLATROMICIN SUSP.ORAL 250MG 50 ML X 1</v>
          </cell>
          <cell r="G11071" t="str">
            <v>122018</v>
          </cell>
        </row>
        <row r="11072">
          <cell r="F11072" t="str">
            <v>AZITROMICINA-C8S TABL 500MG  X 3</v>
          </cell>
          <cell r="G11072" t="str">
            <v>032019</v>
          </cell>
        </row>
        <row r="11073">
          <cell r="F11073" t="str">
            <v>TROMIX PO/SUSP ORAL 200MG 30 ML X 1 (/5ML)</v>
          </cell>
          <cell r="G11073" t="str">
            <v>082007</v>
          </cell>
        </row>
        <row r="11074">
          <cell r="F11074" t="str">
            <v>ZITROBAC TABL 500MG  X 3</v>
          </cell>
          <cell r="G11074" t="str">
            <v>012010</v>
          </cell>
        </row>
        <row r="11075">
          <cell r="F11075" t="str">
            <v>INKABIOTIC CAPS 100MG  X 100</v>
          </cell>
          <cell r="G11075" t="str">
            <v>072019</v>
          </cell>
        </row>
        <row r="11076">
          <cell r="F11076" t="str">
            <v>CLASINE TABL.RECUBIE 500MG  X 10</v>
          </cell>
          <cell r="G11076" t="str">
            <v>072004</v>
          </cell>
        </row>
        <row r="11077">
          <cell r="F11077" t="str">
            <v>MACROZIT SUSP ORAL 200MG 30 ML X 1 (/5ML)</v>
          </cell>
          <cell r="G11077" t="str">
            <v>082011</v>
          </cell>
        </row>
        <row r="11078">
          <cell r="F11078" t="str">
            <v>ZITROGAL TABL RECUBIE 500MG  X 30</v>
          </cell>
          <cell r="G11078" t="str">
            <v>042011</v>
          </cell>
        </row>
        <row r="11079">
          <cell r="F11079" t="str">
            <v>CLINDAMICINA-LUS CAPS 300MG  X 120</v>
          </cell>
          <cell r="G11079" t="str">
            <v>102017</v>
          </cell>
        </row>
        <row r="11080">
          <cell r="F11080" t="str">
            <v>VIQUEZIT PO/SUSP ORAL 200MG 15 ML X 1 (/5ML)</v>
          </cell>
          <cell r="G11080" t="str">
            <v>072017</v>
          </cell>
        </row>
        <row r="11081">
          <cell r="F11081" t="str">
            <v>CIPROMED TABL.RECUBIE 500MG  X 10</v>
          </cell>
          <cell r="G11081" t="str">
            <v>052017</v>
          </cell>
        </row>
        <row r="11082">
          <cell r="F11082" t="str">
            <v>CIFLOXIN TABL.RECUBIE 500MG  X 60</v>
          </cell>
          <cell r="G11082" t="str">
            <v>082002</v>
          </cell>
        </row>
        <row r="11083">
          <cell r="F11083" t="str">
            <v>AZOCISTIMICINA CAPS 500MG  X 100</v>
          </cell>
          <cell r="G11083" t="str">
            <v>072006</v>
          </cell>
        </row>
        <row r="11084">
          <cell r="F11084" t="str">
            <v>FLOXIFAR TABL.RECUBIE 500MG  X 100</v>
          </cell>
          <cell r="G11084" t="str">
            <v>072016</v>
          </cell>
        </row>
        <row r="11085">
          <cell r="F11085" t="str">
            <v>LEVOQUIN TABL.RECUBIE 500MG  X 10</v>
          </cell>
          <cell r="G11085" t="str">
            <v>042017</v>
          </cell>
        </row>
        <row r="11086">
          <cell r="F11086" t="str">
            <v>CIPROFLOXACINO-DC6 TABL REVEST. 500MG  X 10</v>
          </cell>
          <cell r="G11086" t="str">
            <v>022001</v>
          </cell>
        </row>
        <row r="11087">
          <cell r="F11087" t="str">
            <v>LEVOBIOTECH TABL.RECUBIE 750MG  X 10</v>
          </cell>
          <cell r="G11087" t="str">
            <v>042018</v>
          </cell>
        </row>
        <row r="11088">
          <cell r="F11088" t="str">
            <v>UROPOL TABL.RECUBIE 500MG  X 10</v>
          </cell>
          <cell r="G11088" t="str">
            <v>062015</v>
          </cell>
        </row>
        <row r="11089">
          <cell r="F11089" t="str">
            <v>LEVUNID TABL.RECUBIE 500MG  X 20</v>
          </cell>
          <cell r="G11089" t="str">
            <v>012016</v>
          </cell>
        </row>
        <row r="11090">
          <cell r="F11090" t="str">
            <v>CIPROFLOXACINO-MRC TABL RECUBIE 500MG  X 100</v>
          </cell>
          <cell r="G11090" t="str">
            <v>092012</v>
          </cell>
        </row>
        <row r="11091">
          <cell r="F11091" t="str">
            <v>CIPROFLOXACINO-DC6 TABL REVEST. 500MG  X 100</v>
          </cell>
          <cell r="G11091" t="str">
            <v>122000</v>
          </cell>
        </row>
        <row r="11092">
          <cell r="F11092" t="str">
            <v>LEVUNID TABL.RECUBIE 500MG  X 10</v>
          </cell>
          <cell r="G11092" t="str">
            <v>092006</v>
          </cell>
        </row>
        <row r="11093">
          <cell r="F11093" t="str">
            <v>ELIPROX TABL.RECUBIE 500MG  X 10</v>
          </cell>
          <cell r="G11093" t="str">
            <v>062016</v>
          </cell>
        </row>
        <row r="11094">
          <cell r="F11094" t="str">
            <v>ONICAX TABL.RECUBIE 500MG  X 120</v>
          </cell>
          <cell r="G11094" t="str">
            <v>102012</v>
          </cell>
        </row>
        <row r="11095">
          <cell r="F11095" t="str">
            <v>CIPROFLOX PO/SUSP ORAL 250MG 60 ML X 1 (/5ML)</v>
          </cell>
          <cell r="G11095" t="str">
            <v>102001</v>
          </cell>
        </row>
        <row r="11096">
          <cell r="F11096" t="str">
            <v>QUINOBIOTIC TABL.RECUBIE 500MG  X 50</v>
          </cell>
          <cell r="G11096" t="str">
            <v>072004</v>
          </cell>
        </row>
        <row r="11097">
          <cell r="F11097" t="str">
            <v>MEVAFAST TABL.RECUBIE 400MG  X 5</v>
          </cell>
          <cell r="G11097" t="str">
            <v>022011</v>
          </cell>
        </row>
        <row r="11098">
          <cell r="F11098" t="str">
            <v>FLOXITAN TABL.RECUBIE 750MG  X 7</v>
          </cell>
          <cell r="G11098" t="str">
            <v>052009</v>
          </cell>
        </row>
        <row r="11099">
          <cell r="F11099" t="str">
            <v>LEXFLONOR TABL RECUBIE 750MG  X 100</v>
          </cell>
          <cell r="G11099" t="str">
            <v>012016</v>
          </cell>
        </row>
        <row r="11100">
          <cell r="F11100" t="str">
            <v>FLOXISCIENS TABL.RECUBIE 500MG  X 100</v>
          </cell>
          <cell r="G11100" t="str">
            <v>032017</v>
          </cell>
        </row>
        <row r="11101">
          <cell r="F11101" t="str">
            <v>CIMOXEN TABL.RECUBIE 500MG  X 10</v>
          </cell>
          <cell r="G11101" t="str">
            <v>072004</v>
          </cell>
        </row>
        <row r="11102">
          <cell r="F11102" t="str">
            <v>CIRIAX TABL.RECUBIE 500MG  X 50</v>
          </cell>
          <cell r="G11102" t="str">
            <v>042016</v>
          </cell>
        </row>
        <row r="11103">
          <cell r="F11103" t="str">
            <v>EUDOXIN TABL 600MG  X 5</v>
          </cell>
          <cell r="G11103" t="str">
            <v>012014</v>
          </cell>
        </row>
        <row r="11104">
          <cell r="F11104" t="str">
            <v>ONICAX TABL.RECUBIE 750MG  X 6</v>
          </cell>
          <cell r="G11104" t="str">
            <v>062018</v>
          </cell>
        </row>
        <row r="11105">
          <cell r="F11105" t="str">
            <v>ZENIC TABL RECUBIE 500MG  X 7</v>
          </cell>
          <cell r="G11105" t="str">
            <v>032013</v>
          </cell>
        </row>
        <row r="11106">
          <cell r="F11106" t="str">
            <v>LEVOFORTE TABL RECUBIE 500MG  X 7</v>
          </cell>
          <cell r="G11106" t="str">
            <v>052015</v>
          </cell>
        </row>
        <row r="11107">
          <cell r="F11107" t="str">
            <v>CIPROFLOXACINO-TEV TABL REVEST. 500MG  X 100</v>
          </cell>
          <cell r="G11107" t="str">
            <v>071999</v>
          </cell>
        </row>
        <row r="11108">
          <cell r="F11108" t="str">
            <v>ZENIC TABL RECUBIE 750MG  X 5</v>
          </cell>
          <cell r="G11108" t="str">
            <v>052013</v>
          </cell>
        </row>
        <row r="11109">
          <cell r="F11109" t="str">
            <v>AVELOX TABL.RECUBIE 400MG  X 7</v>
          </cell>
          <cell r="G11109" t="str">
            <v>022000</v>
          </cell>
        </row>
        <row r="11110">
          <cell r="F11110" t="str">
            <v>CIPROFLOXACINO-LST TABL REVEST. 500MG  X 100</v>
          </cell>
          <cell r="G11110" t="str">
            <v>021999</v>
          </cell>
        </row>
        <row r="11111">
          <cell r="F11111" t="str">
            <v>LEVOFLOXACINO-TEV TABL.RECUBIE 500MG  X 100</v>
          </cell>
          <cell r="G11111" t="str">
            <v>012009</v>
          </cell>
        </row>
        <row r="11112">
          <cell r="F11112" t="str">
            <v>CIRIAX TABL.RECUBIE 500MG  X 10</v>
          </cell>
          <cell r="G11112" t="str">
            <v>041998</v>
          </cell>
        </row>
        <row r="11113">
          <cell r="F11113" t="str">
            <v>LEXACIN TABL.RECUBIE 500MG  X 7</v>
          </cell>
          <cell r="G11113" t="str">
            <v>072008</v>
          </cell>
        </row>
        <row r="11114">
          <cell r="F11114" t="str">
            <v>LEVHOFLUR TABL.RECUBIE 500MG  X 12</v>
          </cell>
          <cell r="G11114" t="str">
            <v>072019</v>
          </cell>
        </row>
        <row r="11115">
          <cell r="F11115" t="str">
            <v>LEVOQUIN TABL.RECUBIE 750MG  X 10</v>
          </cell>
          <cell r="G11115" t="str">
            <v>022017</v>
          </cell>
        </row>
        <row r="11116">
          <cell r="F11116" t="str">
            <v>Q-FLOX TABL 500MG  X 7</v>
          </cell>
          <cell r="G11116" t="str">
            <v>022015</v>
          </cell>
        </row>
        <row r="11117">
          <cell r="F11117" t="str">
            <v>CIPROQUIN BOLSA INFUS 200MG 100 ML X 1</v>
          </cell>
          <cell r="G11117" t="str">
            <v>102012</v>
          </cell>
        </row>
        <row r="11118">
          <cell r="F11118" t="str">
            <v>PONARIS V.IV 500MG 20 ML X 1</v>
          </cell>
          <cell r="G11118" t="str">
            <v>072005</v>
          </cell>
        </row>
        <row r="11119">
          <cell r="F11119" t="str">
            <v>DYCLOBIOT POLVO P/SUSP 250MG 60 ML X 1 (/5ML)</v>
          </cell>
          <cell r="G11119" t="str">
            <v>061995</v>
          </cell>
        </row>
        <row r="11120">
          <cell r="F11120" t="str">
            <v>DYCLOBIOT CAPS 500MG  X 100</v>
          </cell>
          <cell r="G11120" t="str">
            <v>061995</v>
          </cell>
        </row>
        <row r="11121">
          <cell r="F11121" t="str">
            <v>DICLOXINA PO/SUSP ORAL 250MG 60 ML X 1 (/5ML)</v>
          </cell>
          <cell r="G11121" t="str">
            <v>042009</v>
          </cell>
        </row>
        <row r="11122">
          <cell r="F11122" t="str">
            <v>DICLOXACILINA-TEV PO/SUSP ORAL 250MG 60 ML X 1 (/5ML)</v>
          </cell>
          <cell r="G11122" t="str">
            <v>061999</v>
          </cell>
        </row>
        <row r="11123">
          <cell r="F11123" t="str">
            <v>DICLOXACILINA-LST CAPS 500MG  X 50</v>
          </cell>
          <cell r="G11123" t="str">
            <v>021999</v>
          </cell>
        </row>
        <row r="11124">
          <cell r="F11124" t="str">
            <v>BENCIL PEN.PRO-DY/ VIAL  LIOF 1M  X 25</v>
          </cell>
          <cell r="G11124" t="str">
            <v>012016</v>
          </cell>
        </row>
        <row r="11125">
          <cell r="F11125" t="str">
            <v>BENCI PEN.PROC-JPS VIAL  LIOF 1M  X 50</v>
          </cell>
          <cell r="G11125" t="str">
            <v>012016</v>
          </cell>
        </row>
        <row r="11126">
          <cell r="F11126" t="str">
            <v>BENCI PEN.BENZ-JPS VIAL  LIOF 1.2M  X 50</v>
          </cell>
          <cell r="G11126" t="str">
            <v>012016</v>
          </cell>
        </row>
        <row r="11127">
          <cell r="F11127" t="str">
            <v>TERBOCYL VIAL SECO 1.2M  X 1</v>
          </cell>
          <cell r="G11127" t="str">
            <v>042009</v>
          </cell>
        </row>
        <row r="11128">
          <cell r="F11128" t="str">
            <v>BENCIL PEN.BEN-P2G VIAL 1.2M  X 50</v>
          </cell>
          <cell r="G11128" t="str">
            <v>032013</v>
          </cell>
        </row>
        <row r="11129">
          <cell r="F11129" t="str">
            <v>TERBOCYL VIAL SECO 1.2M  X 25</v>
          </cell>
          <cell r="G11129" t="str">
            <v>042009</v>
          </cell>
        </row>
        <row r="11130">
          <cell r="F11130" t="str">
            <v>DICLOXAL CAPS 250MG  X 100</v>
          </cell>
          <cell r="G11130" t="str">
            <v>122006</v>
          </cell>
        </row>
        <row r="11131">
          <cell r="F11131" t="str">
            <v>DICLOXIL CAPS 500MG  X 100</v>
          </cell>
          <cell r="G11131" t="str">
            <v>122017</v>
          </cell>
        </row>
        <row r="11132">
          <cell r="F11132" t="str">
            <v>DICLOMAX CAPS 500MG  X 60</v>
          </cell>
          <cell r="G11132" t="str">
            <v>122005</v>
          </cell>
        </row>
        <row r="11133">
          <cell r="F11133" t="str">
            <v>DICLOXACILINA-TEV CAPS 500MG  X 100</v>
          </cell>
          <cell r="G11133" t="str">
            <v>082009</v>
          </cell>
        </row>
        <row r="11134">
          <cell r="F11134" t="str">
            <v>AMIKIN AMP+JERINGA 500MG 2 ML X 1</v>
          </cell>
          <cell r="G11134" t="str">
            <v>101994</v>
          </cell>
        </row>
        <row r="11135">
          <cell r="F11135" t="str">
            <v>AMIKIN VIAL INY 1G 4 ML X 1</v>
          </cell>
          <cell r="G11135" t="str">
            <v>011993</v>
          </cell>
        </row>
        <row r="11136">
          <cell r="F11136" t="str">
            <v>GENTAPHAX AMP. 160MG 2 ML X 10</v>
          </cell>
          <cell r="G11136" t="str">
            <v>012014</v>
          </cell>
        </row>
        <row r="11137">
          <cell r="F11137" t="str">
            <v>TOBI PODHALER CAPS P/INHAL 28MG  X 224</v>
          </cell>
          <cell r="G11137" t="str">
            <v>052016</v>
          </cell>
        </row>
        <row r="11138">
          <cell r="F11138" t="str">
            <v>AMIKACINA-LB9 AMP. 500MG 2 ML X 10</v>
          </cell>
          <cell r="G11138" t="str">
            <v>052009</v>
          </cell>
        </row>
        <row r="11139">
          <cell r="F11139" t="str">
            <v>MIKASAN AMP. 500MG 2 ML X 1</v>
          </cell>
          <cell r="G11139" t="str">
            <v>052016</v>
          </cell>
        </row>
        <row r="11140">
          <cell r="F11140" t="str">
            <v>AMIKACINA-LUS AMP. 1G 4 ML X 1</v>
          </cell>
          <cell r="G11140" t="str">
            <v>062010</v>
          </cell>
        </row>
        <row r="11141">
          <cell r="F11141" t="str">
            <v>AMIKACINA-P2G AMP. 500MG 2 ML X 50</v>
          </cell>
          <cell r="G11141" t="str">
            <v>012016</v>
          </cell>
        </row>
        <row r="11142">
          <cell r="F11142" t="str">
            <v>AKAMYCINA VIAL 500MG 2 ML X 1</v>
          </cell>
          <cell r="G11142" t="str">
            <v>092016</v>
          </cell>
        </row>
        <row r="11143">
          <cell r="F11143" t="str">
            <v>GENTALYN AMP. 80MG 2 ML X 1</v>
          </cell>
          <cell r="G11143" t="str">
            <v>071972</v>
          </cell>
        </row>
        <row r="11144">
          <cell r="F11144" t="str">
            <v>AZUPEL VIAL 400MG 10 ML X 1</v>
          </cell>
          <cell r="G11144" t="str">
            <v>082015</v>
          </cell>
        </row>
        <row r="11145">
          <cell r="F11145" t="str">
            <v>GENTAMICINA-P2G VIAL 160MG 2 ML X 100</v>
          </cell>
          <cell r="G11145" t="str">
            <v>062015</v>
          </cell>
        </row>
        <row r="11146">
          <cell r="F11146" t="str">
            <v>AMIBIOTIC AMP. 500MG 2 ML X 1</v>
          </cell>
          <cell r="G11146" t="str">
            <v>082016</v>
          </cell>
        </row>
        <row r="11147">
          <cell r="F11147" t="str">
            <v>GLUMIKIN V.IM 500MG 2 ML X 1</v>
          </cell>
          <cell r="G11147" t="str">
            <v>042002</v>
          </cell>
        </row>
        <row r="11148">
          <cell r="F11148" t="str">
            <v>GENTAMICINA-VS3 AMP. 80MG 2 ML X 10</v>
          </cell>
          <cell r="G11148" t="str">
            <v>032003</v>
          </cell>
        </row>
        <row r="11149">
          <cell r="F11149" t="str">
            <v>AMIKAGRAM AMP+JERINGA 500MG 2 ML X 1</v>
          </cell>
          <cell r="G11149" t="str">
            <v>042008</v>
          </cell>
        </row>
        <row r="11150">
          <cell r="F11150" t="str">
            <v>AMIK SOLN INY 500MG 2 ML X 50</v>
          </cell>
          <cell r="G11150" t="str">
            <v>072019</v>
          </cell>
        </row>
        <row r="11151">
          <cell r="F11151" t="str">
            <v>GLUMIKIN A.IM 500MG 2 ML X 25</v>
          </cell>
          <cell r="G11151" t="str">
            <v>042002</v>
          </cell>
        </row>
        <row r="11152">
          <cell r="F11152" t="str">
            <v>AKAMICINA-SF&amp; A.IM 500MG 2 ML X 1</v>
          </cell>
          <cell r="G11152" t="str">
            <v>062013</v>
          </cell>
        </row>
        <row r="11153">
          <cell r="F11153" t="str">
            <v>GENTALYN AMP. 160MG 2 ML X 1</v>
          </cell>
          <cell r="G11153" t="str">
            <v>011977</v>
          </cell>
        </row>
        <row r="11154">
          <cell r="F11154" t="str">
            <v>AMIKACINA-P2G AMP. 1G 4 ML X 10</v>
          </cell>
          <cell r="G11154" t="str">
            <v>092016</v>
          </cell>
        </row>
        <row r="11155">
          <cell r="F11155" t="str">
            <v>GENTAMICINA-TEV AMP. 160MG 2 ML X 25</v>
          </cell>
          <cell r="G11155" t="str">
            <v>072002</v>
          </cell>
        </row>
        <row r="11156">
          <cell r="F11156" t="str">
            <v>GENTALYN AMP+JERINGA 80MG 2 ML X 1</v>
          </cell>
          <cell r="G11156" t="str">
            <v>012000</v>
          </cell>
        </row>
        <row r="11157">
          <cell r="F11157" t="str">
            <v>RIFAMPICINA-EU- CAPS 300MG  X 100</v>
          </cell>
          <cell r="G11157" t="str">
            <v>061988</v>
          </cell>
        </row>
        <row r="11158">
          <cell r="F11158" t="str">
            <v>MERONEM V.IV + SOLV 1G 30 ML X 10</v>
          </cell>
          <cell r="G11158" t="str">
            <v>012008</v>
          </cell>
        </row>
        <row r="11159">
          <cell r="F11159" t="str">
            <v>IMIPENEM + CILASTA VIA LI 0.5G/ 0.5G  X 1</v>
          </cell>
          <cell r="G11159" t="str">
            <v>062016</v>
          </cell>
        </row>
        <row r="11160">
          <cell r="F11160" t="str">
            <v>CILASIMIN VIA LI 0.5G/ 0.5G  X 10</v>
          </cell>
          <cell r="G11160" t="str">
            <v>102018</v>
          </cell>
        </row>
        <row r="11161">
          <cell r="F11161" t="str">
            <v>PENEMCIL VIAL LIOF 500MG  X 1</v>
          </cell>
          <cell r="G11161" t="str">
            <v>032016</v>
          </cell>
        </row>
        <row r="11162">
          <cell r="F11162" t="str">
            <v>MEZONEX V.IV  LIOF 1G  X 1</v>
          </cell>
          <cell r="G11162" t="str">
            <v>032009</v>
          </cell>
        </row>
        <row r="11163">
          <cell r="F11163" t="str">
            <v>TIENAM V.IV + SOLV 500MG 15 ML X 1</v>
          </cell>
          <cell r="G11163" t="str">
            <v>061991</v>
          </cell>
        </row>
        <row r="11164">
          <cell r="F11164" t="str">
            <v>MEROPENEM-VS3 V.IV  LIOF 1000MG  X 10</v>
          </cell>
          <cell r="G11164" t="str">
            <v>102010</v>
          </cell>
        </row>
        <row r="11165">
          <cell r="F11165" t="str">
            <v>MEROEFECTIL V.IV  LIOF 1000MG  X 1</v>
          </cell>
          <cell r="G11165" t="str">
            <v>042013</v>
          </cell>
        </row>
        <row r="11166">
          <cell r="F11166" t="str">
            <v>MEROEFECTIL V.IV  LIOF 500MG  X 5</v>
          </cell>
          <cell r="G11166" t="str">
            <v>042013</v>
          </cell>
        </row>
        <row r="11167">
          <cell r="F11167" t="str">
            <v>PENISTATIN INY.IV 1G  X 1</v>
          </cell>
          <cell r="G11167" t="str">
            <v>042016</v>
          </cell>
        </row>
        <row r="11168">
          <cell r="F11168" t="str">
            <v>VANCOMAX VIAL LIOF 500MG  X 1</v>
          </cell>
          <cell r="G11168" t="str">
            <v>042009</v>
          </cell>
        </row>
        <row r="11169">
          <cell r="F11169" t="str">
            <v>VANCONEX VIAL  LIOF 500MG  X 1</v>
          </cell>
          <cell r="G11169" t="str">
            <v>122018</v>
          </cell>
        </row>
        <row r="11170">
          <cell r="F11170" t="str">
            <v>FOSFOCIL V.IV LIO+SOL 1G  X 1</v>
          </cell>
          <cell r="G11170" t="str">
            <v>032010</v>
          </cell>
        </row>
        <row r="11171">
          <cell r="F11171" t="str">
            <v>FOSFOCIL V.LIOF C/SOL 500MG  X 12</v>
          </cell>
          <cell r="G11171" t="str">
            <v>092010</v>
          </cell>
        </row>
        <row r="11172">
          <cell r="F11172" t="str">
            <v>FOSFOCIL CAPS 500MG  X 12</v>
          </cell>
          <cell r="G11172" t="str">
            <v>092010</v>
          </cell>
        </row>
        <row r="11173">
          <cell r="F11173" t="str">
            <v>FOSFOCIL PO/SUSP ORAL 250MG 120 ML X 1 (/5ML)</v>
          </cell>
          <cell r="G11173" t="str">
            <v>092010</v>
          </cell>
        </row>
        <row r="11174">
          <cell r="F11174" t="str">
            <v>MICOSTOP TABL 250MG  X 28</v>
          </cell>
          <cell r="G11174" t="str">
            <v>082006</v>
          </cell>
        </row>
        <row r="11175">
          <cell r="F11175" t="str">
            <v>DUCLONEX CAPS 150MG  X 100</v>
          </cell>
          <cell r="G11175" t="str">
            <v>072013</v>
          </cell>
        </row>
        <row r="11176">
          <cell r="F11176" t="str">
            <v>FLUCONAZOL-PE- CAPS 150MG  X 2</v>
          </cell>
          <cell r="G11176" t="str">
            <v>032017</v>
          </cell>
        </row>
        <row r="11177">
          <cell r="F11177" t="str">
            <v>KETOCONAZOL-DC6 TABL 200MG  X 100</v>
          </cell>
          <cell r="G11177" t="str">
            <v>092001</v>
          </cell>
        </row>
        <row r="11178">
          <cell r="F11178" t="str">
            <v>CANDYFLU CAPS 150MG  X 2</v>
          </cell>
          <cell r="G11178" t="str">
            <v>032010</v>
          </cell>
        </row>
        <row r="11179">
          <cell r="F11179" t="str">
            <v>MYCOTIX TABL.RECUBIE 200MG  X 2</v>
          </cell>
          <cell r="G11179" t="str">
            <v>082017</v>
          </cell>
        </row>
        <row r="11180">
          <cell r="F11180" t="str">
            <v>FLUKONOR AMP.INFUS 200MG 100 ML X 1 (/ML)</v>
          </cell>
          <cell r="G11180" t="str">
            <v>092014</v>
          </cell>
        </row>
        <row r="11181">
          <cell r="F11181" t="str">
            <v>ITRAMICOL CAPS 100MG  X 15</v>
          </cell>
          <cell r="G11181" t="str">
            <v>032006</v>
          </cell>
        </row>
        <row r="11182">
          <cell r="F11182" t="str">
            <v>FLUCODOL CAPS 150MG  X 2</v>
          </cell>
          <cell r="G11182" t="str">
            <v>052015</v>
          </cell>
        </row>
        <row r="11183">
          <cell r="F11183" t="str">
            <v>FLUCONAZOL-DC6 TABL 150MG  X 2</v>
          </cell>
          <cell r="G11183" t="str">
            <v>122000</v>
          </cell>
        </row>
        <row r="11184">
          <cell r="F11184" t="str">
            <v>MICOFINAL TABL 250MG  X 14</v>
          </cell>
          <cell r="G11184" t="str">
            <v>042009</v>
          </cell>
        </row>
        <row r="11185">
          <cell r="F11185" t="str">
            <v>CASPOVITAE V.INFUS.LIOF 50MG  X 1</v>
          </cell>
          <cell r="G11185" t="str">
            <v>072017</v>
          </cell>
        </row>
        <row r="11186">
          <cell r="F11186" t="str">
            <v>FLUCOBRAND CAPS 150MG  X 100</v>
          </cell>
          <cell r="G11186" t="str">
            <v>082017</v>
          </cell>
        </row>
        <row r="11187">
          <cell r="F11187" t="str">
            <v>FLUCONAZOL-DC6 TABL 150MG  X 1</v>
          </cell>
          <cell r="G11187" t="str">
            <v>122000</v>
          </cell>
        </row>
        <row r="11188">
          <cell r="F11188" t="str">
            <v>TERBIFUN TABL 250MG  X 20</v>
          </cell>
          <cell r="G11188" t="str">
            <v>072013</v>
          </cell>
        </row>
        <row r="11189">
          <cell r="F11189" t="str">
            <v>FUZOL PAULY CAPS 150MG  X 1</v>
          </cell>
          <cell r="G11189" t="str">
            <v>102001</v>
          </cell>
        </row>
        <row r="11190">
          <cell r="F11190" t="str">
            <v>FLUCONAZOL-IQF CAPS 150MG  X 100</v>
          </cell>
          <cell r="G11190" t="str">
            <v>012005</v>
          </cell>
        </row>
        <row r="11191">
          <cell r="F11191" t="str">
            <v>FLUCONAZOL-TEV CAPS 150MG  X 100</v>
          </cell>
          <cell r="G11191" t="str">
            <v>012007</v>
          </cell>
        </row>
        <row r="11192">
          <cell r="F11192" t="str">
            <v>ITRACOPHARM CAPS 100MG  X 100</v>
          </cell>
          <cell r="G11192" t="str">
            <v>072019</v>
          </cell>
        </row>
        <row r="11193">
          <cell r="F11193" t="str">
            <v>CONIMEZOL CAPS 150MG  X 4</v>
          </cell>
          <cell r="G11193" t="str">
            <v>112018</v>
          </cell>
        </row>
        <row r="11194">
          <cell r="F11194" t="str">
            <v>LAMISIL TABL RAN 250MG  X 14</v>
          </cell>
          <cell r="G11194" t="str">
            <v>111992</v>
          </cell>
        </row>
        <row r="11195">
          <cell r="F11195" t="str">
            <v>FINEX TABL 250MG  X 28</v>
          </cell>
          <cell r="G11195" t="str">
            <v>042010</v>
          </cell>
        </row>
        <row r="11196">
          <cell r="F11196" t="str">
            <v>NOXAFIL SUSP ORAL 200MG 105 MG X 1 (/5ML)</v>
          </cell>
          <cell r="G11196" t="str">
            <v>052010</v>
          </cell>
        </row>
        <row r="11197">
          <cell r="F11197" t="str">
            <v>FLUCONAZOL-DC6 TABL 150MG  X 100</v>
          </cell>
          <cell r="G11197" t="str">
            <v>122013</v>
          </cell>
        </row>
        <row r="11198">
          <cell r="F11198" t="str">
            <v>FUZOL PAULY CAPS 150MG  X 2</v>
          </cell>
          <cell r="G11198" t="str">
            <v>102001</v>
          </cell>
        </row>
        <row r="11199">
          <cell r="F11199" t="str">
            <v>FLUCOZOL CAPS 150MG  X 1</v>
          </cell>
          <cell r="G11199" t="str">
            <v>102000</v>
          </cell>
        </row>
        <row r="11200">
          <cell r="F11200" t="str">
            <v>FLUCONAZOL-LST CAPS 200MG  X 4</v>
          </cell>
          <cell r="G11200" t="str">
            <v>042016</v>
          </cell>
        </row>
        <row r="11201">
          <cell r="F11201" t="str">
            <v>TERBINAFINA-TEV TABL 250MG  X 20</v>
          </cell>
          <cell r="G11201" t="str">
            <v>072008</v>
          </cell>
        </row>
        <row r="11202">
          <cell r="F11202" t="str">
            <v>ETAMBUTOL-MIF TABL 400MG  X 300</v>
          </cell>
          <cell r="G11202" t="str">
            <v>122014</v>
          </cell>
        </row>
        <row r="11203">
          <cell r="F11203" t="str">
            <v>RIFAMPICINA-NDC CAPS 300MG  X 100</v>
          </cell>
          <cell r="G11203" t="str">
            <v>072017</v>
          </cell>
        </row>
        <row r="11204">
          <cell r="F11204" t="str">
            <v>ISONIAZIDA CIPA TABL 100MG  X 100</v>
          </cell>
          <cell r="G11204" t="str">
            <v>012008</v>
          </cell>
        </row>
        <row r="11205">
          <cell r="F11205" t="str">
            <v>PIRAZINAMIDA-MRC TABL 500MG  X 100</v>
          </cell>
          <cell r="G11205" t="str">
            <v>092012</v>
          </cell>
        </row>
        <row r="11206">
          <cell r="F11206" t="str">
            <v>ISONIAZIDA-NDC TABL 100MG  X 100</v>
          </cell>
          <cell r="G11206" t="str">
            <v>032016</v>
          </cell>
        </row>
        <row r="11207">
          <cell r="F11207" t="str">
            <v>CYMEVENE A.IM 500MG 3 ML X 1</v>
          </cell>
          <cell r="G11207" t="str">
            <v>022011</v>
          </cell>
        </row>
        <row r="11208">
          <cell r="F11208" t="str">
            <v>CLOVIRAX TABL 200MG  X 100</v>
          </cell>
          <cell r="G11208" t="str">
            <v>052016</v>
          </cell>
        </row>
        <row r="11209">
          <cell r="F11209" t="str">
            <v>ACICLOVIR-PTG TABL 200MG  X 30</v>
          </cell>
          <cell r="G11209" t="str">
            <v>012018</v>
          </cell>
        </row>
        <row r="11210">
          <cell r="F11210" t="str">
            <v>ACICLOVIR-IQF TABL 200MG  X 50</v>
          </cell>
          <cell r="G11210" t="str">
            <v>032008</v>
          </cell>
        </row>
        <row r="11211">
          <cell r="F11211" t="str">
            <v>VADIRAL TABL.RECUBIE 500MG  X 10</v>
          </cell>
          <cell r="G11211" t="str">
            <v>112002</v>
          </cell>
        </row>
        <row r="11212">
          <cell r="F11212" t="str">
            <v>ZOVIRAX SUSP 200MG 125 ML X 1 (/5ML)</v>
          </cell>
          <cell r="G11212" t="str">
            <v>021992</v>
          </cell>
        </row>
        <row r="11213">
          <cell r="F11213" t="str">
            <v>ACICLOVIR-PE- TABL 200MG  X 100</v>
          </cell>
          <cell r="G11213" t="str">
            <v>072019</v>
          </cell>
        </row>
        <row r="11214">
          <cell r="F11214" t="str">
            <v>ACICLOVIR-QU4 TABL 400MG  X 100</v>
          </cell>
          <cell r="G11214" t="str">
            <v>082003</v>
          </cell>
        </row>
        <row r="11215">
          <cell r="F11215" t="str">
            <v>ACICLOVIR-FTR TABL 200MG  X 20</v>
          </cell>
          <cell r="G11215" t="str">
            <v>071990</v>
          </cell>
        </row>
        <row r="11216">
          <cell r="F11216" t="str">
            <v>EPIVIR TABL REVEST. 150MG  X 60</v>
          </cell>
          <cell r="G11216" t="str">
            <v>011997</v>
          </cell>
        </row>
        <row r="11217">
          <cell r="F11217" t="str">
            <v>LAMIVUDINA-NDC TABL 150MG  X 100</v>
          </cell>
          <cell r="G11217" t="str">
            <v>032016</v>
          </cell>
        </row>
        <row r="11218">
          <cell r="F11218" t="str">
            <v>LAMIVUDINA-AC&amp; SOLN ORAL 50MG 240 ML X 1 (/5ML)</v>
          </cell>
          <cell r="G11218" t="str">
            <v>072016</v>
          </cell>
        </row>
        <row r="11219">
          <cell r="F11219" t="str">
            <v>ZIDOLAM TABL RECUBIE   X 60</v>
          </cell>
          <cell r="G11219" t="str">
            <v>102013</v>
          </cell>
        </row>
        <row r="11220">
          <cell r="F11220" t="str">
            <v>TENOFO+EMTRICITABI TABL.RECUBIE 300MG  X 30 (/200) /200</v>
          </cell>
          <cell r="G11220" t="str">
            <v>112010</v>
          </cell>
        </row>
        <row r="11221">
          <cell r="F11221" t="str">
            <v>ZIDOVUDINA-AC&amp; TABL.RECUBIE 300MG  X 100</v>
          </cell>
          <cell r="G11221" t="str">
            <v>072016</v>
          </cell>
        </row>
        <row r="11222">
          <cell r="F11222" t="str">
            <v>TENOFOVIR TABL.RECUBIE 300MG  X 30</v>
          </cell>
          <cell r="G11222" t="str">
            <v>042017</v>
          </cell>
        </row>
        <row r="11223">
          <cell r="F11223" t="str">
            <v>DARUNA TABL.RECUBIE 300MG  X 120</v>
          </cell>
          <cell r="G11223" t="str">
            <v>072018</v>
          </cell>
        </row>
        <row r="11224">
          <cell r="F11224" t="str">
            <v>REYATAZ CAPS 200MG  X 60</v>
          </cell>
          <cell r="G11224" t="str">
            <v>072014</v>
          </cell>
        </row>
        <row r="11225">
          <cell r="F11225" t="str">
            <v>REYATAZ CAPS 300MG  X 30</v>
          </cell>
          <cell r="G11225" t="str">
            <v>122015</v>
          </cell>
        </row>
        <row r="11226">
          <cell r="F11226" t="str">
            <v>INTELENCE TABL 200MG  X 60</v>
          </cell>
          <cell r="G11226" t="str">
            <v>032020</v>
          </cell>
        </row>
        <row r="11227">
          <cell r="F11227" t="str">
            <v>EFAVIRENZ-NDC CAPS 600MG  X 30</v>
          </cell>
          <cell r="G11227" t="str">
            <v>072015</v>
          </cell>
        </row>
        <row r="11228">
          <cell r="F11228" t="str">
            <v>CELSENTRI TABL.RECUBIE 300MG  X 60</v>
          </cell>
          <cell r="G11228" t="str">
            <v>032016</v>
          </cell>
        </row>
        <row r="11229">
          <cell r="F11229" t="str">
            <v>TENOF-EMTRI-EFAVIR TABL.RECUBIE   X 30</v>
          </cell>
          <cell r="G11229" t="str">
            <v>112018</v>
          </cell>
        </row>
        <row r="11230">
          <cell r="F11230" t="str">
            <v>PEGASYS JER.PREL SC 180Y 0.5 ML X 1</v>
          </cell>
          <cell r="G11230" t="str">
            <v>072016</v>
          </cell>
        </row>
        <row r="11231">
          <cell r="F11231" t="str">
            <v>COPEGUS TABL.RECUBIE 200MG  X 168</v>
          </cell>
          <cell r="G11231" t="str">
            <v>042009</v>
          </cell>
        </row>
        <row r="11232">
          <cell r="F11232" t="str">
            <v>BARACLUDE TABL F.COATE 0.5MG  X 30</v>
          </cell>
          <cell r="G11232" t="str">
            <v>082006</v>
          </cell>
        </row>
        <row r="11233">
          <cell r="F11233" t="str">
            <v>BARACLUDE TABL F.COATE 1MG  X 30</v>
          </cell>
          <cell r="G11233" t="str">
            <v>082006</v>
          </cell>
        </row>
        <row r="11234">
          <cell r="F11234" t="str">
            <v>ZEPATIER TABL.RECUBIE   X 28</v>
          </cell>
          <cell r="G11234" t="str">
            <v>112017</v>
          </cell>
        </row>
        <row r="11235">
          <cell r="F11235" t="str">
            <v>I.V. GLOBULIN VIAL IV 50MG 200 ML X 1 (/ML)</v>
          </cell>
          <cell r="G11235" t="str">
            <v>122016</v>
          </cell>
        </row>
        <row r="11236">
          <cell r="F11236" t="str">
            <v>SANDOGLOBULINA POLV.LIO+SOL 6G  X 1</v>
          </cell>
          <cell r="G11236" t="str">
            <v>042014</v>
          </cell>
        </row>
        <row r="11237">
          <cell r="F11237" t="str">
            <v>PRIVIGEN VIAL 5G 50 ML X 1</v>
          </cell>
          <cell r="G11237" t="str">
            <v>092012</v>
          </cell>
        </row>
        <row r="11238">
          <cell r="F11238" t="str">
            <v>TETANOGAMMA-BCA AMP. 250IU 1 ML X 1</v>
          </cell>
          <cell r="G11238" t="str">
            <v>022011</v>
          </cell>
        </row>
        <row r="11239">
          <cell r="F11239" t="str">
            <v>TETANEA A.IM 1500IU 1 ML X 1</v>
          </cell>
          <cell r="G11239" t="str">
            <v>092007</v>
          </cell>
        </row>
        <row r="11240">
          <cell r="F11240" t="str">
            <v>ROPHYLAC JERING.PRELL 300MG 2 ML X 2</v>
          </cell>
          <cell r="G11240" t="str">
            <v>062010</v>
          </cell>
        </row>
        <row r="11241">
          <cell r="F11241" t="str">
            <v>INFANRIX HEXA JABON VERANO  0.5 ML X 1</v>
          </cell>
          <cell r="G11241" t="str">
            <v>012005</v>
          </cell>
        </row>
        <row r="11242">
          <cell r="F11242" t="str">
            <v>VAMMRIX A.IM.  0.5 ML X 1</v>
          </cell>
          <cell r="G11242" t="str">
            <v>112011</v>
          </cell>
        </row>
        <row r="11243">
          <cell r="F11243" t="str">
            <v>PRIORIX V.SC+JER/SOL  0.5 ML X 1</v>
          </cell>
          <cell r="G11243" t="str">
            <v>012008</v>
          </cell>
        </row>
        <row r="11244">
          <cell r="F11244" t="str">
            <v>VIVAXIM JERING.PRELL  1 ML X 1</v>
          </cell>
          <cell r="G11244" t="str">
            <v>072016</v>
          </cell>
        </row>
        <row r="11245">
          <cell r="F11245" t="str">
            <v>PNEUMO 23 JERING.PRELL 25Y 0.5 ML X 1</v>
          </cell>
          <cell r="G11245" t="str">
            <v>012008</v>
          </cell>
        </row>
        <row r="11246">
          <cell r="F11246" t="str">
            <v>PREVENAR 7 V.IM  0.5 ML X 1</v>
          </cell>
          <cell r="G11246" t="str">
            <v>112004</v>
          </cell>
        </row>
        <row r="11247">
          <cell r="F11247" t="str">
            <v>CERVARIX JER.PREL IM  0.5 ML X 1</v>
          </cell>
          <cell r="G11247" t="str">
            <v>032011</v>
          </cell>
        </row>
        <row r="11248">
          <cell r="F11248" t="str">
            <v>TWINRIX JER.PREL IM  1 ML X 1 (ADLT)</v>
          </cell>
          <cell r="G11248" t="str">
            <v>052000</v>
          </cell>
        </row>
        <row r="11249">
          <cell r="F11249" t="str">
            <v>TWINRIX JER.PREL.ADU 20MG 1 ML X 1</v>
          </cell>
          <cell r="G11249" t="str">
            <v>042011</v>
          </cell>
        </row>
        <row r="11250">
          <cell r="F11250" t="str">
            <v>DENGVAXIA VIAL LIOF  0.5 ML X 1</v>
          </cell>
          <cell r="G11250" t="str">
            <v>032017</v>
          </cell>
        </row>
        <row r="11251">
          <cell r="F11251" t="str">
            <v>VERORAB VIAL+J.PRELL  0.5 ML X 1</v>
          </cell>
          <cell r="G11251" t="str">
            <v>012008</v>
          </cell>
        </row>
        <row r="11252">
          <cell r="F11252" t="str">
            <v>ISMIGEN TABL SUBLING 50MG  X 10</v>
          </cell>
          <cell r="G11252" t="str">
            <v>042010</v>
          </cell>
        </row>
        <row r="11253">
          <cell r="F11253" t="str">
            <v>BRONCHO VAXOM CAPS   X 10 (ADLT)</v>
          </cell>
          <cell r="G11253" t="str">
            <v>061983</v>
          </cell>
        </row>
        <row r="11254">
          <cell r="F11254" t="str">
            <v>BUCCALINA TABL   X 7</v>
          </cell>
          <cell r="G11254" t="str">
            <v>042009</v>
          </cell>
        </row>
        <row r="11255">
          <cell r="F11255" t="str">
            <v>LUIVAC TABL 3MG  X 28</v>
          </cell>
          <cell r="G11255" t="str">
            <v>021997</v>
          </cell>
        </row>
        <row r="11256">
          <cell r="F11256" t="str">
            <v>METRONIDAZOL GP/ SOLN  INY 500MG 100 ML X 1</v>
          </cell>
          <cell r="G11256" t="str">
            <v>092017</v>
          </cell>
        </row>
        <row r="11257">
          <cell r="F11257" t="str">
            <v>CLORURO SODIO-MIF SOLN  INY 0.9% 500 ML X 1</v>
          </cell>
          <cell r="G11257" t="str">
            <v>051989</v>
          </cell>
        </row>
        <row r="11258">
          <cell r="F11258" t="str">
            <v>CLORURO SODIO-SN2 AMP. PLAST. 0.9% 100 ML X 1</v>
          </cell>
          <cell r="G11258" t="str">
            <v>032011</v>
          </cell>
        </row>
        <row r="11259">
          <cell r="F11259" t="str">
            <v>CLORURO SODIO-JPS SOLN INY 0.9% 1000 ML X 1</v>
          </cell>
          <cell r="G11259" t="str">
            <v>102018</v>
          </cell>
        </row>
        <row r="11260">
          <cell r="F11260" t="str">
            <v>CLORURO SODIO-MIF BOLSA INFUS 9% 250 ML X 1</v>
          </cell>
          <cell r="G11260" t="str">
            <v>042013</v>
          </cell>
        </row>
        <row r="11261">
          <cell r="F11261" t="str">
            <v>DEXTROSA-BBM SOLN  INY 5% 100 ML X 1</v>
          </cell>
          <cell r="G11261" t="str">
            <v>012008</v>
          </cell>
        </row>
        <row r="11262">
          <cell r="F11262" t="str">
            <v>DEXTROSA-BBM ECOFLAC 5% 250 ML X 1</v>
          </cell>
          <cell r="G11262" t="str">
            <v>042013</v>
          </cell>
        </row>
        <row r="11263">
          <cell r="F11263" t="str">
            <v>DEXTROSA-BBM SOLN  INY 5% 500 ML X 1</v>
          </cell>
          <cell r="G11263" t="str">
            <v>121994</v>
          </cell>
        </row>
        <row r="11264">
          <cell r="F11264" t="str">
            <v>AMINOPLASMAL VIAL INY 19% 500 ML X 1</v>
          </cell>
          <cell r="G11264" t="str">
            <v>052013</v>
          </cell>
        </row>
        <row r="11265">
          <cell r="F11265" t="str">
            <v>MANITOL-P2G SOLN  INY 20% 1000 ML X 1</v>
          </cell>
          <cell r="G11265" t="str">
            <v>032014</v>
          </cell>
        </row>
        <row r="11266">
          <cell r="F11266" t="str">
            <v>POLIGELINO VIAL INFUS. 3.5% 500 ML X 1</v>
          </cell>
          <cell r="G11266" t="str">
            <v>062003</v>
          </cell>
        </row>
        <row r="11267">
          <cell r="F11267" t="str">
            <v>ALBUREX SOL INY 20% 50 ML X 1</v>
          </cell>
          <cell r="G11267" t="str">
            <v>022019</v>
          </cell>
        </row>
        <row r="11268">
          <cell r="F11268" t="str">
            <v>GLUCONA.CALCIO-SN2 AMP. 10% 10 ML X 100</v>
          </cell>
          <cell r="G11268" t="str">
            <v>032011</v>
          </cell>
        </row>
        <row r="11269">
          <cell r="F11269" t="str">
            <v>CLORURO POTAS-SN2 A.IV 20% 10 ML X 100</v>
          </cell>
          <cell r="G11269" t="str">
            <v>032011</v>
          </cell>
        </row>
        <row r="11270">
          <cell r="F11270" t="str">
            <v>BICARBONATO SO-LUS SOLN  INY 8.4% 20 ML X 1</v>
          </cell>
          <cell r="G11270" t="str">
            <v>081989</v>
          </cell>
        </row>
        <row r="11271">
          <cell r="F11271" t="str">
            <v>CLORURO POTASI-P2G SOLN INY 20% 10 ML X 50</v>
          </cell>
          <cell r="G11271" t="str">
            <v>092017</v>
          </cell>
        </row>
        <row r="11272">
          <cell r="F11272" t="str">
            <v>BICARSODIO AMP. 84% 20 ML X 25</v>
          </cell>
          <cell r="G11272" t="str">
            <v>082009</v>
          </cell>
        </row>
        <row r="11273">
          <cell r="F11273" t="str">
            <v>CLORURO SODIO-P2G AMP. 0.9% 10 ML X 50</v>
          </cell>
          <cell r="G11273" t="str">
            <v>012016</v>
          </cell>
        </row>
        <row r="11274">
          <cell r="F11274" t="str">
            <v>CLORURO SODIO-SN2 AMP. 0.9% 10 ML X 100</v>
          </cell>
          <cell r="G11274" t="str">
            <v>032011</v>
          </cell>
        </row>
        <row r="11275">
          <cell r="F11275" t="str">
            <v>AGUA BIDESTILA-LB9 SOLN INY  5 ML X 100</v>
          </cell>
          <cell r="G11275" t="str">
            <v>052017</v>
          </cell>
        </row>
        <row r="11276">
          <cell r="F11276" t="str">
            <v>HIPERSODIO SOLN  INY 20% 21.5 ML X 1</v>
          </cell>
          <cell r="G11276" t="str">
            <v>012008</v>
          </cell>
        </row>
        <row r="11277">
          <cell r="F11277" t="str">
            <v>AGUA ESTERIL-JPS SOLN INY  5 ML X 100</v>
          </cell>
          <cell r="G11277" t="str">
            <v>042018</v>
          </cell>
        </row>
        <row r="11278">
          <cell r="F11278" t="str">
            <v>AGUA ESTERIL-EU- AMP.  10 ML X 1</v>
          </cell>
          <cell r="G11278" t="str">
            <v>122017</v>
          </cell>
        </row>
        <row r="11279">
          <cell r="F11279" t="str">
            <v>SULFAGNESIUM A.IV 12.3% 10 ML X 1</v>
          </cell>
          <cell r="G11279" t="str">
            <v>061985</v>
          </cell>
        </row>
        <row r="11280">
          <cell r="F11280" t="str">
            <v>DIALIFLEX HD SOL INY  4000 ML X 1</v>
          </cell>
          <cell r="G11280" t="str">
            <v>012010</v>
          </cell>
        </row>
        <row r="11281">
          <cell r="F11281" t="str">
            <v>DIALIFLEX BI SOL INY  4000 ML X 1</v>
          </cell>
          <cell r="G11281" t="str">
            <v>012010</v>
          </cell>
        </row>
        <row r="11282">
          <cell r="F11282" t="str">
            <v>ENDOXAN GRAG.   X 50</v>
          </cell>
          <cell r="G11282" t="str">
            <v>051983</v>
          </cell>
        </row>
        <row r="11283">
          <cell r="F11283" t="str">
            <v>NILACTIN CAPS 100MG  X 5</v>
          </cell>
          <cell r="G11283" t="str">
            <v>032010</v>
          </cell>
        </row>
        <row r="11284">
          <cell r="F11284" t="str">
            <v>GEMZAR V.INFU C/SOL 1G 50 ML X 1</v>
          </cell>
          <cell r="G11284" t="str">
            <v>021997</v>
          </cell>
        </row>
        <row r="11285">
          <cell r="F11285" t="str">
            <v>GEMZAR V.INFU C/SOL 200MG 10 ML X 1</v>
          </cell>
          <cell r="G11285" t="str">
            <v>021997</v>
          </cell>
        </row>
        <row r="11286">
          <cell r="F11286" t="str">
            <v>BETRAPONE TABL 500MG  X 120</v>
          </cell>
          <cell r="G11286" t="str">
            <v>032012</v>
          </cell>
        </row>
        <row r="11287">
          <cell r="F11287" t="str">
            <v>GEMIBINE VIAL INY 200MG  X 1</v>
          </cell>
          <cell r="G11287" t="str">
            <v>062010</v>
          </cell>
        </row>
        <row r="11288">
          <cell r="F11288" t="str">
            <v>MEREX AMP. 500MG 5 ML X 1</v>
          </cell>
          <cell r="G11288" t="str">
            <v>092019</v>
          </cell>
        </row>
        <row r="11289">
          <cell r="F11289" t="str">
            <v>EFUDIX UNGT 5% 20 G X 1</v>
          </cell>
          <cell r="G11289" t="str">
            <v>061979</v>
          </cell>
        </row>
        <row r="11290">
          <cell r="F11290" t="str">
            <v>VINCRISTINA SU-LK9 VIAL LIOF 1MG 1 ML X 1</v>
          </cell>
          <cell r="G11290" t="str">
            <v>022019</v>
          </cell>
        </row>
        <row r="11291">
          <cell r="F11291" t="str">
            <v>PACLITAXEL-MIF SOLN  INY 300MG 50 ML X 1</v>
          </cell>
          <cell r="G11291" t="str">
            <v>092014</v>
          </cell>
        </row>
        <row r="11292">
          <cell r="F11292" t="str">
            <v>MITOMICINA-PRL VIAL LIOF 20MG  X 1</v>
          </cell>
          <cell r="G11292" t="str">
            <v>022010</v>
          </cell>
        </row>
        <row r="11293">
          <cell r="F11293" t="str">
            <v>COBALMIN V.INFUS.LIOF 450MG  X 1</v>
          </cell>
          <cell r="G11293" t="str">
            <v>062009</v>
          </cell>
        </row>
        <row r="11294">
          <cell r="F11294" t="str">
            <v>CYRAMZA VIAL 100MG 10 ML X 1</v>
          </cell>
          <cell r="G11294" t="str">
            <v>032017</v>
          </cell>
        </row>
        <row r="11295">
          <cell r="F11295" t="str">
            <v>YERVOY VIAL IV 5MG 10 ML X 1 (/ML)</v>
          </cell>
          <cell r="G11295" t="str">
            <v>082014</v>
          </cell>
        </row>
        <row r="11296">
          <cell r="F11296" t="str">
            <v>TASIGNA CAPS 150MG  X 120</v>
          </cell>
          <cell r="G11296" t="str">
            <v>052014</v>
          </cell>
        </row>
        <row r="11297">
          <cell r="F11297" t="str">
            <v>TASIGNA CAPS 200MG  X 112</v>
          </cell>
          <cell r="G11297" t="str">
            <v>032012</v>
          </cell>
        </row>
        <row r="11298">
          <cell r="F11298" t="str">
            <v>LITEDA TABL 50MG  X 60</v>
          </cell>
          <cell r="G11298" t="str">
            <v>032014</v>
          </cell>
        </row>
        <row r="11299">
          <cell r="F11299" t="str">
            <v>SPRYCEL TABL.RECUBIE 70MG  X 60</v>
          </cell>
          <cell r="G11299" t="str">
            <v>082009</v>
          </cell>
        </row>
        <row r="11300">
          <cell r="F11300" t="str">
            <v>TINIBE TABL.RECUBIE 100MG  X 60</v>
          </cell>
          <cell r="G11300" t="str">
            <v>042017</v>
          </cell>
        </row>
        <row r="11301">
          <cell r="F11301" t="str">
            <v>SPRYCEL TABL 50MG  X 60</v>
          </cell>
          <cell r="G11301" t="str">
            <v>042009</v>
          </cell>
        </row>
        <row r="11302">
          <cell r="F11302" t="str">
            <v>TAGRISSO TABL.RECUBIE 80MG  X 30</v>
          </cell>
          <cell r="G11302" t="str">
            <v>062018</v>
          </cell>
        </row>
        <row r="11303">
          <cell r="F11303" t="str">
            <v>TARCEVA TABL.RECUBIE 150MG  X 30</v>
          </cell>
          <cell r="G11303" t="str">
            <v>072005</v>
          </cell>
        </row>
        <row r="11304">
          <cell r="F11304" t="str">
            <v>GIOTRIF TABL.RECUBIE 20MG  X 28</v>
          </cell>
          <cell r="G11304" t="str">
            <v>032015</v>
          </cell>
        </row>
        <row r="11305">
          <cell r="F11305" t="str">
            <v>IMBRUVICA CAPS 140MG  X 90</v>
          </cell>
          <cell r="G11305" t="str">
            <v>082015</v>
          </cell>
        </row>
        <row r="11306">
          <cell r="F11306" t="str">
            <v>JAKAVI TABL 5MG  X 60</v>
          </cell>
          <cell r="G11306" t="str">
            <v>112015</v>
          </cell>
        </row>
        <row r="11307">
          <cell r="F11307" t="str">
            <v>VARGATEF CAPS BLANDA 100MG  X 120</v>
          </cell>
          <cell r="G11307" t="str">
            <v>092016</v>
          </cell>
        </row>
        <row r="11308">
          <cell r="F11308" t="str">
            <v>VOTRIENT TABL RECUBIE 200MG  X 30</v>
          </cell>
          <cell r="G11308" t="str">
            <v>082012</v>
          </cell>
        </row>
        <row r="11309">
          <cell r="F11309" t="str">
            <v>STIVARGA TABL 40MG  X 28</v>
          </cell>
          <cell r="G11309" t="str">
            <v>012014</v>
          </cell>
        </row>
        <row r="11310">
          <cell r="F11310" t="str">
            <v>TYKERB TABL F.COATE 250MG  X 70</v>
          </cell>
          <cell r="G11310" t="str">
            <v>062009</v>
          </cell>
        </row>
        <row r="11311">
          <cell r="F11311" t="str">
            <v>AFINITOR TABL 5MG  X 30</v>
          </cell>
          <cell r="G11311" t="str">
            <v>072016</v>
          </cell>
        </row>
        <row r="11312">
          <cell r="F11312" t="str">
            <v>VELCADE VIAL LIOF 3.5MG  X 1</v>
          </cell>
          <cell r="G11312" t="str">
            <v>042015</v>
          </cell>
        </row>
        <row r="11313">
          <cell r="F11313" t="str">
            <v>MEGEX 1 SUSP SOBRES 200MG 20 ML X 20 (/5ML)</v>
          </cell>
          <cell r="G11313" t="str">
            <v>032015</v>
          </cell>
        </row>
        <row r="11314">
          <cell r="F11314" t="str">
            <v>GONAPEPTYL DEPOT JER.IM&amp;SOLV 3.75MG 1 ML X 1</v>
          </cell>
          <cell r="G11314" t="str">
            <v>082008</v>
          </cell>
        </row>
        <row r="11315">
          <cell r="F11315" t="str">
            <v>NEO-DECAPEPTYL CR V.IM  LIOF 3.75MG  X 1</v>
          </cell>
          <cell r="G11315" t="str">
            <v>012008</v>
          </cell>
        </row>
        <row r="11316">
          <cell r="F11316" t="str">
            <v>NEO-DECAPEPTYL CR V.IM  LIOF 11.2MG  X 1</v>
          </cell>
          <cell r="G11316" t="str">
            <v>042009</v>
          </cell>
        </row>
        <row r="11317">
          <cell r="F11317" t="str">
            <v>ZYTIGA TABL 250MG  X 120</v>
          </cell>
          <cell r="G11317" t="str">
            <v>042015</v>
          </cell>
        </row>
        <row r="11318">
          <cell r="F11318" t="str">
            <v>BICALUTAMIDA-AC&amp; TABL 50MG  X 28</v>
          </cell>
          <cell r="G11318" t="str">
            <v>032009</v>
          </cell>
        </row>
        <row r="11319">
          <cell r="F11319" t="str">
            <v>ZYVALIX TABL 250MG  X 120</v>
          </cell>
          <cell r="G11319" t="str">
            <v>022019</v>
          </cell>
        </row>
        <row r="11320">
          <cell r="F11320" t="str">
            <v>LUTAMIDAL TABL.RECUBIE 50MG  X 28</v>
          </cell>
          <cell r="G11320" t="str">
            <v>012008</v>
          </cell>
        </row>
        <row r="11321">
          <cell r="F11321" t="str">
            <v>ETACONIL TABL 250MG  X 90</v>
          </cell>
          <cell r="G11321" t="str">
            <v>012008</v>
          </cell>
        </row>
        <row r="11322">
          <cell r="F11322" t="str">
            <v>LUTAMIDAL TABL.RECUBIE 150MG  X 28</v>
          </cell>
          <cell r="G11322" t="str">
            <v>012008</v>
          </cell>
        </row>
        <row r="11323">
          <cell r="F11323" t="str">
            <v>ANASTROZOL-AC&amp; TABL 1MG  X 100</v>
          </cell>
          <cell r="G11323" t="str">
            <v>062016</v>
          </cell>
        </row>
        <row r="11324">
          <cell r="F11324" t="str">
            <v>ANASTROZOL-DC6 TABL 1MG  X 28</v>
          </cell>
          <cell r="G11324" t="str">
            <v>122008</v>
          </cell>
        </row>
        <row r="11325">
          <cell r="F11325" t="str">
            <v>TROZOL TABL.RECUBIE 1MG  X 30</v>
          </cell>
          <cell r="G11325" t="str">
            <v>032018</v>
          </cell>
        </row>
        <row r="11326">
          <cell r="F11326" t="str">
            <v>FIRMAGON VIAL 120MG 6 ML X 1</v>
          </cell>
          <cell r="G11326" t="str">
            <v>042011</v>
          </cell>
        </row>
        <row r="11327">
          <cell r="F11327" t="str">
            <v>NEUTROMAX VIAL 480Y 1.6 ML X 1</v>
          </cell>
          <cell r="G11327" t="str">
            <v>052017</v>
          </cell>
        </row>
        <row r="11328">
          <cell r="F11328" t="str">
            <v>FER IV 2A VIAL LIOF 9IU  X 1</v>
          </cell>
          <cell r="G11328" t="str">
            <v>062016</v>
          </cell>
        </row>
        <row r="11329">
          <cell r="F11329" t="str">
            <v>SIMPONI JERING.PRELL 50MG 0.5 ML X 1</v>
          </cell>
          <cell r="G11329" t="str">
            <v>042015</v>
          </cell>
        </row>
        <row r="11330">
          <cell r="F11330" t="str">
            <v>HUMIRA JER.PREL SC 40MG 0.8 ML X 2</v>
          </cell>
          <cell r="G11330" t="str">
            <v>042008</v>
          </cell>
        </row>
        <row r="11331">
          <cell r="F11331" t="str">
            <v>FLIXCELI VIAL LIOF 100MG  X 1</v>
          </cell>
          <cell r="G11331" t="str">
            <v>072018</v>
          </cell>
        </row>
        <row r="11332">
          <cell r="F11332" t="str">
            <v>REMICADE VIAL INFUS. 100MG 10 ML X 1</v>
          </cell>
          <cell r="G11332" t="str">
            <v>072002</v>
          </cell>
        </row>
        <row r="11333">
          <cell r="F11333" t="str">
            <v>MICOFLAVIN CAPS 250MG  X 100</v>
          </cell>
          <cell r="G11333" t="str">
            <v>032010</v>
          </cell>
        </row>
        <row r="11334">
          <cell r="F11334" t="str">
            <v>AZATIOPRINA-EU- TABL 50MG  X 24</v>
          </cell>
          <cell r="G11334" t="str">
            <v>101992</v>
          </cell>
        </row>
        <row r="11335">
          <cell r="F11335" t="str">
            <v>SANDIMMUN NEORAL CAPS 25MG  X 50</v>
          </cell>
          <cell r="G11335" t="str">
            <v>042009</v>
          </cell>
        </row>
        <row r="11336">
          <cell r="F11336" t="str">
            <v>INDOMET AC&amp; TABL 500MG  X 50</v>
          </cell>
          <cell r="G11336" t="str">
            <v>072016</v>
          </cell>
        </row>
        <row r="11337">
          <cell r="F11337" t="str">
            <v>MYFORTIC TABL.RECUBIE 360MG  X 120</v>
          </cell>
          <cell r="G11337" t="str">
            <v>042009</v>
          </cell>
        </row>
        <row r="11338">
          <cell r="F11338" t="str">
            <v>BENLYSTA VIAL LIOF 120MG  X 1</v>
          </cell>
          <cell r="G11338" t="str">
            <v>022017</v>
          </cell>
        </row>
        <row r="11339">
          <cell r="F11339" t="str">
            <v>BENLYSTA VIAL LIOF 400MG  X 1</v>
          </cell>
          <cell r="G11339" t="str">
            <v>022017</v>
          </cell>
        </row>
        <row r="11340">
          <cell r="F11340" t="str">
            <v>NAPROL TABL.RECUBIE 550MG  X 100</v>
          </cell>
          <cell r="G11340" t="str">
            <v>122011</v>
          </cell>
        </row>
        <row r="11341">
          <cell r="F11341" t="str">
            <v>NAPROXPORT VSFF POLVO P/SUSP 125MG 60 ML X 1 (/5ML)</v>
          </cell>
          <cell r="G11341" t="str">
            <v>032011</v>
          </cell>
        </row>
        <row r="11342">
          <cell r="F11342" t="str">
            <v>NAPROXENO-LB9 TABL 500MG  X 500</v>
          </cell>
          <cell r="G11342" t="str">
            <v>042018</v>
          </cell>
        </row>
        <row r="11343">
          <cell r="F11343" t="str">
            <v>IBUFENOL TABL.RECUBIE 600MG  X 100</v>
          </cell>
          <cell r="G11343" t="str">
            <v>052016</v>
          </cell>
        </row>
        <row r="11344">
          <cell r="F11344" t="str">
            <v>ARTREN A.IM+JER 75MG 3 ML X 1</v>
          </cell>
          <cell r="G11344" t="str">
            <v>041995</v>
          </cell>
        </row>
        <row r="11345">
          <cell r="F11345" t="str">
            <v>DESINFLAM TABL RECUBIE 275MG  X 100</v>
          </cell>
          <cell r="G11345" t="str">
            <v>032012</v>
          </cell>
        </row>
        <row r="11346">
          <cell r="F11346" t="str">
            <v>PROMIZEM TABL 550MG  X 30</v>
          </cell>
          <cell r="G11346" t="str">
            <v>062009</v>
          </cell>
        </row>
        <row r="11347">
          <cell r="F11347" t="str">
            <v>BECKANFLAM TABL.RECUBIE 550MG  X 120</v>
          </cell>
          <cell r="G11347" t="str">
            <v>062008</v>
          </cell>
        </row>
        <row r="11348">
          <cell r="F11348" t="str">
            <v>IBUFAS TABL.RECUBIE 400MG  X 100</v>
          </cell>
          <cell r="G11348" t="str">
            <v>092016</v>
          </cell>
        </row>
        <row r="11349">
          <cell r="F11349" t="str">
            <v>IBUFENOL SUSP 200MG 100 ML X 1 (/5ML)</v>
          </cell>
          <cell r="G11349" t="str">
            <v>052015</v>
          </cell>
        </row>
        <row r="11350">
          <cell r="F11350" t="str">
            <v>IBUPROFENO-RXF SUSP ORAL 100MG 60 ML X 1 (/5ML)</v>
          </cell>
          <cell r="G11350" t="str">
            <v>042001</v>
          </cell>
        </row>
        <row r="11351">
          <cell r="F11351" t="str">
            <v>DICLOFENACO-P2G A.IM 75MG 3 ML X 100</v>
          </cell>
          <cell r="G11351" t="str">
            <v>092013</v>
          </cell>
        </row>
        <row r="11352">
          <cell r="F11352" t="str">
            <v>IBUFENOL SUSP 100MG 100 ML X 1 (/5ML)</v>
          </cell>
          <cell r="G11352" t="str">
            <v>062016</v>
          </cell>
        </row>
        <row r="11353">
          <cell r="F11353" t="str">
            <v>DOLFENEX GOTAS 1.5% 15 ML X 1</v>
          </cell>
          <cell r="G11353" t="str">
            <v>112012</v>
          </cell>
        </row>
        <row r="11354">
          <cell r="F11354" t="str">
            <v>TELAREN NF A.IM 15MG 1.5 ML X 1</v>
          </cell>
          <cell r="G11354" t="str">
            <v>091999</v>
          </cell>
        </row>
        <row r="11355">
          <cell r="F11355" t="str">
            <v>DEFLAMAT CAPS MCG RET 50MG  X 50</v>
          </cell>
          <cell r="G11355" t="str">
            <v>092002</v>
          </cell>
        </row>
        <row r="11356">
          <cell r="F11356" t="str">
            <v>DEFLAMAT CAPS MCG RET 100MG  X 49</v>
          </cell>
          <cell r="G11356" t="str">
            <v>092002</v>
          </cell>
        </row>
        <row r="11357">
          <cell r="F11357" t="str">
            <v>MELOXARTRIL TABL 15MG  X 30</v>
          </cell>
          <cell r="G11357" t="str">
            <v>052010</v>
          </cell>
        </row>
        <row r="11358">
          <cell r="F11358" t="str">
            <v>MELOXX CAPS 15MG  X 100</v>
          </cell>
          <cell r="G11358" t="str">
            <v>072013</v>
          </cell>
        </row>
        <row r="11359">
          <cell r="F11359" t="str">
            <v>DEFLAMAT CAPS MCG RET 75MG  X 50</v>
          </cell>
          <cell r="G11359" t="str">
            <v>092002</v>
          </cell>
        </row>
        <row r="11360">
          <cell r="F11360" t="str">
            <v>DOLIFEB TABL.RECUBIE 800MG  X 100</v>
          </cell>
          <cell r="G11360" t="str">
            <v>022018</v>
          </cell>
        </row>
        <row r="11361">
          <cell r="F11361" t="str">
            <v>HIFENAC TABL 100MG  X 30</v>
          </cell>
          <cell r="G11361" t="str">
            <v>052017</v>
          </cell>
        </row>
        <row r="11362">
          <cell r="F11362" t="str">
            <v>NAPROSYN TABL 500MG  X 10</v>
          </cell>
          <cell r="G11362" t="str">
            <v>011983</v>
          </cell>
        </row>
        <row r="11363">
          <cell r="F11363" t="str">
            <v>DOLOBAY TABL.RECUBIE 400MG  X 100</v>
          </cell>
          <cell r="G11363" t="str">
            <v>072017</v>
          </cell>
        </row>
        <row r="11364">
          <cell r="F11364" t="str">
            <v>MOBIC TABL REVEST. 15MG  X 30</v>
          </cell>
          <cell r="G11364" t="str">
            <v>102004</v>
          </cell>
        </row>
        <row r="11365">
          <cell r="F11365" t="str">
            <v>MELOXICAM-FTR TABL 7.5MG  X 10</v>
          </cell>
          <cell r="G11365" t="str">
            <v>102003</v>
          </cell>
        </row>
        <row r="11366">
          <cell r="F11366" t="str">
            <v>MELOXX CAPS 15MG  X 30</v>
          </cell>
          <cell r="G11366" t="str">
            <v>052004</v>
          </cell>
        </row>
        <row r="11367">
          <cell r="F11367" t="str">
            <v>ARTREN CAPS L.P. 100MG  X 15</v>
          </cell>
          <cell r="G11367" t="str">
            <v>101993</v>
          </cell>
        </row>
        <row r="11368">
          <cell r="F11368" t="str">
            <v>MELOXICAM-GEF TABL 7.5MG  X 10</v>
          </cell>
          <cell r="G11368" t="str">
            <v>062008</v>
          </cell>
        </row>
        <row r="11369">
          <cell r="F11369" t="str">
            <v>DICLOFENACO-JPS AMP 75MG 3 ML X 10</v>
          </cell>
          <cell r="G11369" t="str">
            <v>082017</v>
          </cell>
        </row>
        <row r="11370">
          <cell r="F11370" t="str">
            <v>IBUPROFENO-IQF TABL 400MG  X 100</v>
          </cell>
          <cell r="G11370" t="str">
            <v>041997</v>
          </cell>
        </row>
        <row r="11371">
          <cell r="F11371" t="str">
            <v>FLEXIODIC AMP. 75MG 3 ML X 10</v>
          </cell>
          <cell r="G11371" t="str">
            <v>032011</v>
          </cell>
        </row>
        <row r="11372">
          <cell r="F11372" t="str">
            <v>PROMAXXFARMA TABL.RECUBIE 550MG  X 180</v>
          </cell>
          <cell r="G11372" t="str">
            <v>112008</v>
          </cell>
        </row>
        <row r="11373">
          <cell r="F11373" t="str">
            <v>ANAFIDOL TABL.RECUBIE 400MG  X 100</v>
          </cell>
          <cell r="G11373" t="str">
            <v>042009</v>
          </cell>
        </row>
        <row r="11374">
          <cell r="F11374" t="str">
            <v>ADAX TABL.RECUBIE 600MG  X 60</v>
          </cell>
          <cell r="G11374" t="str">
            <v>032004</v>
          </cell>
        </row>
        <row r="11375">
          <cell r="F11375" t="str">
            <v>FELDENE CAPS 20MG  X 30</v>
          </cell>
          <cell r="G11375" t="str">
            <v>051982</v>
          </cell>
        </row>
        <row r="11376">
          <cell r="F11376" t="str">
            <v>MELONEX TABL 7.5MG  X 30</v>
          </cell>
          <cell r="G11376" t="str">
            <v>032011</v>
          </cell>
        </row>
        <row r="11377">
          <cell r="F11377" t="str">
            <v>IBUSOFT TABL.RECUBIE 400MG  X 10</v>
          </cell>
          <cell r="G11377" t="str">
            <v>042018</v>
          </cell>
        </row>
        <row r="11378">
          <cell r="F11378" t="str">
            <v>PIROXICAM-LUS TABL 20MG  X 100</v>
          </cell>
          <cell r="G11378" t="str">
            <v>022000</v>
          </cell>
        </row>
        <row r="11379">
          <cell r="F11379" t="str">
            <v>TELAREN NF TABL 15MG  X 1</v>
          </cell>
          <cell r="G11379" t="str">
            <v>102019</v>
          </cell>
        </row>
        <row r="11380">
          <cell r="F11380" t="str">
            <v>KETOPROFENO-SN2 A.IM 100MG 2 ML X 10</v>
          </cell>
          <cell r="G11380" t="str">
            <v>032011</v>
          </cell>
        </row>
        <row r="11381">
          <cell r="F11381" t="str">
            <v>KETOPROFENO-GEF TABL  RETARD 200MG  X 10</v>
          </cell>
          <cell r="G11381" t="str">
            <v>081996</v>
          </cell>
        </row>
        <row r="11382">
          <cell r="F11382" t="str">
            <v>DICONAXX TABL.RECUBIE 550MG  X 40</v>
          </cell>
          <cell r="G11382" t="str">
            <v>102009</v>
          </cell>
        </row>
        <row r="11383">
          <cell r="F11383" t="str">
            <v>MELOFLEX SOLN  INY 15MG 1.5 ML X 1</v>
          </cell>
          <cell r="G11383" t="str">
            <v>062012</v>
          </cell>
        </row>
        <row r="11384">
          <cell r="F11384" t="str">
            <v>MELOFLEX SOLN  INY 15MG 5 ML X 1</v>
          </cell>
          <cell r="G11384" t="str">
            <v>052012</v>
          </cell>
        </row>
        <row r="11385">
          <cell r="F11385" t="str">
            <v>MOXICAX TABL 15MG  X 50</v>
          </cell>
          <cell r="G11385" t="str">
            <v>012017</v>
          </cell>
        </row>
        <row r="11386">
          <cell r="F11386" t="str">
            <v>ISOX TABL 15MG  X 30</v>
          </cell>
          <cell r="G11386" t="str">
            <v>102005</v>
          </cell>
        </row>
        <row r="11387">
          <cell r="F11387" t="str">
            <v>DOLOBAY  KIDS SUSP ORAL 100MG 60 ML X 1 (/5ML)</v>
          </cell>
          <cell r="G11387" t="str">
            <v>012015</v>
          </cell>
        </row>
        <row r="11388">
          <cell r="F11388" t="str">
            <v>MELSOL TABL 15MG  X 10</v>
          </cell>
          <cell r="G11388" t="str">
            <v>072012</v>
          </cell>
        </row>
        <row r="11389">
          <cell r="F11389" t="str">
            <v>FELDENE CAPS 20MG  X 15</v>
          </cell>
          <cell r="G11389" t="str">
            <v>051982</v>
          </cell>
        </row>
        <row r="11390">
          <cell r="F11390" t="str">
            <v>LEFEBRON TABL 400MG  X 100</v>
          </cell>
          <cell r="G11390" t="str">
            <v>052014</v>
          </cell>
        </row>
        <row r="11391">
          <cell r="F11391" t="str">
            <v>NAPROXPHARMA TABL 275MG  X 100</v>
          </cell>
          <cell r="G11391" t="str">
            <v>122006</v>
          </cell>
        </row>
        <row r="11392">
          <cell r="F11392" t="str">
            <v>DICLOFLAME AMP. 75MG 3 ML X 10</v>
          </cell>
          <cell r="G11392" t="str">
            <v>032011</v>
          </cell>
        </row>
        <row r="11393">
          <cell r="F11393" t="str">
            <v>MOTRIFLAM TABL L.P 100MG  X 50</v>
          </cell>
          <cell r="G11393" t="str">
            <v>072019</v>
          </cell>
        </row>
        <row r="11394">
          <cell r="F11394" t="str">
            <v>VOLTAREN A.IM 75MG 3 ML X 50</v>
          </cell>
          <cell r="G11394" t="str">
            <v>112000</v>
          </cell>
        </row>
        <row r="11395">
          <cell r="F11395" t="str">
            <v>DICLOFENACO-LST TAB.ENT.COAT 50MG  X 50</v>
          </cell>
          <cell r="G11395" t="str">
            <v>022000</v>
          </cell>
        </row>
        <row r="11396">
          <cell r="F11396" t="str">
            <v>FEBRYN SUS.OR C/DOS 100MG 60 ML X 1 (/5ML)</v>
          </cell>
          <cell r="G11396" t="str">
            <v>092009</v>
          </cell>
        </row>
        <row r="11397">
          <cell r="F11397" t="str">
            <v>FLAMALGESICO TAB.RECU FTE 600MG  X 100</v>
          </cell>
          <cell r="G11397" t="str">
            <v>102011</v>
          </cell>
        </row>
        <row r="11398">
          <cell r="F11398" t="str">
            <v>TALFLAM TABL 15MG  X 20</v>
          </cell>
          <cell r="G11398" t="str">
            <v>062007</v>
          </cell>
        </row>
        <row r="11399">
          <cell r="F11399" t="str">
            <v>DICONAXX TABL.RECUBIE 550MG  X 200</v>
          </cell>
          <cell r="G11399" t="str">
            <v>012014</v>
          </cell>
        </row>
        <row r="11400">
          <cell r="F11400" t="str">
            <v>MELOCAM TABL 15MG  X 10</v>
          </cell>
          <cell r="G11400" t="str">
            <v>042009</v>
          </cell>
        </row>
        <row r="11401">
          <cell r="F11401" t="str">
            <v>PROFENAX TABL.RECUBIE 400MG  X 100</v>
          </cell>
          <cell r="G11401" t="str">
            <v>042017</v>
          </cell>
        </row>
        <row r="11402">
          <cell r="F11402" t="str">
            <v>IBUPROFENO-MRC SUSP 100MG 60 ML X 1 (/5ML)</v>
          </cell>
          <cell r="G11402" t="str">
            <v>092012</v>
          </cell>
        </row>
        <row r="11403">
          <cell r="F11403" t="str">
            <v>NAPROXENO SOD-IQF TABL 550MG  X 100</v>
          </cell>
          <cell r="G11403" t="str">
            <v>102000</v>
          </cell>
        </row>
        <row r="11404">
          <cell r="F11404" t="str">
            <v>AFLAMAX SUSP ORAL 125MG 60 ML X 1 (/5ML)</v>
          </cell>
          <cell r="G11404" t="str">
            <v>071998</v>
          </cell>
        </row>
        <row r="11405">
          <cell r="F11405" t="str">
            <v>NAPRODEL TABL RECUBIE 550MG  X 100</v>
          </cell>
          <cell r="G11405" t="str">
            <v>042009</v>
          </cell>
        </row>
        <row r="11406">
          <cell r="F11406" t="str">
            <v>APRONAX TABL 100MG  X 10 (INF)</v>
          </cell>
          <cell r="G11406" t="str">
            <v>041982</v>
          </cell>
        </row>
        <row r="11407">
          <cell r="F11407" t="str">
            <v>PROFEKET AMP. 100MG 5 ML X 4</v>
          </cell>
          <cell r="G11407" t="str">
            <v>042016</v>
          </cell>
        </row>
        <row r="11408">
          <cell r="F11408" t="str">
            <v>BEXX TABL 15MG  X 100</v>
          </cell>
          <cell r="G11408" t="str">
            <v>082008</v>
          </cell>
        </row>
        <row r="11409">
          <cell r="F11409" t="str">
            <v>IBUPROFENO-MRC TABL RECUBIE 600MG  X 100</v>
          </cell>
          <cell r="G11409" t="str">
            <v>092012</v>
          </cell>
        </row>
        <row r="11410">
          <cell r="F11410" t="str">
            <v>GINOXICAM CAPS 20MG  X 100</v>
          </cell>
          <cell r="G11410" t="str">
            <v>072016</v>
          </cell>
        </row>
        <row r="11411">
          <cell r="F11411" t="str">
            <v>MOBIC TABL REVEST. 15MG  X 100</v>
          </cell>
          <cell r="G11411" t="str">
            <v>052008</v>
          </cell>
        </row>
        <row r="11412">
          <cell r="F11412" t="str">
            <v>FEBRYN SUS.OR C/DOS 100MG 100 ML X 1 (/5ML)</v>
          </cell>
          <cell r="G11412" t="str">
            <v>022017</v>
          </cell>
        </row>
        <row r="11413">
          <cell r="F11413" t="str">
            <v>BANES SUSP ORAL 100MG 100 ML X 1 (/5ML)</v>
          </cell>
          <cell r="G11413" t="str">
            <v>062013</v>
          </cell>
        </row>
        <row r="11414">
          <cell r="F11414" t="str">
            <v>TERBOFENACO AMP. 75MG 3 ML X 25</v>
          </cell>
          <cell r="G11414" t="str">
            <v>092014</v>
          </cell>
        </row>
        <row r="11415">
          <cell r="F11415" t="str">
            <v>PROXIDOL CAPS 500MG  X 100</v>
          </cell>
          <cell r="G11415" t="str">
            <v>081991</v>
          </cell>
        </row>
        <row r="11416">
          <cell r="F11416" t="str">
            <v>DICLO K AMP IM 75MG 3 ML X 5</v>
          </cell>
          <cell r="G11416" t="str">
            <v>082015</v>
          </cell>
        </row>
        <row r="11417">
          <cell r="F11417" t="str">
            <v>PIROXICAM-TEV CAPS 20MG  X 200</v>
          </cell>
          <cell r="G11417" t="str">
            <v>042009</v>
          </cell>
        </row>
        <row r="11418">
          <cell r="F11418" t="str">
            <v>IBUPROFENO-LB9 TABL 400MG  X 500</v>
          </cell>
          <cell r="G11418" t="str">
            <v>032018</v>
          </cell>
        </row>
        <row r="11419">
          <cell r="F11419" t="str">
            <v>DOLOFAST A.IM 100MG 2 ML X 1</v>
          </cell>
          <cell r="G11419" t="str">
            <v>012003</v>
          </cell>
        </row>
        <row r="11420">
          <cell r="F11420" t="str">
            <v>NAPROXENO-PE- TABL.RECUBIE 550MG  X 100</v>
          </cell>
          <cell r="G11420" t="str">
            <v>052017</v>
          </cell>
        </row>
        <row r="11421">
          <cell r="F11421" t="str">
            <v>APRONAX SUSP ORAL 125MG 60 ML X 1 (/5ML)</v>
          </cell>
          <cell r="G11421" t="str">
            <v>071997</v>
          </cell>
        </row>
        <row r="11422">
          <cell r="F11422" t="str">
            <v>COXICAM TABL 15MG  X 30</v>
          </cell>
          <cell r="G11422" t="str">
            <v>092014</v>
          </cell>
        </row>
        <row r="11423">
          <cell r="F11423" t="str">
            <v>DICLOFENACO-BY+ TAB.REC.ENTE 50MG  X 100</v>
          </cell>
          <cell r="G11423" t="str">
            <v>022014</v>
          </cell>
        </row>
        <row r="11424">
          <cell r="F11424" t="str">
            <v>DOLOLIVIOLEX GOT.ORAL PED 15MG 20 ML X 1 (/ML)</v>
          </cell>
          <cell r="G11424" t="str">
            <v>042005</v>
          </cell>
        </row>
        <row r="11425">
          <cell r="F11425" t="str">
            <v>APROMEDIX TABL.RECUBIE 550MG  X 100</v>
          </cell>
          <cell r="G11425" t="str">
            <v>062017</v>
          </cell>
        </row>
        <row r="11426">
          <cell r="F11426" t="str">
            <v>DICLOFENACO-C8S AMP. 75MG 3 ML X 6</v>
          </cell>
          <cell r="G11426" t="str">
            <v>032019</v>
          </cell>
        </row>
        <row r="11427">
          <cell r="F11427" t="str">
            <v>NAPROXENO-MRC TABL RECUBIE 275MG  X 100</v>
          </cell>
          <cell r="G11427" t="str">
            <v>062014</v>
          </cell>
        </row>
        <row r="11428">
          <cell r="F11428" t="str">
            <v>DICLOFENACO-DY/ AMP. 75MG 3 ML X 1</v>
          </cell>
          <cell r="G11428" t="str">
            <v>042009</v>
          </cell>
        </row>
        <row r="11429">
          <cell r="F11429" t="str">
            <v>FLAMELOX TABL 15MG  X 20</v>
          </cell>
          <cell r="G11429" t="str">
            <v>042009</v>
          </cell>
        </row>
        <row r="11430">
          <cell r="F11430" t="str">
            <v>IBUPROFENO-MRC TABL RECUBIE 800MG  X 100</v>
          </cell>
          <cell r="G11430" t="str">
            <v>092012</v>
          </cell>
        </row>
        <row r="11431">
          <cell r="F11431" t="str">
            <v>DICLOFENACO-P2G A.IM 75MG 3 ML X 1</v>
          </cell>
          <cell r="G11431" t="str">
            <v>022016</v>
          </cell>
        </row>
        <row r="11432">
          <cell r="F11432" t="str">
            <v>AFLAMAX TABL REVEST. 275MG  X 120</v>
          </cell>
          <cell r="G11432" t="str">
            <v>071998</v>
          </cell>
        </row>
        <row r="11433">
          <cell r="F11433" t="str">
            <v>MELOXEN TABL RECUBIE 15MG  X 30</v>
          </cell>
          <cell r="G11433" t="str">
            <v>092012</v>
          </cell>
        </row>
        <row r="11434">
          <cell r="F11434" t="str">
            <v>AFLOXX TABL 15MG  X 100</v>
          </cell>
          <cell r="G11434" t="str">
            <v>092006</v>
          </cell>
        </row>
        <row r="11435">
          <cell r="F11435" t="str">
            <v>IBUPROFENO-NDC SUSP ORAL 100MG 60 ML X 1 (/5ML)</v>
          </cell>
          <cell r="G11435" t="str">
            <v>032016</v>
          </cell>
        </row>
        <row r="11436">
          <cell r="F11436" t="str">
            <v>PIROXICAM-FTR A.IM 40MG 1 ML X 25</v>
          </cell>
          <cell r="G11436" t="str">
            <v>032008</v>
          </cell>
        </row>
        <row r="11437">
          <cell r="F11437" t="str">
            <v>MELOXICAM-LST TABL 15MG  X 10</v>
          </cell>
          <cell r="G11437" t="str">
            <v>042009</v>
          </cell>
        </row>
        <row r="11438">
          <cell r="F11438" t="str">
            <v>MOTRIN GRAG. 600MG  X 30</v>
          </cell>
          <cell r="G11438" t="str">
            <v>101993</v>
          </cell>
        </row>
        <row r="11439">
          <cell r="F11439" t="str">
            <v>DOLOMELOFLEX FORTE TABL.RECUBIE 15MG  X 60 (/500) /500</v>
          </cell>
          <cell r="G11439" t="str">
            <v>012011</v>
          </cell>
        </row>
        <row r="11440">
          <cell r="F11440" t="str">
            <v>DOLOCORDRALAN TAB.REC EXTR 500MG  X 20 (/25) /25</v>
          </cell>
          <cell r="G11440" t="str">
            <v>101985</v>
          </cell>
        </row>
        <row r="11441">
          <cell r="F11441" t="str">
            <v>DOLOCORDRALAN TAB.REC EXTR 500MG  X 200 (/50) /50</v>
          </cell>
          <cell r="G11441" t="str">
            <v>052003</v>
          </cell>
        </row>
        <row r="11442">
          <cell r="F11442" t="str">
            <v>DOLO-QUIMAGE VIT-I A.IM+JER  1 ML X 2</v>
          </cell>
          <cell r="G11442" t="str">
            <v>062007</v>
          </cell>
        </row>
        <row r="11443">
          <cell r="F11443" t="str">
            <v>DOLMINEX FORTE TABL   X 200</v>
          </cell>
          <cell r="G11443" t="str">
            <v>062010</v>
          </cell>
        </row>
        <row r="11444">
          <cell r="F11444" t="str">
            <v>NAPROL TA RE EX FTE   X 100</v>
          </cell>
          <cell r="G11444" t="str">
            <v>072012</v>
          </cell>
        </row>
        <row r="11445">
          <cell r="F11445" t="str">
            <v>DOLOLIVIOLEX FLASH T.REC 300MG/ 50MG  X 100</v>
          </cell>
          <cell r="G11445" t="str">
            <v>052010</v>
          </cell>
        </row>
        <row r="11446">
          <cell r="F11446" t="str">
            <v>DOLOMELOXIC TABL.RECUBIE 500MG  X 60 (/15) /15</v>
          </cell>
          <cell r="G11446" t="str">
            <v>032010</v>
          </cell>
        </row>
        <row r="11447">
          <cell r="F11447" t="str">
            <v>DOLOMELOXIC TABL RECUBIE 500MG  X 48 (/15) /15</v>
          </cell>
          <cell r="G11447" t="str">
            <v>062017</v>
          </cell>
        </row>
        <row r="11448">
          <cell r="F11448" t="str">
            <v>DOLO NEUROVIT INY A.IM I+II  3 ML X 2</v>
          </cell>
          <cell r="G11448" t="str">
            <v>062007</v>
          </cell>
        </row>
        <row r="11449">
          <cell r="F11449" t="str">
            <v>DOLODRAN TABL.RECUBIE 500MG  X 100 (/25) /25</v>
          </cell>
          <cell r="G11449" t="str">
            <v>112006</v>
          </cell>
        </row>
        <row r="11450">
          <cell r="F11450" t="str">
            <v>DOLO DINAFLEX GRAN  SOBRES  4 G X 15</v>
          </cell>
          <cell r="G11450" t="str">
            <v>042009</v>
          </cell>
        </row>
        <row r="11451">
          <cell r="F11451" t="str">
            <v>DOLOXANE TABL 50MG  X 100 (/500) /500</v>
          </cell>
          <cell r="G11451" t="str">
            <v>042002</v>
          </cell>
        </row>
        <row r="11452">
          <cell r="F11452" t="str">
            <v>DOLO INDUFLAM FORT TABL 500MG  X 30 (/50) /50</v>
          </cell>
          <cell r="G11452" t="str">
            <v>032010</v>
          </cell>
        </row>
        <row r="11453">
          <cell r="F11453" t="str">
            <v>DOLODICLOMED TABL.RECUBIE   X 100</v>
          </cell>
          <cell r="G11453" t="str">
            <v>082016</v>
          </cell>
        </row>
        <row r="11454">
          <cell r="F11454" t="str">
            <v>DOLORFIN RAPID TABL.RECUBIE   X 100</v>
          </cell>
          <cell r="G11454" t="str">
            <v>052013</v>
          </cell>
        </row>
        <row r="11455">
          <cell r="F11455" t="str">
            <v>DOLOLIVIOLEX FORTE TABL.RECUBIE 500MG  X 300 (/50) /50</v>
          </cell>
          <cell r="G11455" t="str">
            <v>062009</v>
          </cell>
        </row>
        <row r="11456">
          <cell r="F11456" t="str">
            <v>DOLO-NEUROBION A.IM  3 ML X 1 (FORT)</v>
          </cell>
          <cell r="G11456" t="str">
            <v>032015</v>
          </cell>
        </row>
        <row r="11457">
          <cell r="F11457" t="str">
            <v>COLMAR RAPID TABL.RECUBIE   X 120</v>
          </cell>
          <cell r="G11457" t="str">
            <v>102010</v>
          </cell>
        </row>
        <row r="11458">
          <cell r="F11458" t="str">
            <v>DOLOAPROXOL TABL.RECUBIE 500MG  X 100 (/50) /50</v>
          </cell>
          <cell r="G11458" t="str">
            <v>111999</v>
          </cell>
        </row>
        <row r="11459">
          <cell r="F11459" t="str">
            <v>DOLO NEUROVIT CAPS   X 30</v>
          </cell>
          <cell r="G11459" t="str">
            <v>042007</v>
          </cell>
        </row>
        <row r="11460">
          <cell r="F11460" t="str">
            <v>VOLTAREN FORTE GRAG. 50MG  X 10 (/50) /50</v>
          </cell>
          <cell r="G11460" t="str">
            <v>071999</v>
          </cell>
        </row>
        <row r="11461">
          <cell r="F11461" t="str">
            <v>DOLO-NEUROBION TABL   X 15 (FORT)</v>
          </cell>
          <cell r="G11461" t="str">
            <v>072005</v>
          </cell>
        </row>
        <row r="11462">
          <cell r="F11462" t="str">
            <v>FEBRAX SUSP ORAL  60 ML X 1</v>
          </cell>
          <cell r="G11462" t="str">
            <v>071993</v>
          </cell>
        </row>
        <row r="11463">
          <cell r="F11463" t="str">
            <v>DOLOXANE TABL 25MG  X 100 (/500) /500</v>
          </cell>
          <cell r="G11463" t="str">
            <v>032002</v>
          </cell>
        </row>
        <row r="11464">
          <cell r="F11464" t="str">
            <v>DOLO-NEUROBION TABL   X 100 (FORT)</v>
          </cell>
          <cell r="G11464" t="str">
            <v>052012</v>
          </cell>
        </row>
        <row r="11465">
          <cell r="F11465" t="str">
            <v>DOLOCORDRALAN TABL   X 200 (FORT)</v>
          </cell>
          <cell r="G11465" t="str">
            <v>102001</v>
          </cell>
        </row>
        <row r="11466">
          <cell r="F11466" t="str">
            <v>CELECOXIB-TEV CAPS 200MG  X 100</v>
          </cell>
          <cell r="G11466" t="str">
            <v>062004</v>
          </cell>
        </row>
        <row r="11467">
          <cell r="F11467" t="str">
            <v>CELESTAL CAPS 200MG  X 100</v>
          </cell>
          <cell r="G11467" t="str">
            <v>062015</v>
          </cell>
        </row>
        <row r="11468">
          <cell r="F11468" t="str">
            <v>ARCOXIA TABL.RECUBIE 30MG  X 14</v>
          </cell>
          <cell r="G11468" t="str">
            <v>112009</v>
          </cell>
        </row>
        <row r="11469">
          <cell r="F11469" t="str">
            <v>ETOSTAL TABL.RECUBIE 120MG  X 10</v>
          </cell>
          <cell r="G11469" t="str">
            <v>012018</v>
          </cell>
        </row>
        <row r="11470">
          <cell r="F11470" t="str">
            <v>ARTIX TABL.RECUBIE 400MG  X 10</v>
          </cell>
          <cell r="G11470" t="str">
            <v>122004</v>
          </cell>
        </row>
        <row r="11471">
          <cell r="F11471" t="str">
            <v>ETORIGESICO TABL.RECUBIE 60MG  X 30</v>
          </cell>
          <cell r="G11471" t="str">
            <v>062017</v>
          </cell>
        </row>
        <row r="11472">
          <cell r="F11472" t="str">
            <v>COXALGEN TABL.RECUBIE 60MG  X 7</v>
          </cell>
          <cell r="G11472" t="str">
            <v>102018</v>
          </cell>
        </row>
        <row r="11473">
          <cell r="F11473" t="str">
            <v>EXINEF TABL.RECUBIE 120MG  X 7</v>
          </cell>
          <cell r="G11473" t="str">
            <v>122014</v>
          </cell>
        </row>
        <row r="11474">
          <cell r="F11474" t="str">
            <v>CADITAR TABL.RECUBIE 400MG  X 10</v>
          </cell>
          <cell r="G11474" t="str">
            <v>082004</v>
          </cell>
        </row>
        <row r="11475">
          <cell r="F11475" t="str">
            <v>CELECOXIB-FTR TABL.RECUBIE 200MG  X 100</v>
          </cell>
          <cell r="G11475" t="str">
            <v>012018</v>
          </cell>
        </row>
        <row r="11476">
          <cell r="F11476" t="str">
            <v>CADITAR TABL.RECUBIE 200MG  X 60</v>
          </cell>
          <cell r="G11476" t="str">
            <v>062001</v>
          </cell>
        </row>
        <row r="11477">
          <cell r="F11477" t="str">
            <v>ARTICOX CAPS 200MG  X 30</v>
          </cell>
          <cell r="G11477" t="str">
            <v>042014</v>
          </cell>
        </row>
        <row r="11478">
          <cell r="F11478" t="str">
            <v>EXINEF TABL.RECUBIE 90MG  X 14</v>
          </cell>
          <cell r="G11478" t="str">
            <v>122014</v>
          </cell>
        </row>
        <row r="11479">
          <cell r="F11479" t="str">
            <v>ARTIX TABL.RECUBIE 400MG  X 50</v>
          </cell>
          <cell r="G11479" t="str">
            <v>122004</v>
          </cell>
        </row>
        <row r="11480">
          <cell r="F11480" t="str">
            <v>EXINEF TABL.RECUBIE 60MG  X 14</v>
          </cell>
          <cell r="G11480" t="str">
            <v>122014</v>
          </cell>
        </row>
        <row r="11481">
          <cell r="F11481" t="str">
            <v>CELECOXIB-LST CAPS 200MG  X 10</v>
          </cell>
          <cell r="G11481" t="str">
            <v>082006</v>
          </cell>
        </row>
        <row r="11482">
          <cell r="F11482" t="str">
            <v>DEXA-NEUROBION A.IM I+II  3 ML X 3</v>
          </cell>
          <cell r="G11482" t="str">
            <v>072006</v>
          </cell>
        </row>
        <row r="11483">
          <cell r="F11483" t="str">
            <v>REUMAQUIN TABL 400MG  X 100</v>
          </cell>
          <cell r="G11483" t="str">
            <v>032006</v>
          </cell>
        </row>
        <row r="11484">
          <cell r="F11484" t="str">
            <v>FLUMIDAR TABL.RECUBIE 20MG  X 10</v>
          </cell>
          <cell r="G11484" t="str">
            <v>012017</v>
          </cell>
        </row>
        <row r="11485">
          <cell r="F11485" t="str">
            <v>ARAVIDA TABL F.COATE 20MG  X 30</v>
          </cell>
          <cell r="G11485" t="str">
            <v>032006</v>
          </cell>
        </row>
        <row r="11486">
          <cell r="F11486" t="str">
            <v>DIOXAFLEX PARCH 10X14C 180MG  X 5</v>
          </cell>
          <cell r="G11486" t="str">
            <v>012016</v>
          </cell>
        </row>
        <row r="11487">
          <cell r="F11487" t="str">
            <v>DIOXAFLEX PARCH 10X14C 140MG  X 2</v>
          </cell>
          <cell r="G11487" t="str">
            <v>102000</v>
          </cell>
        </row>
        <row r="11488">
          <cell r="F11488" t="str">
            <v>FLEXI COLD FORTE UNGT  100 G X 1</v>
          </cell>
          <cell r="G11488" t="str">
            <v>102017</v>
          </cell>
        </row>
        <row r="11489">
          <cell r="F11489" t="str">
            <v>DOLORAL GEL. 5% 20 G X 1</v>
          </cell>
          <cell r="G11489" t="str">
            <v>071997</v>
          </cell>
        </row>
        <row r="11490">
          <cell r="F11490" t="str">
            <v>CALOREX FORTE CREMA  80 G X 1</v>
          </cell>
          <cell r="G11490" t="str">
            <v>042009</v>
          </cell>
        </row>
        <row r="11491">
          <cell r="F11491" t="str">
            <v>DOLOMAX GEL. 5% 20 G X 1</v>
          </cell>
          <cell r="G11491" t="str">
            <v>042000</v>
          </cell>
        </row>
        <row r="11492">
          <cell r="F11492" t="str">
            <v>CALOREX FORTE CREMA  20 G X 1</v>
          </cell>
          <cell r="G11492" t="str">
            <v>042009</v>
          </cell>
        </row>
        <row r="11493">
          <cell r="F11493" t="str">
            <v>GELDOL GEL 0.5% 20 G X 1</v>
          </cell>
          <cell r="G11493" t="str">
            <v>112016</v>
          </cell>
        </row>
        <row r="11494">
          <cell r="F11494" t="str">
            <v>CALOREX FORTE CREMA  40 G X 1</v>
          </cell>
          <cell r="G11494" t="str">
            <v>052011</v>
          </cell>
        </row>
        <row r="11495">
          <cell r="F11495" t="str">
            <v>BAYRO GEL TUBO 10% 20 G X 1 (FORT)</v>
          </cell>
          <cell r="G11495" t="str">
            <v>102004</v>
          </cell>
        </row>
        <row r="11496">
          <cell r="F11496" t="str">
            <v>PARCHES ARNIC.LEON PARCHE 3%  X 1</v>
          </cell>
          <cell r="G11496" t="str">
            <v>122003</v>
          </cell>
        </row>
        <row r="11497">
          <cell r="F11497" t="str">
            <v>REUMOFLEX UNGT POTE  100 G X 1</v>
          </cell>
          <cell r="G11497" t="str">
            <v>091999</v>
          </cell>
        </row>
        <row r="11498">
          <cell r="F11498" t="str">
            <v>DEFLAMAT GEL DERMIC 1% 30 G X 1</v>
          </cell>
          <cell r="G11498" t="str">
            <v>022001</v>
          </cell>
        </row>
        <row r="11499">
          <cell r="F11499" t="str">
            <v>DENCORUB UNGT  25 G X 1 (FORT)</v>
          </cell>
          <cell r="G11499" t="str">
            <v>062009</v>
          </cell>
        </row>
        <row r="11500">
          <cell r="F11500" t="str">
            <v>CLORURO ETILO-D&amp;K SPRAY 100% 100 ML X 1</v>
          </cell>
          <cell r="G11500" t="str">
            <v>012016</v>
          </cell>
        </row>
        <row r="11501">
          <cell r="F11501" t="str">
            <v>CALOREX FORTE UNGT  5 G X 24</v>
          </cell>
          <cell r="G11501" t="str">
            <v>122010</v>
          </cell>
        </row>
        <row r="11502">
          <cell r="F11502" t="str">
            <v>DOLOLIVIOLEX FORTE GEL. 2% 50 G X 10</v>
          </cell>
          <cell r="G11502" t="str">
            <v>112005</v>
          </cell>
        </row>
        <row r="11503">
          <cell r="F11503" t="str">
            <v>DIOXAFLEX PARCH 10X14C 140MG  X 5</v>
          </cell>
          <cell r="G11503" t="str">
            <v>102000</v>
          </cell>
        </row>
        <row r="11504">
          <cell r="F11504" t="str">
            <v>DIOXAFLEX PARCH 10X14C 180MG  X 2</v>
          </cell>
          <cell r="G11504" t="str">
            <v>032002</v>
          </cell>
        </row>
        <row r="11505">
          <cell r="F11505" t="str">
            <v>REUMA SOL UNGT  60 G X 1</v>
          </cell>
          <cell r="G11505" t="str">
            <v>122011</v>
          </cell>
        </row>
        <row r="11506">
          <cell r="F11506" t="str">
            <v>REUMA SOL UNGT  115 G X 1</v>
          </cell>
          <cell r="G11506" t="str">
            <v>042009</v>
          </cell>
        </row>
        <row r="11507">
          <cell r="F11507" t="str">
            <v>ACHEFLAN CREMA 5MG 30 G X 1 (/G)</v>
          </cell>
          <cell r="G11507" t="str">
            <v>052013</v>
          </cell>
        </row>
        <row r="11508">
          <cell r="F11508" t="str">
            <v>DOLOLIVIOLEX FORTE GEL. 2% 50 G X 1</v>
          </cell>
          <cell r="G11508" t="str">
            <v>012010</v>
          </cell>
        </row>
        <row r="11509">
          <cell r="F11509" t="str">
            <v>DICLOFENA VSFF-C8S GEL 1% 50 G X 1</v>
          </cell>
          <cell r="G11509" t="str">
            <v>082017</v>
          </cell>
        </row>
        <row r="11510">
          <cell r="F11510" t="str">
            <v>FELDENE GEL TOP.TUBO 0.5% 10 G X 1</v>
          </cell>
          <cell r="G11510" t="str">
            <v>022003</v>
          </cell>
        </row>
        <row r="11511">
          <cell r="F11511" t="str">
            <v>REUMA SOL UNGT  22 G X 1</v>
          </cell>
          <cell r="G11511" t="str">
            <v>042009</v>
          </cell>
        </row>
        <row r="11512">
          <cell r="F11512" t="str">
            <v>REUMA SOL UNGT  35 G X 1</v>
          </cell>
          <cell r="G11512" t="str">
            <v>042009</v>
          </cell>
        </row>
        <row r="11513">
          <cell r="F11513" t="str">
            <v>REUMA SOL UNGT  5 G X 1</v>
          </cell>
          <cell r="G11513" t="str">
            <v>092009</v>
          </cell>
        </row>
        <row r="11514">
          <cell r="F11514" t="str">
            <v>FLACIDINE V.IV 50MG 5 ML X 1</v>
          </cell>
          <cell r="G11514" t="str">
            <v>062009</v>
          </cell>
        </row>
        <row r="11515">
          <cell r="F11515" t="str">
            <v>ROCSUR VIAL 50MG 5 ML X 12</v>
          </cell>
          <cell r="G11515" t="str">
            <v>122015</v>
          </cell>
        </row>
        <row r="11516">
          <cell r="F11516" t="str">
            <v>VECUBROM A.IV C/SOLV 4MG 1 ML X 1</v>
          </cell>
          <cell r="G11516" t="str">
            <v>091997</v>
          </cell>
        </row>
        <row r="11517">
          <cell r="F11517" t="str">
            <v>ROCURONIO BROM-FTR VIAL IV 50MG 5 ML X 5</v>
          </cell>
          <cell r="G11517" t="str">
            <v>092014</v>
          </cell>
        </row>
        <row r="11518">
          <cell r="F11518" t="str">
            <v>REDUX VIAL 50IU  X 1</v>
          </cell>
          <cell r="G11518" t="str">
            <v>092010</v>
          </cell>
        </row>
        <row r="11519">
          <cell r="F11519" t="str">
            <v>BROMURO ROCURO-P2G VIAL IV 50MG 5 ML X 1</v>
          </cell>
          <cell r="G11519" t="str">
            <v>092010</v>
          </cell>
        </row>
        <row r="11520">
          <cell r="F11520" t="str">
            <v>VECURONIO BROM-VS3 VIAL SECO 4MG  X 10</v>
          </cell>
          <cell r="G11520" t="str">
            <v>122008</v>
          </cell>
        </row>
        <row r="11521">
          <cell r="F11521" t="str">
            <v>FLEXA NEUROVIT TABL.RECUBIE   X 50</v>
          </cell>
          <cell r="G11521" t="str">
            <v>042007</v>
          </cell>
        </row>
        <row r="11522">
          <cell r="F11522" t="str">
            <v>MUSOLAX TABL 150MG  X 30</v>
          </cell>
          <cell r="G11522" t="str">
            <v>082008</v>
          </cell>
        </row>
        <row r="11523">
          <cell r="F11523" t="str">
            <v>PLEREN FLASH A.IM I+II  2 ML X 2</v>
          </cell>
          <cell r="G11523" t="str">
            <v>122007</v>
          </cell>
        </row>
        <row r="11524">
          <cell r="F11524" t="str">
            <v>CADITAR FLEX TABL.RECUBIE 200MG  X 50 (/35) /35</v>
          </cell>
          <cell r="G11524" t="str">
            <v>102006</v>
          </cell>
        </row>
        <row r="11525">
          <cell r="F11525" t="str">
            <v>COLMAR RELAX TABL.RECUBIE   X 120</v>
          </cell>
          <cell r="G11525" t="str">
            <v>102009</v>
          </cell>
        </row>
        <row r="11526">
          <cell r="F11526" t="str">
            <v>TILDEROL TABL   X 100 (FORT)</v>
          </cell>
          <cell r="G11526" t="str">
            <v>021999</v>
          </cell>
        </row>
        <row r="11527">
          <cell r="F11527" t="str">
            <v>MUSCORIL CAPS 8MG  X 10</v>
          </cell>
          <cell r="G11527" t="str">
            <v>102008</v>
          </cell>
        </row>
        <row r="11528">
          <cell r="F11528" t="str">
            <v>MIO BEXX P CAPS 7500MG  X 50 (/4) /4</v>
          </cell>
          <cell r="G11528" t="str">
            <v>122007</v>
          </cell>
        </row>
        <row r="11529">
          <cell r="F11529" t="str">
            <v>ORFENADRINA-TEV AMP. 60MG 2 ML X 25</v>
          </cell>
          <cell r="G11529" t="str">
            <v>112003</v>
          </cell>
        </row>
        <row r="11530">
          <cell r="F11530" t="str">
            <v>PARACET/CLORZO-I.Q TABL 300MG  X 20 (/250) /250</v>
          </cell>
          <cell r="G11530" t="str">
            <v>082008</v>
          </cell>
        </row>
        <row r="11531">
          <cell r="F11531" t="str">
            <v>REDEX TABL.RECUBIE 250MG  X 20 (/50) /50</v>
          </cell>
          <cell r="G11531" t="str">
            <v>102003</v>
          </cell>
        </row>
        <row r="11532">
          <cell r="F11532" t="str">
            <v>REDEX TABL.RECUBIE 250MG  X 10 (/50) /50</v>
          </cell>
          <cell r="G11532" t="str">
            <v>042015</v>
          </cell>
        </row>
        <row r="11533">
          <cell r="F11533" t="str">
            <v>DIOXAFLEX PLUS A.IM  1 ML X 1</v>
          </cell>
          <cell r="G11533" t="str">
            <v>022019</v>
          </cell>
        </row>
        <row r="11534">
          <cell r="F11534" t="str">
            <v>NEUROFLAX VIAL  LIOF  2 ML X 1</v>
          </cell>
          <cell r="G11534" t="str">
            <v>021984</v>
          </cell>
        </row>
        <row r="11535">
          <cell r="F11535" t="str">
            <v>TENDOREX TABL 250MG  X 20 (/300) /300</v>
          </cell>
          <cell r="G11535" t="str">
            <v>092007</v>
          </cell>
        </row>
        <row r="11536">
          <cell r="F11536" t="str">
            <v>ORFEDOL AMP 60MG 2 ML X 25</v>
          </cell>
          <cell r="G11536" t="str">
            <v>092017</v>
          </cell>
        </row>
        <row r="11537">
          <cell r="F11537" t="str">
            <v>ZATRIN REXAL TABL RECUBIE 300MG  X 30 (/250) /250</v>
          </cell>
          <cell r="G11537" t="str">
            <v>032011</v>
          </cell>
        </row>
        <row r="11538">
          <cell r="F11538" t="str">
            <v>ORFENADRIN.CIT-TEV AMP. 60MG 2 ML X 25</v>
          </cell>
          <cell r="G11538" t="str">
            <v>012008</v>
          </cell>
        </row>
        <row r="11539">
          <cell r="F11539" t="str">
            <v>MIONEUROFLAM CAPS BLANDA 3G  X 100 (/2.5) /2.5</v>
          </cell>
          <cell r="G11539" t="str">
            <v>032009</v>
          </cell>
        </row>
        <row r="11540">
          <cell r="F11540" t="str">
            <v>TENSOFLEXIL TABL.RECUBIE   X 100</v>
          </cell>
          <cell r="G11540" t="str">
            <v>082018</v>
          </cell>
        </row>
        <row r="11541">
          <cell r="F11541" t="str">
            <v>ALOPURINOL-IQF TABL 100MG  X 200</v>
          </cell>
          <cell r="G11541" t="str">
            <v>071999</v>
          </cell>
        </row>
        <row r="11542">
          <cell r="F11542" t="str">
            <v>ALOPURINOL-MRC TABS 100MG  X 100</v>
          </cell>
          <cell r="G11542" t="str">
            <v>092012</v>
          </cell>
        </row>
        <row r="11543">
          <cell r="F11543" t="str">
            <v>COLCHISOL TABL 0.5MG  X 20</v>
          </cell>
          <cell r="G11543" t="str">
            <v>031969</v>
          </cell>
        </row>
        <row r="11544">
          <cell r="F11544" t="str">
            <v>BANDREX TABL.RECUBIE 150MG  X 1</v>
          </cell>
          <cell r="G11544" t="str">
            <v>012017</v>
          </cell>
        </row>
        <row r="11545">
          <cell r="F11545" t="str">
            <v>ALE-70 TABL 70MG  X 4</v>
          </cell>
          <cell r="G11545" t="str">
            <v>012008</v>
          </cell>
        </row>
        <row r="11546">
          <cell r="F11546" t="str">
            <v>ALOSTAL TABL 70MG  X 20</v>
          </cell>
          <cell r="G11546" t="str">
            <v>012017</v>
          </cell>
        </row>
        <row r="11547">
          <cell r="F11547" t="str">
            <v>FOSAMAX PLUS TABL 140Y  X 4</v>
          </cell>
          <cell r="G11547" t="str">
            <v>092012</v>
          </cell>
        </row>
        <row r="11548">
          <cell r="F11548" t="str">
            <v>RESORMES TABL 150MG  X 1</v>
          </cell>
          <cell r="G11548" t="str">
            <v>072011</v>
          </cell>
        </row>
        <row r="11549">
          <cell r="F11549" t="str">
            <v>IBAMES TABL RECUBIE 150MG  X 1</v>
          </cell>
          <cell r="G11549" t="str">
            <v>042015</v>
          </cell>
        </row>
        <row r="11550">
          <cell r="F11550" t="str">
            <v>ZONDRAL TABL 70MG  X 4</v>
          </cell>
          <cell r="G11550" t="str">
            <v>062011</v>
          </cell>
        </row>
        <row r="11551">
          <cell r="F11551" t="str">
            <v>MAXIMUS TABL   X 32</v>
          </cell>
          <cell r="G11551" t="str">
            <v>032005</v>
          </cell>
        </row>
        <row r="11552">
          <cell r="F11552" t="str">
            <v>AC.ALENDRONICO-LST TABL 70MG  X 4</v>
          </cell>
          <cell r="G11552" t="str">
            <v>112006</v>
          </cell>
        </row>
        <row r="11553">
          <cell r="F11553" t="str">
            <v>MARVIL TABL.RECUBIE 70MG  X 10</v>
          </cell>
          <cell r="G11553" t="str">
            <v>112005</v>
          </cell>
        </row>
        <row r="11554">
          <cell r="F11554" t="str">
            <v>FOSAMAX TABL 70MG  X 4</v>
          </cell>
          <cell r="G11554" t="str">
            <v>072000</v>
          </cell>
        </row>
        <row r="11555">
          <cell r="F11555" t="str">
            <v>DUROST TABL 70MG  X 4</v>
          </cell>
          <cell r="G11555" t="str">
            <v>092003</v>
          </cell>
        </row>
        <row r="11556">
          <cell r="F11556" t="str">
            <v>ENDRONAL TABL 70MG  X 100</v>
          </cell>
          <cell r="G11556" t="str">
            <v>102016</v>
          </cell>
        </row>
        <row r="11557">
          <cell r="F11557" t="str">
            <v>LEODRIN TABL.RECUBIE 70MG  X 20</v>
          </cell>
          <cell r="G11557" t="str">
            <v>102002</v>
          </cell>
        </row>
        <row r="11558">
          <cell r="F11558" t="str">
            <v>BONDRONAT VIAL INFUS. 6MG 6 ML X 1</v>
          </cell>
          <cell r="G11558" t="str">
            <v>012008</v>
          </cell>
        </row>
        <row r="11559">
          <cell r="F11559" t="str">
            <v>XGEVA VIAL 120MG 1.7 ML X 1</v>
          </cell>
          <cell r="G11559" t="str">
            <v>052014</v>
          </cell>
        </row>
        <row r="11560">
          <cell r="F11560" t="str">
            <v>FINARTRIT POLVO SOBRES  0.5 G X 10</v>
          </cell>
          <cell r="G11560" t="str">
            <v>062014</v>
          </cell>
        </row>
        <row r="11561">
          <cell r="F11561" t="str">
            <v>GLUCOS&amp;CONDRO-LST SOB.GR 1200/ 1500MG 5 G X 15</v>
          </cell>
          <cell r="G11561" t="str">
            <v>102011</v>
          </cell>
        </row>
        <row r="11562">
          <cell r="F11562" t="str">
            <v>GLUCOPHARM PO/SOLN ORAL  4.6 G X 30</v>
          </cell>
          <cell r="G11562" t="str">
            <v>072019</v>
          </cell>
        </row>
        <row r="11563">
          <cell r="F11563" t="str">
            <v>EUFLEXXA JERING.PRELL 1% 2 ML X 1</v>
          </cell>
          <cell r="G11563" t="str">
            <v>062016</v>
          </cell>
        </row>
        <row r="11564">
          <cell r="F11564" t="str">
            <v>COLAGENO ACTIVE PO.SOB.NARAN  10 G X 30</v>
          </cell>
          <cell r="G11564" t="str">
            <v>102019</v>
          </cell>
        </row>
        <row r="11565">
          <cell r="F11565" t="str">
            <v>FINDEDOL MAX POLVO SOBRES  4.7 G X 30</v>
          </cell>
          <cell r="G11565" t="str">
            <v>072006</v>
          </cell>
        </row>
        <row r="11566">
          <cell r="F11566" t="str">
            <v>FINARTRIT ADVANCED POLVO SOBRES  6 G X 10</v>
          </cell>
          <cell r="G11566" t="str">
            <v>082017</v>
          </cell>
        </row>
        <row r="11567">
          <cell r="F11567" t="str">
            <v>ARTRIALIV MSM POLVO SOBRES  8 G X 30</v>
          </cell>
          <cell r="G11567" t="str">
            <v>122017</v>
          </cell>
        </row>
        <row r="11568">
          <cell r="F11568" t="str">
            <v>COLLAFLEX POLVO SOBRES 100% 10 G X 10</v>
          </cell>
          <cell r="G11568" t="str">
            <v>102018</v>
          </cell>
        </row>
        <row r="11569">
          <cell r="F11569" t="str">
            <v>UNITREX SOB.GRANULOS  6 G X 30</v>
          </cell>
          <cell r="G11569" t="str">
            <v>092010</v>
          </cell>
        </row>
        <row r="11570">
          <cell r="F11570" t="str">
            <v>DINAFLEX GRN.SOLU.SOB 1.5G 1.5 G X 30</v>
          </cell>
          <cell r="G11570" t="str">
            <v>012002</v>
          </cell>
        </row>
        <row r="11571">
          <cell r="F11571" t="str">
            <v>ARTRIALIV POLVO SOBRES  8 G X 30</v>
          </cell>
          <cell r="G11571" t="str">
            <v>102018</v>
          </cell>
        </row>
        <row r="11572">
          <cell r="F11572" t="str">
            <v>FLEXURE MSM PO/SOLN SACH  8 G X 15</v>
          </cell>
          <cell r="G11572" t="str">
            <v>052016</v>
          </cell>
        </row>
        <row r="11573">
          <cell r="F11573" t="str">
            <v>ARTROMEX JERING.PRELL 25MG 2.5 ML X 1</v>
          </cell>
          <cell r="G11573" t="str">
            <v>052016</v>
          </cell>
        </row>
        <row r="11574">
          <cell r="F11574" t="str">
            <v>COLLAFLEX POLVO 100% 300 G X 1</v>
          </cell>
          <cell r="G11574" t="str">
            <v>102018</v>
          </cell>
        </row>
        <row r="11575">
          <cell r="F11575" t="str">
            <v>COLAGENO ACTIVE POLV.NARANJA  300 G X 1</v>
          </cell>
          <cell r="G11575" t="str">
            <v>102019</v>
          </cell>
        </row>
        <row r="11576">
          <cell r="F11576" t="str">
            <v>FLEXARTRIT TABL   X 100</v>
          </cell>
          <cell r="G11576" t="str">
            <v>012011</v>
          </cell>
        </row>
        <row r="11577">
          <cell r="F11577" t="str">
            <v>GLUCOMAX PO/SOLN SACH 1.5G  X 30 (/1.2) /1.2</v>
          </cell>
          <cell r="G11577" t="str">
            <v>022007</v>
          </cell>
        </row>
        <row r="11578">
          <cell r="F11578" t="str">
            <v>ARTRIMIDA POLVO SOBRES  4.6 G X 30</v>
          </cell>
          <cell r="G11578" t="str">
            <v>112013</v>
          </cell>
        </row>
        <row r="11579">
          <cell r="F11579" t="str">
            <v>MECAFLEX PO/SUS.SOBRE  5 G X 15</v>
          </cell>
          <cell r="G11579" t="str">
            <v>102006</v>
          </cell>
        </row>
        <row r="11580">
          <cell r="F11580" t="str">
            <v>MAXIFLEX DUO POLVO EFERV  4.17 G X 30</v>
          </cell>
          <cell r="G11580" t="str">
            <v>062015</v>
          </cell>
        </row>
        <row r="11581">
          <cell r="F11581" t="str">
            <v>GLUCOPHARM MAX POLVO P/ SUS  8 G X 30</v>
          </cell>
          <cell r="G11581" t="str">
            <v>042018</v>
          </cell>
        </row>
        <row r="11582">
          <cell r="F11582" t="str">
            <v>GLUCOSA&amp;CHONDR-PTG CAPS   X 60</v>
          </cell>
          <cell r="G11582" t="str">
            <v>032007</v>
          </cell>
        </row>
        <row r="11583">
          <cell r="F11583" t="str">
            <v>GLUMINUS SOBRES  4.7 G X 15</v>
          </cell>
          <cell r="G11583" t="str">
            <v>032012</v>
          </cell>
        </row>
        <row r="11584">
          <cell r="F11584" t="str">
            <v>FLEXURE POLVO SOBRES  4.7 G X 30</v>
          </cell>
          <cell r="G11584" t="str">
            <v>032004</v>
          </cell>
        </row>
        <row r="11585">
          <cell r="F11585" t="str">
            <v>GLUCOSA&amp;CHONDR-PMA CAPS BLANDA   X 30</v>
          </cell>
          <cell r="G11585" t="str">
            <v>092007</v>
          </cell>
        </row>
        <row r="11586">
          <cell r="F11586" t="str">
            <v>SEVOGESIC SOLN  INHLT 100% 250 ML X 1</v>
          </cell>
          <cell r="G11586" t="str">
            <v>042010</v>
          </cell>
        </row>
        <row r="11587">
          <cell r="F11587" t="str">
            <v>SOJOURN LIQ.INHALANT  250 ML X 1</v>
          </cell>
          <cell r="G11587" t="str">
            <v>102011</v>
          </cell>
        </row>
        <row r="11588">
          <cell r="F11588" t="str">
            <v>PROPOVAN A.IV 10MG 20 ML X 1 (/ML)</v>
          </cell>
          <cell r="G11588" t="str">
            <v>122008</v>
          </cell>
        </row>
        <row r="11589">
          <cell r="F11589" t="str">
            <v>PRECEDEX VIAL INFUS. 200Y 2 ML X 5</v>
          </cell>
          <cell r="G11589" t="str">
            <v>042009</v>
          </cell>
        </row>
        <row r="11590">
          <cell r="F11590" t="str">
            <v>MIDAZOLAM-DY/ AMP. 50MG 10 ML X 1</v>
          </cell>
          <cell r="G11590" t="str">
            <v>062016</v>
          </cell>
        </row>
        <row r="11591">
          <cell r="F11591" t="str">
            <v>REMIFENTANILO-FTR AMP.  LIOF 5MG  X 5</v>
          </cell>
          <cell r="G11591" t="str">
            <v>012015</v>
          </cell>
        </row>
        <row r="11592">
          <cell r="F11592" t="str">
            <v>FENTANILO-DC6 SOLN  INY 0.05MG 10 ML X 100 (/ML)</v>
          </cell>
          <cell r="G11592" t="str">
            <v>112013</v>
          </cell>
        </row>
        <row r="11593">
          <cell r="F11593" t="str">
            <v>DIPRIVAN VIAL INFUS. 1% 50 ML X 1</v>
          </cell>
          <cell r="G11593" t="str">
            <v>121987</v>
          </cell>
        </row>
        <row r="11594">
          <cell r="F11594" t="str">
            <v>DIPRIVAN A.IV 1% 20 ML X 5</v>
          </cell>
          <cell r="G11594" t="str">
            <v>121987</v>
          </cell>
        </row>
        <row r="11595">
          <cell r="F11595" t="str">
            <v>TERBOCAINA VIAL 2% 20 ML X 25</v>
          </cell>
          <cell r="G11595" t="str">
            <v>092014</v>
          </cell>
        </row>
        <row r="11596">
          <cell r="F11596" t="str">
            <v>BUPIVACA HIPER-DY/ AMP. 0.5% 4 ML X 1</v>
          </cell>
          <cell r="G11596" t="str">
            <v>092011</v>
          </cell>
        </row>
        <row r="11597">
          <cell r="F11597" t="str">
            <v>LIDOCAINA-CRV VIAL 2% 20 ML X 1</v>
          </cell>
          <cell r="G11597" t="str">
            <v>092018</v>
          </cell>
        </row>
        <row r="11598">
          <cell r="F11598" t="str">
            <v>LIDOCAINA-LUS VIAL EPINEF. 2% 20 ML X 1</v>
          </cell>
          <cell r="G11598" t="str">
            <v>061993</v>
          </cell>
        </row>
        <row r="11599">
          <cell r="F11599" t="str">
            <v>LIDOCAINA-TBO VIAL S/EPINE 2% 20 ML X 1</v>
          </cell>
          <cell r="G11599" t="str">
            <v>042002</v>
          </cell>
        </row>
        <row r="11600">
          <cell r="F11600" t="str">
            <v>LIDOCAI CLO.ME-LUS VIAL EPINEF. 2% 20 ML X 1</v>
          </cell>
          <cell r="G11600" t="str">
            <v>011989</v>
          </cell>
        </row>
        <row r="11601">
          <cell r="F11601" t="str">
            <v>LIDOCAI CLO.ME-LUS VIAL 2% 20 ML X 1</v>
          </cell>
          <cell r="G11601" t="str">
            <v>011989</v>
          </cell>
        </row>
        <row r="11602">
          <cell r="F11602" t="str">
            <v>CAINA G HIPERBARIC AMP.  4 ML X 25</v>
          </cell>
          <cell r="G11602" t="str">
            <v>062016</v>
          </cell>
        </row>
        <row r="11603">
          <cell r="F11603" t="str">
            <v>BUPICAN HEAVY AMP. 0.5% 4 ML X 5</v>
          </cell>
          <cell r="G11603" t="str">
            <v>092017</v>
          </cell>
        </row>
        <row r="11604">
          <cell r="F11604" t="str">
            <v>LIDOCAINA-CRV VIAL 2% 20 ML X 20</v>
          </cell>
          <cell r="G11604" t="str">
            <v>092018</v>
          </cell>
        </row>
        <row r="11605">
          <cell r="F11605" t="str">
            <v>LIDO-DENT CARTUCHO 2% 1.8 ML X 50</v>
          </cell>
          <cell r="G11605" t="str">
            <v>072017</v>
          </cell>
        </row>
        <row r="11606">
          <cell r="F11606" t="str">
            <v>INSTILLAGEL JER.PREL.GEL  11 ML X 1</v>
          </cell>
          <cell r="G11606" t="str">
            <v>072015</v>
          </cell>
        </row>
        <row r="11607">
          <cell r="F11607" t="str">
            <v>LIDO-DENT SPRAY 10% 115 ML X 1</v>
          </cell>
          <cell r="G11607" t="str">
            <v>082018</v>
          </cell>
        </row>
        <row r="11608">
          <cell r="F11608" t="str">
            <v>HAPPY-DENT GEL TUBO 7.5% 15 G X 1</v>
          </cell>
          <cell r="G11608" t="str">
            <v>052003</v>
          </cell>
        </row>
        <row r="11609">
          <cell r="F11609" t="str">
            <v>OXYCONTIN TABL LIB.CON 10MG  X 30</v>
          </cell>
          <cell r="G11609" t="str">
            <v>101998</v>
          </cell>
        </row>
        <row r="11610">
          <cell r="F11610" t="str">
            <v>OXYCONTIN TABL LIB.CON 20MG  X 30</v>
          </cell>
          <cell r="G11610" t="str">
            <v>101998</v>
          </cell>
        </row>
        <row r="11611">
          <cell r="F11611" t="str">
            <v>OXYCONTIN TABL LIB.CON 40MG  X 30</v>
          </cell>
          <cell r="G11611" t="str">
            <v>101998</v>
          </cell>
        </row>
        <row r="11612">
          <cell r="F11612" t="str">
            <v>PAXELIS TAB.REV R/LP 200MG  X 10</v>
          </cell>
          <cell r="G11612" t="str">
            <v>082016</v>
          </cell>
        </row>
        <row r="11613">
          <cell r="F11613" t="str">
            <v>DUROGESIC D-TRANS PARCHE 50Y  X 5 (/H)</v>
          </cell>
          <cell r="G11613" t="str">
            <v>112007</v>
          </cell>
        </row>
        <row r="11614">
          <cell r="F11614" t="str">
            <v>DOLOL TABL 500MG  X 100</v>
          </cell>
          <cell r="G11614" t="str">
            <v>042009</v>
          </cell>
        </row>
        <row r="11615">
          <cell r="F11615" t="str">
            <v>PARACETAMOL-C8S SOLN  ORAL 150MG 60 ML X 1 (/5ML)</v>
          </cell>
          <cell r="G11615" t="str">
            <v>032019</v>
          </cell>
        </row>
        <row r="11616">
          <cell r="F11616" t="str">
            <v>METAMIZOL MAGN-GEF AMP. 2G 5 ML X 1</v>
          </cell>
          <cell r="G11616" t="str">
            <v>102009</v>
          </cell>
        </row>
        <row r="11617">
          <cell r="F11617" t="str">
            <v>PARACETAMOL-C8S SOLN  ORAL 150MG 90 ML X 1 (/5ML)</v>
          </cell>
          <cell r="G11617" t="str">
            <v>032019</v>
          </cell>
        </row>
        <row r="11618">
          <cell r="F11618" t="str">
            <v>KETOZOL AMP. 30MG 1 ML X 10</v>
          </cell>
          <cell r="G11618" t="str">
            <v>012019</v>
          </cell>
        </row>
        <row r="11619">
          <cell r="F11619" t="str">
            <v>TRAMEDIF TAB.REC CPTO 37.5MG  X 10 (/325) /325</v>
          </cell>
          <cell r="G11619" t="str">
            <v>072006</v>
          </cell>
        </row>
        <row r="11620">
          <cell r="F11620" t="str">
            <v>ALGIAS V.IM 60MG 2 ML X 25</v>
          </cell>
          <cell r="G11620" t="str">
            <v>082009</v>
          </cell>
        </row>
        <row r="11621">
          <cell r="F11621" t="str">
            <v>PARACETAMOL-MRC JBE 120MG 60 ML X 1 (/5ML)</v>
          </cell>
          <cell r="G11621" t="str">
            <v>092012</v>
          </cell>
        </row>
        <row r="11622">
          <cell r="F11622" t="str">
            <v>NOTFEBRIL JBE 250MG 60 ML X 1 (/5ML)</v>
          </cell>
          <cell r="G11622" t="str">
            <v>022012</v>
          </cell>
        </row>
        <row r="11623">
          <cell r="F11623" t="str">
            <v>ZATRIN 500 TABL RECUBIE 500MG  X 30</v>
          </cell>
          <cell r="G11623" t="str">
            <v>042011</v>
          </cell>
        </row>
        <row r="11624">
          <cell r="F11624" t="str">
            <v>TRILAT TABL.RECUBIE 325MG  X 10 (/38) /38</v>
          </cell>
          <cell r="G11624" t="str">
            <v>092006</v>
          </cell>
        </row>
        <row r="11625">
          <cell r="F11625" t="str">
            <v>PARACETAMOL-MIF TABL 500MG  X 300</v>
          </cell>
          <cell r="G11625" t="str">
            <v>022018</v>
          </cell>
        </row>
        <row r="11626">
          <cell r="F11626" t="str">
            <v>ASPIRINA FORTE TABL 650MG  X 40 (/65) /65</v>
          </cell>
          <cell r="G11626" t="str">
            <v>062011</v>
          </cell>
        </row>
        <row r="11627">
          <cell r="F11627" t="str">
            <v>FRENADOL TABL 1G  X 20</v>
          </cell>
          <cell r="G11627" t="str">
            <v>022018</v>
          </cell>
        </row>
        <row r="11628">
          <cell r="F11628" t="str">
            <v>DOLANTAG CAPS 37.5MG/ 325MG  X 50</v>
          </cell>
          <cell r="G11628" t="str">
            <v>062010</v>
          </cell>
        </row>
        <row r="11629">
          <cell r="F11629" t="str">
            <v>ASPIRINA FORTE TABL 650MG  X 36 (/65) /65</v>
          </cell>
          <cell r="G11629" t="str">
            <v>062016</v>
          </cell>
        </row>
        <row r="11630">
          <cell r="F11630" t="str">
            <v>SUPERCET TABL   X 10</v>
          </cell>
          <cell r="G11630" t="str">
            <v>092013</v>
          </cell>
        </row>
        <row r="11631">
          <cell r="F11631" t="str">
            <v>DOLOMAX TABL 200MG  X 100</v>
          </cell>
          <cell r="G11631" t="str">
            <v>032008</v>
          </cell>
        </row>
        <row r="11632">
          <cell r="F11632" t="str">
            <v>DOLO-ANEURIN A.IM I/II-JE  6 ML X 1</v>
          </cell>
          <cell r="G11632" t="str">
            <v>062001</v>
          </cell>
        </row>
        <row r="11633">
          <cell r="F11633" t="str">
            <v>ALGIAS V.IM 60MG 2 ML X 1</v>
          </cell>
          <cell r="G11633" t="str">
            <v>042009</v>
          </cell>
        </row>
        <row r="11634">
          <cell r="F11634" t="str">
            <v>PARACETAMOL-MIF TABL 500MG  X 100</v>
          </cell>
          <cell r="G11634" t="str">
            <v>082004</v>
          </cell>
        </row>
        <row r="11635">
          <cell r="F11635" t="str">
            <v>IBUPROFENO-C8S SUSP 100MG 120 ML X 1 (/5ML)</v>
          </cell>
          <cell r="G11635" t="str">
            <v>032019</v>
          </cell>
        </row>
        <row r="11636">
          <cell r="F11636" t="str">
            <v>DORIXINA AMP. 200MG 4 ML X 100</v>
          </cell>
          <cell r="G11636" t="str">
            <v>071993</v>
          </cell>
        </row>
        <row r="11637">
          <cell r="F11637" t="str">
            <v>FREVALGINE AMP. 1G 2 ML X 10</v>
          </cell>
          <cell r="G11637" t="str">
            <v>072018</v>
          </cell>
        </row>
        <row r="11638">
          <cell r="F11638" t="str">
            <v>MEJORAX JBE FCO INF 120MG 60 ML X 1 (/5ML)</v>
          </cell>
          <cell r="G11638" t="str">
            <v>092004</v>
          </cell>
        </row>
        <row r="11639">
          <cell r="F11639" t="str">
            <v>DOLANTAG CAPS 37.5MG/ 325MG  X 10</v>
          </cell>
          <cell r="G11639" t="str">
            <v>092010</v>
          </cell>
        </row>
        <row r="11640">
          <cell r="F11640" t="str">
            <v>MAFIDOL COMPUESTO CAPS 300MG  X 120 (/275) /275</v>
          </cell>
          <cell r="G11640" t="str">
            <v>111991</v>
          </cell>
        </row>
        <row r="11641">
          <cell r="F11641" t="str">
            <v>ALGIAS TABL.RECUBIE 10MG  X 30</v>
          </cell>
          <cell r="G11641" t="str">
            <v>082012</v>
          </cell>
        </row>
        <row r="11642">
          <cell r="F11642" t="str">
            <v>CIROLAC AMP. 60MG 2 ML X 10</v>
          </cell>
          <cell r="G11642" t="str">
            <v>032018</v>
          </cell>
        </row>
        <row r="11643">
          <cell r="F11643" t="str">
            <v>KETOROLACO-TEV A.IM 60MG 2 ML X 25</v>
          </cell>
          <cell r="G11643" t="str">
            <v>121999</v>
          </cell>
        </row>
        <row r="11644">
          <cell r="F11644" t="str">
            <v>DOLIP TABL 400MG  X 100</v>
          </cell>
          <cell r="G11644" t="str">
            <v>112018</v>
          </cell>
        </row>
        <row r="11645">
          <cell r="F11645" t="str">
            <v>PANADOL NINOS SUSP PED 250MG 120 ML X 1 (/5ML)</v>
          </cell>
          <cell r="G11645" t="str">
            <v>082014</v>
          </cell>
        </row>
        <row r="11646">
          <cell r="F11646" t="str">
            <v>DOLNIX AMP+JERINGA 60MG 2 ML X 1</v>
          </cell>
          <cell r="G11646" t="str">
            <v>082004</v>
          </cell>
        </row>
        <row r="11647">
          <cell r="F11647" t="str">
            <v>KETOROLACO-VI9 TABL 10MG  X 100</v>
          </cell>
          <cell r="G11647" t="str">
            <v>052006</v>
          </cell>
        </row>
        <row r="11648">
          <cell r="F11648" t="str">
            <v>METAGESIC TABL 325MG  X 10</v>
          </cell>
          <cell r="G11648" t="str">
            <v>112010</v>
          </cell>
        </row>
        <row r="11649">
          <cell r="F11649" t="str">
            <v>KETACOR AMP. 30MG 1 ML X 25</v>
          </cell>
          <cell r="G11649" t="str">
            <v>092018</v>
          </cell>
        </row>
        <row r="11650">
          <cell r="F11650" t="str">
            <v>KETACOR AMP. 30MG 1 ML X 1</v>
          </cell>
          <cell r="G11650" t="str">
            <v>062018</v>
          </cell>
        </row>
        <row r="11651">
          <cell r="F11651" t="str">
            <v>KETACOR AMP. 60MG 2 ML X 25</v>
          </cell>
          <cell r="G11651" t="str">
            <v>032016</v>
          </cell>
        </row>
        <row r="11652">
          <cell r="F11652" t="str">
            <v>TRAMAFER AMP. 100MG 2 ML X 1</v>
          </cell>
          <cell r="G11652" t="str">
            <v>062017</v>
          </cell>
        </row>
        <row r="11653">
          <cell r="F11653" t="str">
            <v>MEFAC TABL 500MG  X 50 (FORT)</v>
          </cell>
          <cell r="G11653" t="str">
            <v>122003</v>
          </cell>
        </row>
        <row r="11654">
          <cell r="F11654" t="str">
            <v>REPRIMAM GOTAS  10 ML X 1</v>
          </cell>
          <cell r="G11654" t="str">
            <v>121993</v>
          </cell>
        </row>
        <row r="11655">
          <cell r="F11655" t="str">
            <v>TREUPEL N SUP INF   X 5</v>
          </cell>
          <cell r="G11655" t="str">
            <v>111986</v>
          </cell>
        </row>
        <row r="11656">
          <cell r="F11656" t="str">
            <v>ZALDIAR TABL.RECUBIE 325MG  X 10 (/37.) /37.</v>
          </cell>
          <cell r="G11656" t="str">
            <v>032003</v>
          </cell>
        </row>
        <row r="11657">
          <cell r="F11657" t="str">
            <v>ASPIRINA TABL 500MG  X 100</v>
          </cell>
          <cell r="G11657" t="str">
            <v>012008</v>
          </cell>
        </row>
        <row r="11658">
          <cell r="F11658" t="str">
            <v>ASPIRINA TABL 500MG  X 20</v>
          </cell>
          <cell r="G11658" t="str">
            <v>012008</v>
          </cell>
        </row>
        <row r="11659">
          <cell r="F11659" t="str">
            <v>MEDILGINA TABL.RECUBIE 500MG  X 100</v>
          </cell>
          <cell r="G11659" t="str">
            <v>012014</v>
          </cell>
        </row>
        <row r="11660">
          <cell r="F11660" t="str">
            <v>PARINMOL TABL 500MG  X 100</v>
          </cell>
          <cell r="G11660" t="str">
            <v>052014</v>
          </cell>
        </row>
        <row r="11661">
          <cell r="F11661" t="str">
            <v>AFEBRIL SUSP 100MG 100 ML X 1 (/5ML)</v>
          </cell>
          <cell r="G11661" t="str">
            <v>101993</v>
          </cell>
        </row>
        <row r="11662">
          <cell r="F11662" t="str">
            <v>TYLEX KIDS JBE 120MG 60 ML X 1 (/ML)</v>
          </cell>
          <cell r="G11662" t="str">
            <v>052012</v>
          </cell>
        </row>
        <row r="11663">
          <cell r="F11663" t="str">
            <v>VITAPYRENA GRAN  SOBRES 500MG 5 G X 50</v>
          </cell>
          <cell r="G11663" t="str">
            <v>031993</v>
          </cell>
        </row>
        <row r="11664">
          <cell r="F11664" t="str">
            <v>TYLEX KIDS JBE 100MG 15 ML X 1 (/ML)</v>
          </cell>
          <cell r="G11664" t="str">
            <v>042015</v>
          </cell>
        </row>
        <row r="11665">
          <cell r="F11665" t="str">
            <v>DOLFEVER TABL.RECUBIE 500MG  X 100</v>
          </cell>
          <cell r="G11665" t="str">
            <v>092019</v>
          </cell>
        </row>
        <row r="11666">
          <cell r="F11666" t="str">
            <v>DOLITO TABL.RECUBIE 200MG  X 100</v>
          </cell>
          <cell r="G11666" t="str">
            <v>042016</v>
          </cell>
        </row>
        <row r="11667">
          <cell r="F11667" t="str">
            <v>KEDOL TABL 10MG  X 10</v>
          </cell>
          <cell r="G11667" t="str">
            <v>032019</v>
          </cell>
        </row>
        <row r="11668">
          <cell r="F11668" t="str">
            <v>MAGNOPYROL NA GOTAS ORAL 500MG 10 ML X 1 (/ML)</v>
          </cell>
          <cell r="G11668" t="str">
            <v>022009</v>
          </cell>
        </row>
        <row r="11669">
          <cell r="F11669" t="str">
            <v>MAGNOPYROL NA JBE 250MG 60 ML X 1 (/5ML)</v>
          </cell>
          <cell r="G11669" t="str">
            <v>042008</v>
          </cell>
        </row>
        <row r="11670">
          <cell r="F11670" t="str">
            <v>ANTIFEBER AMP. 1G 2 ML X 10</v>
          </cell>
          <cell r="G11670" t="str">
            <v>092016</v>
          </cell>
        </row>
        <row r="11671">
          <cell r="F11671" t="str">
            <v>ZAFIN TABL.RECUBIE 37.5MG  X 14 (/325) /325</v>
          </cell>
          <cell r="G11671" t="str">
            <v>052008</v>
          </cell>
        </row>
        <row r="11672">
          <cell r="F11672" t="str">
            <v>PROVON TABL 400MG  X 20</v>
          </cell>
          <cell r="G11672" t="str">
            <v>121995</v>
          </cell>
        </row>
        <row r="11673">
          <cell r="F11673" t="str">
            <v>DORIXINA FAST CAPS 125MG  X 10</v>
          </cell>
          <cell r="G11673" t="str">
            <v>082002</v>
          </cell>
        </row>
        <row r="11674">
          <cell r="F11674" t="str">
            <v>PROMALGEN AMP. 1.5G 3 ML X 25</v>
          </cell>
          <cell r="G11674" t="str">
            <v>042009</v>
          </cell>
        </row>
        <row r="11675">
          <cell r="F11675" t="str">
            <v>DOLOREX AMP. 30MG 2 ML X 3</v>
          </cell>
          <cell r="G11675" t="str">
            <v>041996</v>
          </cell>
        </row>
        <row r="11676">
          <cell r="F11676" t="str">
            <v>DORIXINA AMP. 200MG 4 ML X 1</v>
          </cell>
          <cell r="G11676" t="str">
            <v>051985</v>
          </cell>
        </row>
        <row r="11677">
          <cell r="F11677" t="str">
            <v>DORIXINA AMP. 100MG 2 ML X 6</v>
          </cell>
          <cell r="G11677" t="str">
            <v>072006</v>
          </cell>
        </row>
        <row r="11678">
          <cell r="F11678" t="str">
            <v>QUETOROL A.IM+JER 60MG 2 ML X 1</v>
          </cell>
          <cell r="G11678" t="str">
            <v>012001</v>
          </cell>
        </row>
        <row r="11679">
          <cell r="F11679" t="str">
            <v>TRAMADO PARACE-JPS TABL 37.5MG  X 100 (/325) /325</v>
          </cell>
          <cell r="G11679" t="str">
            <v>062018</v>
          </cell>
        </row>
        <row r="11680">
          <cell r="F11680" t="str">
            <v>APTEN A.IM 60MG 2 ML X 25</v>
          </cell>
          <cell r="G11680" t="str">
            <v>022003</v>
          </cell>
        </row>
        <row r="11681">
          <cell r="F11681" t="str">
            <v>TRAMADOL-VS3 AMP. 50MG 1 ML X 10</v>
          </cell>
          <cell r="G11681" t="str">
            <v>012010</v>
          </cell>
        </row>
        <row r="11682">
          <cell r="F11682" t="str">
            <v>CODIFARMA AMP. 60MG 2 ML X 100</v>
          </cell>
          <cell r="G11682" t="str">
            <v>082008</v>
          </cell>
        </row>
        <row r="11683">
          <cell r="F11683" t="str">
            <v>KETANEN AMP. 30MG 1 ML X 1</v>
          </cell>
          <cell r="G11683" t="str">
            <v>052015</v>
          </cell>
        </row>
        <row r="11684">
          <cell r="F11684" t="str">
            <v>DEXKET AMP. 50MG 2 ML X 10</v>
          </cell>
          <cell r="G11684" t="str">
            <v>122019</v>
          </cell>
        </row>
        <row r="11685">
          <cell r="F11685" t="str">
            <v>Z-MOL TABL 500MG  X 500</v>
          </cell>
          <cell r="G11685" t="str">
            <v>062013</v>
          </cell>
        </row>
        <row r="11686">
          <cell r="F11686" t="str">
            <v>TRAMADOL-JPS AMP. 100MG 2 ML X 1</v>
          </cell>
          <cell r="G11686" t="str">
            <v>042018</v>
          </cell>
        </row>
        <row r="11687">
          <cell r="F11687" t="str">
            <v>PARACETAMOL-P2G TABL 500MG  X 500</v>
          </cell>
          <cell r="G11687" t="str">
            <v>062020</v>
          </cell>
        </row>
        <row r="11688">
          <cell r="F11688" t="str">
            <v>DEXKETOPROFENO-OQP AMP 50MG 2 ML X 1</v>
          </cell>
          <cell r="G11688" t="str">
            <v>112018</v>
          </cell>
        </row>
        <row r="11689">
          <cell r="F11689" t="str">
            <v>QUETOROL A.IM+JER 60MG 2 ML X 5</v>
          </cell>
          <cell r="G11689" t="str">
            <v>072001</v>
          </cell>
        </row>
        <row r="11690">
          <cell r="F11690" t="str">
            <v>DORIXINA B A.IM C/SOLV  4 ML X 1</v>
          </cell>
          <cell r="G11690" t="str">
            <v>101998</v>
          </cell>
        </row>
        <row r="11691">
          <cell r="F11691" t="str">
            <v>DOLOMAX GOTAS ORAL 40MG 20 ML X 1 (/ML)</v>
          </cell>
          <cell r="G11691" t="str">
            <v>092007</v>
          </cell>
        </row>
        <row r="11692">
          <cell r="F11692" t="str">
            <v>TAZAROL TABL RECUBIE 25MG  X 100</v>
          </cell>
          <cell r="G11692" t="str">
            <v>032016</v>
          </cell>
        </row>
        <row r="11693">
          <cell r="F11693" t="str">
            <v>TAPSIN ANALGESICO TABL 400MG  X 200 (/33) /33</v>
          </cell>
          <cell r="G11693" t="str">
            <v>072000</v>
          </cell>
        </row>
        <row r="11694">
          <cell r="F11694" t="str">
            <v>KETOROLIN TABL.RECUBIE 10MG  X 100</v>
          </cell>
          <cell r="G11694" t="str">
            <v>092016</v>
          </cell>
        </row>
        <row r="11695">
          <cell r="F11695" t="str">
            <v>PARACETAMOL-P2G TABL 500MG  X 100</v>
          </cell>
          <cell r="G11695" t="str">
            <v>092018</v>
          </cell>
        </row>
        <row r="11696">
          <cell r="F11696" t="str">
            <v>SINCOLIC MUJER TABL 275MG  X 100</v>
          </cell>
          <cell r="G11696" t="str">
            <v>092014</v>
          </cell>
        </row>
        <row r="11697">
          <cell r="F11697" t="str">
            <v>FRENADOL TABL 1G  X 100</v>
          </cell>
          <cell r="G11697" t="str">
            <v>062015</v>
          </cell>
        </row>
        <row r="11698">
          <cell r="F11698" t="str">
            <v>METAMIZOL-P2G AMP. 1G 2 ML X 1</v>
          </cell>
          <cell r="G11698" t="str">
            <v>042017</v>
          </cell>
        </row>
        <row r="11699">
          <cell r="F11699" t="str">
            <v>LABOXINA TABL 125MG  X 100</v>
          </cell>
          <cell r="G11699" t="str">
            <v>012008</v>
          </cell>
        </row>
        <row r="11700">
          <cell r="F11700" t="str">
            <v>PLIDOXIM TABL.RECUBIE 125MG  X 100</v>
          </cell>
          <cell r="G11700" t="str">
            <v>092016</v>
          </cell>
        </row>
        <row r="11701">
          <cell r="F11701" t="str">
            <v>SINCOLIC MUJER TABL 275MG  X 20</v>
          </cell>
          <cell r="G11701" t="str">
            <v>092014</v>
          </cell>
        </row>
        <row r="11702">
          <cell r="F11702" t="str">
            <v>PARINMOL JBE 120MG 60 ML X 1 (/5ML)</v>
          </cell>
          <cell r="G11702" t="str">
            <v>032014</v>
          </cell>
        </row>
        <row r="11703">
          <cell r="F11703" t="str">
            <v>KETOROLACO-OTQ AMP 60MG 2 ML X 25</v>
          </cell>
          <cell r="G11703" t="str">
            <v>052015</v>
          </cell>
        </row>
        <row r="11704">
          <cell r="F11704" t="str">
            <v>PROMALGEN N TABL 500MG  X 100</v>
          </cell>
          <cell r="G11704" t="str">
            <v>041993</v>
          </cell>
        </row>
        <row r="11705">
          <cell r="F11705" t="str">
            <v>PARACETAMOL-LUS JBE 120MG 60 ML X 1 (/5ML)</v>
          </cell>
          <cell r="G11705" t="str">
            <v>012003</v>
          </cell>
        </row>
        <row r="11706">
          <cell r="F11706" t="str">
            <v>TAZAROL TABL RECUBIE 25MG  X 20</v>
          </cell>
          <cell r="G11706" t="str">
            <v>062017</v>
          </cell>
        </row>
        <row r="11707">
          <cell r="F11707" t="str">
            <v>PROFENID JBE PEDIATR 1MG 150 ML X 1 (/ML)</v>
          </cell>
          <cell r="G11707" t="str">
            <v>032010</v>
          </cell>
        </row>
        <row r="11708">
          <cell r="F11708" t="str">
            <v>MEJORAX GOT.ORAL INF 100MG 15 ML X 1 (/ML)</v>
          </cell>
          <cell r="G11708" t="str">
            <v>092004</v>
          </cell>
        </row>
        <row r="11709">
          <cell r="F11709" t="str">
            <v>KETOROLACO-TEV AMP. 30MG 1 ML X 12</v>
          </cell>
          <cell r="G11709" t="str">
            <v>112002</v>
          </cell>
        </row>
        <row r="11710">
          <cell r="F11710" t="str">
            <v>PARACETAMOL-PTG TABL 500MG  X 30</v>
          </cell>
          <cell r="G11710" t="str">
            <v>012018</v>
          </cell>
        </row>
        <row r="11711">
          <cell r="F11711" t="str">
            <v>NONGRIPP MIGRANA TABL RECUBIE 500MG  X 20 (/65) /65</v>
          </cell>
          <cell r="G11711" t="str">
            <v>062018</v>
          </cell>
        </row>
        <row r="11712">
          <cell r="F11712" t="str">
            <v>MIGRAXINA TABL RECUBIE 125MG  X 100 (/1) /1</v>
          </cell>
          <cell r="G11712" t="str">
            <v>102011</v>
          </cell>
        </row>
        <row r="11713">
          <cell r="F11713" t="str">
            <v>NONGRIPP MIGRANA TABL RECUBIE 500MG  X 100 (/65) /65</v>
          </cell>
          <cell r="G11713" t="str">
            <v>092012</v>
          </cell>
        </row>
        <row r="11714">
          <cell r="F11714" t="str">
            <v>DIGRAVIN TABL   X 100</v>
          </cell>
          <cell r="G11714" t="str">
            <v>101996</v>
          </cell>
        </row>
        <row r="11715">
          <cell r="F11715" t="str">
            <v>MIGRALUD TABL   X 150</v>
          </cell>
          <cell r="G11715" t="str">
            <v>072015</v>
          </cell>
        </row>
        <row r="11716">
          <cell r="F11716" t="str">
            <v>TONOPAN GRAG.   X 100</v>
          </cell>
          <cell r="G11716" t="str">
            <v>031983</v>
          </cell>
        </row>
        <row r="11717">
          <cell r="F11717" t="str">
            <v>ERGOFIN TABL.RECUBIE   X 100</v>
          </cell>
          <cell r="G11717" t="str">
            <v>092016</v>
          </cell>
        </row>
        <row r="11718">
          <cell r="F11718" t="str">
            <v>MIGRA TAPSIN TABL   X 96</v>
          </cell>
          <cell r="G11718" t="str">
            <v>062010</v>
          </cell>
        </row>
        <row r="11719">
          <cell r="F11719" t="str">
            <v>PREGAVITAE CAPS 150MG  X 28</v>
          </cell>
          <cell r="G11719" t="str">
            <v>082019</v>
          </cell>
        </row>
        <row r="11720">
          <cell r="F11720" t="str">
            <v>TOPREL TABL.RECUBIE 25MG  X 30</v>
          </cell>
          <cell r="G11720" t="str">
            <v>012010</v>
          </cell>
        </row>
        <row r="11721">
          <cell r="F11721" t="str">
            <v>DOLORELIEF CAPS 300MG  X 20</v>
          </cell>
          <cell r="G11721" t="str">
            <v>012017</v>
          </cell>
        </row>
        <row r="11722">
          <cell r="F11722" t="str">
            <v>TOPREL TABL.RECUBIE 50MG  X 30</v>
          </cell>
          <cell r="G11722" t="str">
            <v>012010</v>
          </cell>
        </row>
        <row r="11723">
          <cell r="F11723" t="str">
            <v>PREGOBIN CAPS 150MG  X 20</v>
          </cell>
          <cell r="G11723" t="str">
            <v>102017</v>
          </cell>
        </row>
        <row r="11724">
          <cell r="F11724" t="str">
            <v>DOLORELIEF CAPS 300MG  X 30</v>
          </cell>
          <cell r="G11724" t="str">
            <v>012017</v>
          </cell>
        </row>
        <row r="11725">
          <cell r="F11725" t="str">
            <v>OXICODAL TABL 300MG  X 30</v>
          </cell>
          <cell r="G11725" t="str">
            <v>022006</v>
          </cell>
        </row>
        <row r="11726">
          <cell r="F11726" t="str">
            <v>NEURAZEPAN TABL 0.5MG  X 20</v>
          </cell>
          <cell r="G11726" t="str">
            <v>092008</v>
          </cell>
        </row>
        <row r="11727">
          <cell r="F11727" t="str">
            <v>NEURAZEPAN TABL 2MG  X 20</v>
          </cell>
          <cell r="G11727" t="str">
            <v>092008</v>
          </cell>
        </row>
        <row r="11728">
          <cell r="F11728" t="str">
            <v>TOPREL TABL.RECUBIE 100MG  X 30</v>
          </cell>
          <cell r="G11728" t="str">
            <v>012010</v>
          </cell>
        </row>
        <row r="11729">
          <cell r="F11729" t="str">
            <v>EPAMIN XR CAPS L.P. 100MG  X 100</v>
          </cell>
          <cell r="G11729" t="str">
            <v>052016</v>
          </cell>
        </row>
        <row r="11730">
          <cell r="F11730" t="str">
            <v>ACIDO VALPROIC-MRC SOLN  ORAL 250MG 120 ML X 1 (/5ML)</v>
          </cell>
          <cell r="G11730" t="str">
            <v>062016</v>
          </cell>
        </row>
        <row r="11731">
          <cell r="F11731" t="str">
            <v>VALPRAX TAB.REC.ENTE 500MG  X 500</v>
          </cell>
          <cell r="G11731" t="str">
            <v>072017</v>
          </cell>
        </row>
        <row r="11732">
          <cell r="F11732" t="str">
            <v>ELEGYA CAPS 75MG  X 30</v>
          </cell>
          <cell r="G11732" t="str">
            <v>102014</v>
          </cell>
        </row>
        <row r="11733">
          <cell r="F11733" t="str">
            <v>ELEGYA CAPS 150MG  X 30</v>
          </cell>
          <cell r="G11733" t="str">
            <v>102014</v>
          </cell>
        </row>
        <row r="11734">
          <cell r="F11734" t="str">
            <v>ALGABALINA CAPS 150MG  X 30</v>
          </cell>
          <cell r="G11734" t="str">
            <v>092016</v>
          </cell>
        </row>
        <row r="11735">
          <cell r="F11735" t="str">
            <v>TRILEPTAL TABL 600MG  X 10</v>
          </cell>
          <cell r="G11735" t="str">
            <v>082001</v>
          </cell>
        </row>
        <row r="11736">
          <cell r="F11736" t="str">
            <v>CLONEX TABL DISPERS 2MG  X 30</v>
          </cell>
          <cell r="G11736" t="str">
            <v>052008</v>
          </cell>
        </row>
        <row r="11737">
          <cell r="F11737" t="str">
            <v>TOPAMAC TABL 100MG  X 28</v>
          </cell>
          <cell r="G11737" t="str">
            <v>042001</v>
          </cell>
        </row>
        <row r="11738">
          <cell r="F11738" t="str">
            <v>TOPAMAC TABL 25MG  X 28</v>
          </cell>
          <cell r="G11738" t="str">
            <v>042001</v>
          </cell>
        </row>
        <row r="11739">
          <cell r="F11739" t="str">
            <v>ZAPIZ TABL 2MG  X 40</v>
          </cell>
          <cell r="G11739" t="str">
            <v>012016</v>
          </cell>
        </row>
        <row r="11740">
          <cell r="F11740" t="str">
            <v>ALDINAM TABL.RECUBIE 200MG  X 30</v>
          </cell>
          <cell r="G11740" t="str">
            <v>032017</v>
          </cell>
        </row>
        <row r="11741">
          <cell r="F11741" t="str">
            <v>VALCOTE CAPS RECUBIE 125MG  X 30</v>
          </cell>
          <cell r="G11741" t="str">
            <v>021998</v>
          </cell>
        </row>
        <row r="11742">
          <cell r="F11742" t="str">
            <v>LAFIGIN TABL 25MG  X 30</v>
          </cell>
          <cell r="G11742" t="str">
            <v>092002</v>
          </cell>
        </row>
        <row r="11743">
          <cell r="F11743" t="str">
            <v>CARBAMAZEPINA F-A TABL 200MG  X 100</v>
          </cell>
          <cell r="G11743" t="str">
            <v>122004</v>
          </cell>
        </row>
        <row r="11744">
          <cell r="F11744" t="str">
            <v>TOPIRAMATO-MRC TABL RECUBIE 50MG  X 30</v>
          </cell>
          <cell r="G11744" t="str">
            <v>042015</v>
          </cell>
        </row>
        <row r="11745">
          <cell r="F11745" t="str">
            <v>DIVALPRAX TABL 500MG  X 30</v>
          </cell>
          <cell r="G11745" t="str">
            <v>052015</v>
          </cell>
        </row>
        <row r="11746">
          <cell r="F11746" t="str">
            <v>ALGABALINA CAPS 75MG  X 30</v>
          </cell>
          <cell r="G11746" t="str">
            <v>092016</v>
          </cell>
        </row>
        <row r="11747">
          <cell r="F11747" t="str">
            <v>PREGOBIN CAPS 150MG  X 30</v>
          </cell>
          <cell r="G11747" t="str">
            <v>102008</v>
          </cell>
        </row>
        <row r="11748">
          <cell r="F11748" t="str">
            <v>MARTESIA CAPS 75MG  X 14</v>
          </cell>
          <cell r="G11748" t="str">
            <v>022013</v>
          </cell>
        </row>
        <row r="11749">
          <cell r="F11749" t="str">
            <v>CLONAPAM TABL 2MG  X 10</v>
          </cell>
          <cell r="G11749" t="str">
            <v>072016</v>
          </cell>
        </row>
        <row r="11750">
          <cell r="F11750" t="str">
            <v>COQUAN TABL.RECUBIE 0.5MG  X 30</v>
          </cell>
          <cell r="G11750" t="str">
            <v>102017</v>
          </cell>
        </row>
        <row r="11751">
          <cell r="F11751" t="str">
            <v>COQUAN TABL.RECUBIE 2MG  X 30</v>
          </cell>
          <cell r="G11751" t="str">
            <v>102017</v>
          </cell>
        </row>
        <row r="11752">
          <cell r="F11752" t="str">
            <v>SEFTEM TABL 50MG  X 30</v>
          </cell>
          <cell r="G11752" t="str">
            <v>032014</v>
          </cell>
        </row>
        <row r="11753">
          <cell r="F11753" t="str">
            <v>RIVOTRIL TABL 0.5MG  X 100</v>
          </cell>
          <cell r="G11753" t="str">
            <v>111974</v>
          </cell>
        </row>
        <row r="11754">
          <cell r="F11754" t="str">
            <v>CLOPAM TABL 0.5MG  X 100</v>
          </cell>
          <cell r="G11754" t="str">
            <v>072018</v>
          </cell>
        </row>
        <row r="11755">
          <cell r="F11755" t="str">
            <v>PIRAMAT TABL.RECUBIE 50MG  X 30</v>
          </cell>
          <cell r="G11755" t="str">
            <v>082016</v>
          </cell>
        </row>
        <row r="11756">
          <cell r="F11756" t="str">
            <v>CLOPAM TABL 2MG  X 20</v>
          </cell>
          <cell r="G11756" t="str">
            <v>072018</v>
          </cell>
        </row>
        <row r="11757">
          <cell r="F11757" t="str">
            <v>LACOTEM TABL 200MG  X 30</v>
          </cell>
          <cell r="G11757" t="str">
            <v>122013</v>
          </cell>
        </row>
        <row r="11758">
          <cell r="F11758" t="str">
            <v>LACOTEM TABL 50MG  X 30</v>
          </cell>
          <cell r="G11758" t="str">
            <v>092013</v>
          </cell>
        </row>
        <row r="11759">
          <cell r="F11759" t="str">
            <v>LACOTEM TABL 100MG  X 30</v>
          </cell>
          <cell r="G11759" t="str">
            <v>092013</v>
          </cell>
        </row>
        <row r="11760">
          <cell r="F11760" t="str">
            <v>VALPROMED TABL RECUBIE 500MG  X 30</v>
          </cell>
          <cell r="G11760" t="str">
            <v>092017</v>
          </cell>
        </row>
        <row r="11761">
          <cell r="F11761" t="str">
            <v>DOLORELIEF CAPS 150MG  X 100</v>
          </cell>
          <cell r="G11761" t="str">
            <v>032016</v>
          </cell>
        </row>
        <row r="11762">
          <cell r="F11762" t="str">
            <v>CONVULT CAPS 75MG  X 30</v>
          </cell>
          <cell r="G11762" t="str">
            <v>072017</v>
          </cell>
        </row>
        <row r="11763">
          <cell r="F11763" t="str">
            <v>ALDINAM TABL.RECUBIE 50MG  X 30</v>
          </cell>
          <cell r="G11763" t="str">
            <v>032017</v>
          </cell>
        </row>
        <row r="11764">
          <cell r="F11764" t="str">
            <v>SEDAPAN TABL 2MG  X 20</v>
          </cell>
          <cell r="G11764" t="str">
            <v>072006</v>
          </cell>
        </row>
        <row r="11765">
          <cell r="F11765" t="str">
            <v>OXICODAL TABL 600MG  X 30</v>
          </cell>
          <cell r="G11765" t="str">
            <v>022006</v>
          </cell>
        </row>
        <row r="11766">
          <cell r="F11766" t="str">
            <v>MARTESIA CAPS 300MG  X 14</v>
          </cell>
          <cell r="G11766" t="str">
            <v>072014</v>
          </cell>
        </row>
        <row r="11767">
          <cell r="F11767" t="str">
            <v>DOLORELIEF CAPS 75MG  X 100</v>
          </cell>
          <cell r="G11767" t="str">
            <v>062016</v>
          </cell>
        </row>
        <row r="11768">
          <cell r="F11768" t="str">
            <v>MARTESIA CAPS 25MG  X 28</v>
          </cell>
          <cell r="G11768" t="str">
            <v>042017</v>
          </cell>
        </row>
        <row r="11769">
          <cell r="F11769" t="str">
            <v>CARBAZIN TABL 200MG  X 100</v>
          </cell>
          <cell r="G11769" t="str">
            <v>092017</v>
          </cell>
        </row>
        <row r="11770">
          <cell r="F11770" t="str">
            <v>ZAPIZ TABL 2MG  X 20</v>
          </cell>
          <cell r="G11770" t="str">
            <v>022018</v>
          </cell>
        </row>
        <row r="11771">
          <cell r="F11771" t="str">
            <v>RONDIGAL TABL RECUBIE 100MG  X 28</v>
          </cell>
          <cell r="G11771" t="str">
            <v>062012</v>
          </cell>
        </row>
        <row r="11772">
          <cell r="F11772" t="str">
            <v>SEDAPAN TABL 0.5MG  X 20</v>
          </cell>
          <cell r="G11772" t="str">
            <v>072006</v>
          </cell>
        </row>
        <row r="11773">
          <cell r="F11773" t="str">
            <v>LONAZEP TABL 2MG  X 10</v>
          </cell>
          <cell r="G11773" t="str">
            <v>012016</v>
          </cell>
        </row>
        <row r="11774">
          <cell r="F11774" t="str">
            <v>FENITOINA-IQF JBE 125MG 100 ML X 1 (/5ML)</v>
          </cell>
          <cell r="G11774" t="str">
            <v>121999</v>
          </cell>
        </row>
        <row r="11775">
          <cell r="F11775" t="str">
            <v>CLOPAM TABL 2MG  X 100</v>
          </cell>
          <cell r="G11775" t="str">
            <v>072018</v>
          </cell>
        </row>
        <row r="11776">
          <cell r="F11776" t="str">
            <v>ALDINAM TABL.RECUBIE 100MG  X 30</v>
          </cell>
          <cell r="G11776" t="str">
            <v>032017</v>
          </cell>
        </row>
        <row r="11777">
          <cell r="F11777" t="str">
            <v>ELEGYA CAPS 75MG  X 14</v>
          </cell>
          <cell r="G11777" t="str">
            <v>082017</v>
          </cell>
        </row>
        <row r="11778">
          <cell r="F11778" t="str">
            <v>NEUROPENTIN CAPS 400MG  X 20</v>
          </cell>
          <cell r="G11778" t="str">
            <v>102003</v>
          </cell>
        </row>
        <row r="11779">
          <cell r="F11779" t="str">
            <v>GABAPIN 300 CAPS 300MG  X 100</v>
          </cell>
          <cell r="G11779" t="str">
            <v>032011</v>
          </cell>
        </row>
        <row r="11780">
          <cell r="F11780" t="str">
            <v>CARBAMAZEPINA-TEV TABL 200MG  X 100</v>
          </cell>
          <cell r="G11780" t="str">
            <v>071995</v>
          </cell>
        </row>
        <row r="11781">
          <cell r="F11781" t="str">
            <v>MADOPAR CAPS 250MG  X 30</v>
          </cell>
          <cell r="G11781" t="str">
            <v>081974</v>
          </cell>
        </row>
        <row r="11782">
          <cell r="F11782" t="str">
            <v>DARPOTT TABL 100MG  X 30 (/25) /25</v>
          </cell>
          <cell r="G11782" t="str">
            <v>072010</v>
          </cell>
        </row>
        <row r="11783">
          <cell r="F11783" t="str">
            <v>SIFROL ER TABL L.P. 0.375MG  X 10</v>
          </cell>
          <cell r="G11783" t="str">
            <v>082015</v>
          </cell>
        </row>
        <row r="11784">
          <cell r="F11784" t="str">
            <v>STALEVO TABL F.COATE 150MG  X 30</v>
          </cell>
          <cell r="G11784" t="str">
            <v>072006</v>
          </cell>
        </row>
        <row r="11785">
          <cell r="F11785" t="str">
            <v>SINEMET CR TABL 200MG  X 28 (/50M)</v>
          </cell>
          <cell r="G11785" t="str">
            <v>071997</v>
          </cell>
        </row>
        <row r="11786">
          <cell r="F11786" t="str">
            <v>BIOPSOL TABL 1MG  X 30</v>
          </cell>
          <cell r="G11786" t="str">
            <v>022008</v>
          </cell>
        </row>
        <row r="11787">
          <cell r="F11787" t="str">
            <v>STALEVO TABL F.COATE 50MG  X 30</v>
          </cell>
          <cell r="G11787" t="str">
            <v>072006</v>
          </cell>
        </row>
        <row r="11788">
          <cell r="F11788" t="str">
            <v>STALEVO TABL F.COATE 100MG  X 30</v>
          </cell>
          <cell r="G11788" t="str">
            <v>072006</v>
          </cell>
        </row>
        <row r="11789">
          <cell r="F11789" t="str">
            <v>LABRIXILE TABL 1MG  X 30</v>
          </cell>
          <cell r="G11789" t="str">
            <v>102011</v>
          </cell>
        </row>
        <row r="11790">
          <cell r="F11790" t="str">
            <v>MENUIX TABL 1MG  X 30</v>
          </cell>
          <cell r="G11790" t="str">
            <v>012018</v>
          </cell>
        </row>
        <row r="11791">
          <cell r="F11791" t="str">
            <v>LABRIXILE TABL 0.25MG  X 30</v>
          </cell>
          <cell r="G11791" t="str">
            <v>102011</v>
          </cell>
        </row>
        <row r="11792">
          <cell r="F11792" t="str">
            <v>SINEMET TABL 250MG  X 100 (/25) /25</v>
          </cell>
          <cell r="G11792" t="str">
            <v>101977</v>
          </cell>
        </row>
        <row r="11793">
          <cell r="F11793" t="str">
            <v>BIPERIDENO-HRS TABL 2MG  X 100</v>
          </cell>
          <cell r="G11793" t="str">
            <v>062005</v>
          </cell>
        </row>
        <row r="11794">
          <cell r="F11794" t="str">
            <v>STALEVO TABL F.COATE 200MG  X 30</v>
          </cell>
          <cell r="G11794" t="str">
            <v>062016</v>
          </cell>
        </row>
        <row r="11795">
          <cell r="F11795" t="str">
            <v>CARBIPHARM TABL 250MG  X 100 (/25) /25</v>
          </cell>
          <cell r="G11795" t="str">
            <v>012018</v>
          </cell>
        </row>
        <row r="11796">
          <cell r="F11796" t="str">
            <v>MADOZIDE TABL   X 30</v>
          </cell>
          <cell r="G11796" t="str">
            <v>102017</v>
          </cell>
        </row>
        <row r="11797">
          <cell r="F11797" t="str">
            <v>BIOPSOL TABL 0.25MG  X 30</v>
          </cell>
          <cell r="G11797" t="str">
            <v>022008</v>
          </cell>
        </row>
        <row r="11798">
          <cell r="F11798" t="str">
            <v>QUETIAZIC TABL.RECUBIE 25MG  X 10</v>
          </cell>
          <cell r="G11798" t="str">
            <v>082007</v>
          </cell>
        </row>
        <row r="11799">
          <cell r="F11799" t="str">
            <v>QUETIDIN XR TABL RECUBIE 300MG  X 30</v>
          </cell>
          <cell r="G11799" t="str">
            <v>102013</v>
          </cell>
        </row>
        <row r="11800">
          <cell r="F11800" t="str">
            <v>ACEPROFEN TABL.RECUBIE 15MG  X 10</v>
          </cell>
          <cell r="G11800" t="str">
            <v>022009</v>
          </cell>
        </row>
        <row r="11801">
          <cell r="F11801" t="str">
            <v>QUETIDIN XR TABL RECUBIE 50MG  X 1</v>
          </cell>
          <cell r="G11801" t="str">
            <v>122013</v>
          </cell>
        </row>
        <row r="11802">
          <cell r="F11802" t="str">
            <v>QUETIDIN XR TABL RECUBIE 300MG  X 1</v>
          </cell>
          <cell r="G11802" t="str">
            <v>122013</v>
          </cell>
        </row>
        <row r="11803">
          <cell r="F11803" t="str">
            <v>TIAPINAN TABL.RECUBIE 100MG  X 30</v>
          </cell>
          <cell r="G11803" t="str">
            <v>092016</v>
          </cell>
        </row>
        <row r="11804">
          <cell r="F11804" t="str">
            <v>TIAPINAN TABL.RECUBIE 25MG  X 30</v>
          </cell>
          <cell r="G11804" t="str">
            <v>092016</v>
          </cell>
        </row>
        <row r="11805">
          <cell r="F11805" t="str">
            <v>RISPERIDONA-BPM TABL 1MG  X 30</v>
          </cell>
          <cell r="G11805" t="str">
            <v>072009</v>
          </cell>
        </row>
        <row r="11806">
          <cell r="F11806" t="str">
            <v>RISPERDAL CONSTA V.IM + JERIN 37.5MG 2 ML X 1</v>
          </cell>
          <cell r="G11806" t="str">
            <v>022006</v>
          </cell>
        </row>
        <row r="11807">
          <cell r="F11807" t="str">
            <v>RISPERDAL TABL 2MG  X 20</v>
          </cell>
          <cell r="G11807" t="str">
            <v>091996</v>
          </cell>
        </row>
        <row r="11808">
          <cell r="F11808" t="str">
            <v>SERENASE TABL.RECUBIE 100MG  X 30</v>
          </cell>
          <cell r="G11808" t="str">
            <v>072009</v>
          </cell>
        </row>
        <row r="11809">
          <cell r="F11809" t="str">
            <v>GEMPLEX TABL 15MG  X 30</v>
          </cell>
          <cell r="G11809" t="str">
            <v>042016</v>
          </cell>
        </row>
        <row r="11810">
          <cell r="F11810" t="str">
            <v>TIAPINAN TABL.RECUBIE 200MG  X 30</v>
          </cell>
          <cell r="G11810" t="str">
            <v>092016</v>
          </cell>
        </row>
        <row r="11811">
          <cell r="F11811" t="str">
            <v>INVEGA SUSTENNA JERING.PRELL 100MG 1 ML X 1</v>
          </cell>
          <cell r="G11811" t="str">
            <v>012016</v>
          </cell>
        </row>
        <row r="11812">
          <cell r="F11812" t="str">
            <v>INVEGA SUSTENNA JERING.PRELL 75MG 0.75 ML X 1</v>
          </cell>
          <cell r="G11812" t="str">
            <v>122015</v>
          </cell>
        </row>
        <row r="11813">
          <cell r="F11813" t="str">
            <v>SERENASE TABL.RECUBIE 200MG  X 30</v>
          </cell>
          <cell r="G11813" t="str">
            <v>072009</v>
          </cell>
        </row>
        <row r="11814">
          <cell r="F11814" t="str">
            <v>RISPERIDONA-BPM TABL 2MG  X 30</v>
          </cell>
          <cell r="G11814" t="str">
            <v>072009</v>
          </cell>
        </row>
        <row r="11815">
          <cell r="F11815" t="str">
            <v>QUETIDIN TABL.RECUBIE 25MG  X 30</v>
          </cell>
          <cell r="G11815" t="str">
            <v>012007</v>
          </cell>
        </row>
        <row r="11816">
          <cell r="F11816" t="str">
            <v>QUETIDIN XR TABL RECUBIE 200MG  X 1</v>
          </cell>
          <cell r="G11816" t="str">
            <v>122013</v>
          </cell>
        </row>
        <row r="11817">
          <cell r="F11817" t="str">
            <v>NEUROTOL TABL 200MG  X 30</v>
          </cell>
          <cell r="G11817" t="str">
            <v>052008</v>
          </cell>
        </row>
        <row r="11818">
          <cell r="F11818" t="str">
            <v>EDAGAN XR TAB.RECU L.P 400MG  X 30</v>
          </cell>
          <cell r="G11818" t="str">
            <v>032018</v>
          </cell>
        </row>
        <row r="11819">
          <cell r="F11819" t="str">
            <v>RISPERITE TABL 1MG  X 30</v>
          </cell>
          <cell r="G11819" t="str">
            <v>032010</v>
          </cell>
        </row>
        <row r="11820">
          <cell r="F11820" t="str">
            <v>ZYPREXA V.IM + SOLV 10MG 2 ML X 1</v>
          </cell>
          <cell r="G11820" t="str">
            <v>092004</v>
          </cell>
        </row>
        <row r="11821">
          <cell r="F11821" t="str">
            <v>NIVELAN FT TAB.DIS.BUCA 2MG  X 20</v>
          </cell>
          <cell r="G11821" t="str">
            <v>032008</v>
          </cell>
        </row>
        <row r="11822">
          <cell r="F11822" t="str">
            <v>AZYMOL TABL 15MG  X 15</v>
          </cell>
          <cell r="G11822" t="str">
            <v>062006</v>
          </cell>
        </row>
        <row r="11823">
          <cell r="F11823" t="str">
            <v>QUETIDIN XR TABL RECUBIE 50MG  X 30</v>
          </cell>
          <cell r="G11823" t="str">
            <v>102013</v>
          </cell>
        </row>
        <row r="11824">
          <cell r="F11824" t="str">
            <v>AZYMOL TABL 15MG  X 30</v>
          </cell>
          <cell r="G11824" t="str">
            <v>012007</v>
          </cell>
        </row>
        <row r="11825">
          <cell r="F11825" t="str">
            <v>SQURO TABL L.P. 300MG  X 30</v>
          </cell>
          <cell r="G11825" t="str">
            <v>012018</v>
          </cell>
        </row>
        <row r="11826">
          <cell r="F11826" t="str">
            <v>QUETIDIN XR TABL RECUBIE 400MG  X 30</v>
          </cell>
          <cell r="G11826" t="str">
            <v>062014</v>
          </cell>
        </row>
        <row r="11827">
          <cell r="F11827" t="str">
            <v>CLOZAPINA-AC&amp; TABL 100MG  X 100</v>
          </cell>
          <cell r="G11827" t="str">
            <v>072016</v>
          </cell>
        </row>
        <row r="11828">
          <cell r="F11828" t="str">
            <v>INVEGA SUSTENNA JERING.PRELL 150MG 1.5 ML X 1</v>
          </cell>
          <cell r="G11828" t="str">
            <v>122015</v>
          </cell>
        </row>
        <row r="11829">
          <cell r="F11829" t="str">
            <v>ZELDOX CAPS 60MG  X 30</v>
          </cell>
          <cell r="G11829" t="str">
            <v>032010</v>
          </cell>
        </row>
        <row r="11830">
          <cell r="F11830" t="str">
            <v>EPIZOL TABL 100MG  X 30</v>
          </cell>
          <cell r="G11830" t="str">
            <v>012018</v>
          </cell>
        </row>
        <row r="11831">
          <cell r="F11831" t="str">
            <v>ZECLONEX TABL 2MG  X 10</v>
          </cell>
          <cell r="G11831" t="str">
            <v>042003</v>
          </cell>
        </row>
        <row r="11832">
          <cell r="F11832" t="str">
            <v>MEDLANZ TABL RECUBIE 20MG  X 30</v>
          </cell>
          <cell r="G11832" t="str">
            <v>102016</v>
          </cell>
        </row>
        <row r="11833">
          <cell r="F11833" t="str">
            <v>GOFYL TABL 25MG  X 30</v>
          </cell>
          <cell r="G11833" t="str">
            <v>092014</v>
          </cell>
        </row>
        <row r="11834">
          <cell r="F11834" t="str">
            <v>RISPERIDONA-I.Q TABL 2MG  X 20</v>
          </cell>
          <cell r="G11834" t="str">
            <v>082008</v>
          </cell>
        </row>
        <row r="11835">
          <cell r="F11835" t="str">
            <v>IRAZEM CAPS 15MG  X 30</v>
          </cell>
          <cell r="G11835" t="str">
            <v>062015</v>
          </cell>
        </row>
        <row r="11836">
          <cell r="F11836" t="str">
            <v>DOGMATIL TABL 200MG  X 20</v>
          </cell>
          <cell r="G11836" t="str">
            <v>031974</v>
          </cell>
        </row>
        <row r="11837">
          <cell r="F11837" t="str">
            <v>HALOPERIDOL-EU- GOTAS ORAL 2MG 20 ML X 1 (/ML)</v>
          </cell>
          <cell r="G11837" t="str">
            <v>042008</v>
          </cell>
        </row>
        <row r="11838">
          <cell r="F11838" t="str">
            <v>CLORPROMAZINA-IQF TABL 100MG  X 100</v>
          </cell>
          <cell r="G11838" t="str">
            <v>082004</v>
          </cell>
        </row>
        <row r="11839">
          <cell r="F11839" t="str">
            <v>PROPEXOL TABL 10MG  X 100</v>
          </cell>
          <cell r="G11839" t="str">
            <v>072014</v>
          </cell>
        </row>
        <row r="11840">
          <cell r="F11840" t="str">
            <v>LEVOMEPROMAZIN-MRC TABL RECUBIE 100MG  X 100</v>
          </cell>
          <cell r="G11840" t="str">
            <v>042015</v>
          </cell>
        </row>
        <row r="11841">
          <cell r="F11841" t="str">
            <v>SULPINEX TABL 50MG  X 20</v>
          </cell>
          <cell r="G11841" t="str">
            <v>042004</v>
          </cell>
        </row>
        <row r="11842">
          <cell r="F11842" t="str">
            <v>HALOPERIDOL-EU- TABL 10MG  X 20</v>
          </cell>
          <cell r="G11842" t="str">
            <v>031998</v>
          </cell>
        </row>
        <row r="11843">
          <cell r="F11843" t="str">
            <v>HALOPED GOTAS ORAL 2MG 20 ML X 1 (/ML)</v>
          </cell>
          <cell r="G11843" t="str">
            <v>032008</v>
          </cell>
        </row>
        <row r="11844">
          <cell r="F11844" t="str">
            <v>FINUL TABL 200MG  X 100</v>
          </cell>
          <cell r="G11844" t="str">
            <v>062000</v>
          </cell>
        </row>
        <row r="11845">
          <cell r="F11845" t="str">
            <v>TEPAZEPAN CAPS   X 12</v>
          </cell>
          <cell r="G11845" t="str">
            <v>091989</v>
          </cell>
        </row>
        <row r="11846">
          <cell r="F11846" t="str">
            <v>PERICIAZINA-DC6 GOTAS ORAL 40MG 30 ML X 1 (/ML)</v>
          </cell>
          <cell r="G11846" t="str">
            <v>092014</v>
          </cell>
        </row>
        <row r="11847">
          <cell r="F11847" t="str">
            <v>VALNOC TABL.RECUBIE 2MG  X 15</v>
          </cell>
          <cell r="G11847" t="str">
            <v>092009</v>
          </cell>
        </row>
        <row r="11848">
          <cell r="F11848" t="str">
            <v>NOPTIC TABL 3MG  X 30</v>
          </cell>
          <cell r="G11848" t="str">
            <v>092011</v>
          </cell>
        </row>
        <row r="11849">
          <cell r="F11849" t="str">
            <v>SEDAREST TABL 2MG  X 10</v>
          </cell>
          <cell r="G11849" t="str">
            <v>021992</v>
          </cell>
        </row>
        <row r="11850">
          <cell r="F11850" t="str">
            <v>VICKZZZ TABL.RECUBIE 50MG  X 8</v>
          </cell>
          <cell r="G11850" t="str">
            <v>062018</v>
          </cell>
        </row>
        <row r="11851">
          <cell r="F11851" t="str">
            <v>VALNOC TABL.RECUBIE 3MG  X 15</v>
          </cell>
          <cell r="G11851" t="str">
            <v>092009</v>
          </cell>
        </row>
        <row r="11852">
          <cell r="F11852" t="str">
            <v>NOPTIC TABL 2MG  X 30</v>
          </cell>
          <cell r="G11852" t="str">
            <v>092011</v>
          </cell>
        </row>
        <row r="11853">
          <cell r="F11853" t="str">
            <v>STILNOX TABL.RECUBIE 10MG  X 10</v>
          </cell>
          <cell r="G11853" t="str">
            <v>031995</v>
          </cell>
        </row>
        <row r="11854">
          <cell r="F11854" t="str">
            <v>PSICO SOMA JBE  90 ML X 1</v>
          </cell>
          <cell r="G11854" t="str">
            <v>032011</v>
          </cell>
        </row>
        <row r="11855">
          <cell r="F11855" t="str">
            <v>FENOBARBITAL-CIP TABL 100MG  X 30</v>
          </cell>
          <cell r="G11855" t="str">
            <v>012008</v>
          </cell>
        </row>
        <row r="11856">
          <cell r="F11856" t="str">
            <v>MOTIVIDA RELAX CAPS BLANDA 300MG  X 30</v>
          </cell>
          <cell r="G11856" t="str">
            <v>082013</v>
          </cell>
        </row>
        <row r="11857">
          <cell r="F11857" t="str">
            <v>CIRKULIN GRAG.VALERIA 140MG  X 40</v>
          </cell>
          <cell r="G11857" t="str">
            <v>042009</v>
          </cell>
        </row>
        <row r="11858">
          <cell r="F11858" t="str">
            <v>ARMONYL TABL.RECUBIE   X 20</v>
          </cell>
          <cell r="G11858" t="str">
            <v>022017</v>
          </cell>
        </row>
        <row r="11859">
          <cell r="F11859" t="str">
            <v>ARMONYL GOTAS  30 ML X 1</v>
          </cell>
          <cell r="G11859" t="str">
            <v>042010</v>
          </cell>
        </row>
        <row r="11860">
          <cell r="F11860" t="str">
            <v>ALPAZ LP TABL 0.5MG  X 30</v>
          </cell>
          <cell r="G11860" t="str">
            <v>062008</v>
          </cell>
        </row>
        <row r="11861">
          <cell r="F11861" t="str">
            <v>ALPRAZOLAM I.Q TABL 0.5MG  X 100</v>
          </cell>
          <cell r="G11861" t="str">
            <v>042001</v>
          </cell>
        </row>
        <row r="11862">
          <cell r="F11862" t="str">
            <v>ALPRAZOLAM I.Q TABL 0.25MG  X 100</v>
          </cell>
          <cell r="G11862" t="str">
            <v>042001</v>
          </cell>
        </row>
        <row r="11863">
          <cell r="F11863" t="str">
            <v>TRANQUINAL TABL 0.25MG  X 30</v>
          </cell>
          <cell r="G11863" t="str">
            <v>031994</v>
          </cell>
        </row>
        <row r="11864">
          <cell r="F11864" t="str">
            <v>DIAZEPAM-FTR TABL 5MG  X 200</v>
          </cell>
          <cell r="G11864" t="str">
            <v>091997</v>
          </cell>
        </row>
        <row r="11865">
          <cell r="F11865" t="str">
            <v>BROZEPAM TABL 3MG  X 100</v>
          </cell>
          <cell r="G11865" t="str">
            <v>052009</v>
          </cell>
        </row>
        <row r="11866">
          <cell r="F11866" t="str">
            <v>ALPAZ LP TABL 1MG  X 30</v>
          </cell>
          <cell r="G11866" t="str">
            <v>062008</v>
          </cell>
        </row>
        <row r="11867">
          <cell r="F11867" t="str">
            <v>TRANQUINAL TABL 0.5MG  X 30</v>
          </cell>
          <cell r="G11867" t="str">
            <v>031994</v>
          </cell>
        </row>
        <row r="11868">
          <cell r="F11868" t="str">
            <v>LORAZEPAM-FTR TABL 2MG  X 20</v>
          </cell>
          <cell r="G11868" t="str">
            <v>072003</v>
          </cell>
        </row>
        <row r="11869">
          <cell r="F11869" t="str">
            <v>ALPRAZOLAM-DC6 TABL 0.5MG  X 200</v>
          </cell>
          <cell r="G11869" t="str">
            <v>042015</v>
          </cell>
        </row>
        <row r="11870">
          <cell r="F11870" t="str">
            <v>ALPRAZOLAM-TEV TABL 0.5MG  X 100</v>
          </cell>
          <cell r="G11870" t="str">
            <v>111995</v>
          </cell>
        </row>
        <row r="11871">
          <cell r="F11871" t="str">
            <v>ALPAZ TABL 0.25MG  X 20</v>
          </cell>
          <cell r="G11871" t="str">
            <v>011989</v>
          </cell>
        </row>
        <row r="11872">
          <cell r="F11872" t="str">
            <v>DIAZEPAM-DY/ AMP. 10MG 2 ML X 1</v>
          </cell>
          <cell r="G11872" t="str">
            <v>082016</v>
          </cell>
        </row>
        <row r="11873">
          <cell r="F11873" t="str">
            <v>DIAZEPAM-JPS AMP. 10MG 2 ML X 10</v>
          </cell>
          <cell r="G11873" t="str">
            <v>112019</v>
          </cell>
        </row>
        <row r="11874">
          <cell r="F11874" t="str">
            <v>BROMAZEPAN I.Q TABL 3MG  X 100</v>
          </cell>
          <cell r="G11874" t="str">
            <v>032002</v>
          </cell>
        </row>
        <row r="11875">
          <cell r="F11875" t="str">
            <v>ALPRAZOLAM-MRC TABL 0.25MG  X 100</v>
          </cell>
          <cell r="G11875" t="str">
            <v>062014</v>
          </cell>
        </row>
        <row r="11876">
          <cell r="F11876" t="str">
            <v>STRESAM CAPS 50MG  X 60</v>
          </cell>
          <cell r="G11876" t="str">
            <v>032012</v>
          </cell>
        </row>
        <row r="11877">
          <cell r="F11877" t="str">
            <v>ALPAZ TABL 1MG  X 20</v>
          </cell>
          <cell r="G11877" t="str">
            <v>011989</v>
          </cell>
        </row>
        <row r="11878">
          <cell r="F11878" t="str">
            <v>LABOXUT TABL 0.5MG  X 100</v>
          </cell>
          <cell r="G11878" t="str">
            <v>032015</v>
          </cell>
        </row>
        <row r="11879">
          <cell r="F11879" t="str">
            <v>XANAX XR TABL L.P. 1MG  X 20</v>
          </cell>
          <cell r="G11879" t="str">
            <v>092006</v>
          </cell>
        </row>
        <row r="11880">
          <cell r="F11880" t="str">
            <v>XANAX XR TABL L.P. 0.5MG  X 20</v>
          </cell>
          <cell r="G11880" t="str">
            <v>092006</v>
          </cell>
        </row>
        <row r="11881">
          <cell r="F11881" t="str">
            <v>DIAZEPAM I.Q TABL 10MG  X 100</v>
          </cell>
          <cell r="G11881" t="str">
            <v>022001</v>
          </cell>
        </row>
        <row r="11882">
          <cell r="F11882" t="str">
            <v>LORAZEPAM-FTR TABL 1MG  X 20</v>
          </cell>
          <cell r="G11882" t="str">
            <v>072003</v>
          </cell>
        </row>
        <row r="11883">
          <cell r="F11883" t="str">
            <v>CARBONATO LITI-FTR TABL 300MG  X 100</v>
          </cell>
          <cell r="G11883" t="str">
            <v>062004</v>
          </cell>
        </row>
        <row r="11884">
          <cell r="F11884" t="str">
            <v>LITOCARB TABL 300MG  X 100</v>
          </cell>
          <cell r="G11884" t="str">
            <v>081976</v>
          </cell>
        </row>
        <row r="11885">
          <cell r="F11885" t="str">
            <v>ARIALE TABL 50MG  X 10</v>
          </cell>
          <cell r="G11885" t="str">
            <v>022009</v>
          </cell>
        </row>
        <row r="11886">
          <cell r="F11886" t="str">
            <v>CLOMINIL TABL 10MG  X 30</v>
          </cell>
          <cell r="G11886" t="str">
            <v>092011</v>
          </cell>
        </row>
        <row r="11887">
          <cell r="F11887" t="str">
            <v>PROZAC CAPS 20MG  X 14</v>
          </cell>
          <cell r="G11887" t="str">
            <v>051990</v>
          </cell>
        </row>
        <row r="11888">
          <cell r="F11888" t="str">
            <v>SEROXAT TABL.RECUBIE 20MG  X 10</v>
          </cell>
          <cell r="G11888" t="str">
            <v>051994</v>
          </cell>
        </row>
        <row r="11889">
          <cell r="F11889" t="str">
            <v>SERTIMA TABL.RECUBIE 50MG  X 28</v>
          </cell>
          <cell r="G11889" t="str">
            <v>112018</v>
          </cell>
        </row>
        <row r="11890">
          <cell r="F11890" t="str">
            <v>SERLOFT TABL.RECUBIE 100MG  X 30</v>
          </cell>
          <cell r="G11890" t="str">
            <v>032016</v>
          </cell>
        </row>
        <row r="11891">
          <cell r="F11891" t="str">
            <v>SERTLINE TABL.RECUBIE 100MG  X 100</v>
          </cell>
          <cell r="G11891" t="str">
            <v>112015</v>
          </cell>
        </row>
        <row r="11892">
          <cell r="F11892" t="str">
            <v>SERTLINE TABL.RECUBIE 50MG  X 100</v>
          </cell>
          <cell r="G11892" t="str">
            <v>072015</v>
          </cell>
        </row>
        <row r="11893">
          <cell r="F11893" t="str">
            <v>SERTLINE TABL 100MG  X 20</v>
          </cell>
          <cell r="G11893" t="str">
            <v>092014</v>
          </cell>
        </row>
        <row r="11894">
          <cell r="F11894" t="str">
            <v>SEROXAT TABL LIB.CON 12.5MG  X 10</v>
          </cell>
          <cell r="G11894" t="str">
            <v>102007</v>
          </cell>
        </row>
        <row r="11895">
          <cell r="F11895" t="str">
            <v>FLUOXETINA-LST CAPS 20MG  X 14</v>
          </cell>
          <cell r="G11895" t="str">
            <v>082016</v>
          </cell>
        </row>
        <row r="11896">
          <cell r="F11896" t="str">
            <v>SERTRALINA-BPM TABL.RECUBIE 100MG  X 30</v>
          </cell>
          <cell r="G11896" t="str">
            <v>082011</v>
          </cell>
        </row>
        <row r="11897">
          <cell r="F11897" t="str">
            <v>ECITALEX TABL 10MG  X 28</v>
          </cell>
          <cell r="G11897" t="str">
            <v>092011</v>
          </cell>
        </row>
        <row r="11898">
          <cell r="F11898" t="str">
            <v>ZEPHYR TABL RECUBIE 100MG  X 30</v>
          </cell>
          <cell r="G11898" t="str">
            <v>042013</v>
          </cell>
        </row>
        <row r="11899">
          <cell r="F11899" t="str">
            <v>E-ZENTIUS TABL.RECUBIE 10MG  X 28</v>
          </cell>
          <cell r="G11899" t="str">
            <v>102007</v>
          </cell>
        </row>
        <row r="11900">
          <cell r="F11900" t="str">
            <v>EMOZAC TABL 20MG  X 100</v>
          </cell>
          <cell r="G11900" t="str">
            <v>022015</v>
          </cell>
        </row>
        <row r="11901">
          <cell r="F11901" t="str">
            <v>SEROXAT TABL LIB.CON 25MG  X 10</v>
          </cell>
          <cell r="G11901" t="str">
            <v>102007</v>
          </cell>
        </row>
        <row r="11902">
          <cell r="F11902" t="str">
            <v>E-ZENTIUS TABL.RECUBIE 20MG  X 14</v>
          </cell>
          <cell r="G11902" t="str">
            <v>092011</v>
          </cell>
        </row>
        <row r="11903">
          <cell r="F11903" t="str">
            <v>NEUPAX TABL.RECUBIE 20MG  X 20</v>
          </cell>
          <cell r="G11903" t="str">
            <v>071994</v>
          </cell>
        </row>
        <row r="11904">
          <cell r="F11904" t="str">
            <v>PROLIDE TABL RECUBIE 10MG  X 28</v>
          </cell>
          <cell r="G11904" t="str">
            <v>112014</v>
          </cell>
        </row>
        <row r="11905">
          <cell r="F11905" t="str">
            <v>SERTRALINA-MRC TABL.RECUBIE 100MG  X 100</v>
          </cell>
          <cell r="G11905" t="str">
            <v>042015</v>
          </cell>
        </row>
        <row r="11906">
          <cell r="F11906" t="str">
            <v>REXIPRA TABL.RECUBIE 20MG  X 30</v>
          </cell>
          <cell r="G11906" t="str">
            <v>102017</v>
          </cell>
        </row>
        <row r="11907">
          <cell r="F11907" t="str">
            <v>ZOSERT TABL.RECUBIE 100MG  X 10</v>
          </cell>
          <cell r="G11907" t="str">
            <v>092008</v>
          </cell>
        </row>
        <row r="11908">
          <cell r="F11908" t="str">
            <v>ARIALE TABL 50MG  X 30</v>
          </cell>
          <cell r="G11908" t="str">
            <v>122015</v>
          </cell>
        </row>
        <row r="11909">
          <cell r="F11909" t="str">
            <v>REXIPRA TABL.RECUBIE 10MG  X 30</v>
          </cell>
          <cell r="G11909" t="str">
            <v>102017</v>
          </cell>
        </row>
        <row r="11910">
          <cell r="F11910" t="str">
            <v>ERLINIZ TABL.RECUBIE 10MG  X 28</v>
          </cell>
          <cell r="G11910" t="str">
            <v>092016</v>
          </cell>
        </row>
        <row r="11911">
          <cell r="F11911" t="str">
            <v>VENTAB XL TABL L.P. 75MG  X 10</v>
          </cell>
          <cell r="G11911" t="str">
            <v>032015</v>
          </cell>
        </row>
        <row r="11912">
          <cell r="F11912" t="str">
            <v>ANAPRESIN SR CAPS L.A. 150MG  X 10</v>
          </cell>
          <cell r="G11912" t="str">
            <v>072006</v>
          </cell>
        </row>
        <row r="11913">
          <cell r="F11913" t="str">
            <v>VFAX MR CAPS L.P. 150MG  X 10</v>
          </cell>
          <cell r="G11913" t="str">
            <v>062010</v>
          </cell>
        </row>
        <row r="11914">
          <cell r="F11914" t="str">
            <v>ANAPRESIN SR CAPS L.A. 75MG  X 20</v>
          </cell>
          <cell r="G11914" t="str">
            <v>102008</v>
          </cell>
        </row>
        <row r="11915">
          <cell r="F11915" t="str">
            <v>NOVISER TAB.RECU L.P 150MG  X 10</v>
          </cell>
          <cell r="G11915" t="str">
            <v>012006</v>
          </cell>
        </row>
        <row r="11916">
          <cell r="F11916" t="str">
            <v>AMITRIPTILINA-TEV TABL.RECUBIE 25MG  X 100</v>
          </cell>
          <cell r="G11916" t="str">
            <v>112006</v>
          </cell>
        </row>
        <row r="11917">
          <cell r="F11917" t="str">
            <v>REMERON TABL REVEST. 30MG  X 10</v>
          </cell>
          <cell r="G11917" t="str">
            <v>091997</v>
          </cell>
        </row>
        <row r="11918">
          <cell r="F11918" t="str">
            <v>MIRTAVITAE TABL.RECUBIE 30MG  X 10</v>
          </cell>
          <cell r="G11918" t="str">
            <v>072017</v>
          </cell>
        </row>
        <row r="11919">
          <cell r="F11919" t="str">
            <v>CLOMIPRAMINA-MRC TABL RECUBIE 25MG  X 100</v>
          </cell>
          <cell r="G11919" t="str">
            <v>042015</v>
          </cell>
        </row>
        <row r="11920">
          <cell r="F11920" t="str">
            <v>AMITRIPTILINA-MRC TABL RECUBIE 25MG  X 100</v>
          </cell>
          <cell r="G11920" t="str">
            <v>012015</v>
          </cell>
        </row>
        <row r="11921">
          <cell r="F11921" t="str">
            <v>ARADIX TABL L.P. 10MG  X 30</v>
          </cell>
          <cell r="G11921" t="str">
            <v>102008</v>
          </cell>
        </row>
        <row r="11922">
          <cell r="F11922" t="str">
            <v>ARADIX TABL L.P. 20MG  X 30</v>
          </cell>
          <cell r="G11922" t="str">
            <v>102008</v>
          </cell>
        </row>
        <row r="11923">
          <cell r="F11923" t="str">
            <v>RESOTYL TABL.RECUBIE 200MG  X 30</v>
          </cell>
          <cell r="G11923" t="str">
            <v>082007</v>
          </cell>
        </row>
        <row r="11924">
          <cell r="F11924" t="str">
            <v>ENCEFABOL GRAG. 100MG  X 20</v>
          </cell>
          <cell r="G11924" t="str">
            <v>042009</v>
          </cell>
        </row>
        <row r="11925">
          <cell r="F11925" t="str">
            <v>NOOTROPIL TABL 1200MG  X 20</v>
          </cell>
          <cell r="G11925" t="str">
            <v>061998</v>
          </cell>
        </row>
        <row r="11926">
          <cell r="F11926" t="str">
            <v>ENCEFABOL GRAG. 600MG  X 10</v>
          </cell>
          <cell r="G11926" t="str">
            <v>042009</v>
          </cell>
        </row>
        <row r="11927">
          <cell r="F11927" t="str">
            <v>INTELECTUM CAPS 400MG  X 45</v>
          </cell>
          <cell r="G11927" t="str">
            <v>011997</v>
          </cell>
        </row>
        <row r="11928">
          <cell r="F11928" t="str">
            <v>AUBAGIO TABL.RECUBIE 14MG  X 28</v>
          </cell>
          <cell r="G11928" t="str">
            <v>092015</v>
          </cell>
        </row>
        <row r="11929">
          <cell r="F11929" t="str">
            <v>COPAXONE JERING.PRELL 20MG 1 ML X 28</v>
          </cell>
          <cell r="G11929" t="str">
            <v>042009</v>
          </cell>
        </row>
        <row r="11930">
          <cell r="F11930" t="str">
            <v>LEBRINA CAPS 0.5MG  X 28</v>
          </cell>
          <cell r="G11930" t="str">
            <v>042018</v>
          </cell>
        </row>
        <row r="11931">
          <cell r="F11931" t="str">
            <v>MICROSER TABL 8MG  X 20</v>
          </cell>
          <cell r="G11931" t="str">
            <v>092001</v>
          </cell>
        </row>
        <row r="11932">
          <cell r="F11932" t="str">
            <v>VERHISTINE TABL 8MG  X 50</v>
          </cell>
          <cell r="G11932" t="str">
            <v>022018</v>
          </cell>
        </row>
        <row r="11933">
          <cell r="F11933" t="str">
            <v>EXELON CAPS 6MG  X 28</v>
          </cell>
          <cell r="G11933" t="str">
            <v>041998</v>
          </cell>
        </row>
        <row r="11934">
          <cell r="F11934" t="str">
            <v>CARENCIL ODT TABL DISPERS 10MG  X 15</v>
          </cell>
          <cell r="G11934" t="str">
            <v>092017</v>
          </cell>
        </row>
        <row r="11935">
          <cell r="F11935" t="str">
            <v>CARENCIL ODT TABL DISPERS 5MG  X 15</v>
          </cell>
          <cell r="G11935" t="str">
            <v>092017</v>
          </cell>
        </row>
        <row r="11936">
          <cell r="F11936" t="str">
            <v>EXELON CAPS 1.5MG  X 28</v>
          </cell>
          <cell r="G11936" t="str">
            <v>041998</v>
          </cell>
        </row>
        <row r="11937">
          <cell r="F11937" t="str">
            <v>NICORVAS TABL RECUBIE 10MG  X 30</v>
          </cell>
          <cell r="G11937" t="str">
            <v>062014</v>
          </cell>
        </row>
        <row r="11938">
          <cell r="F11938" t="str">
            <v>DONECIL TABL 5MG  X 30</v>
          </cell>
          <cell r="G11938" t="str">
            <v>092005</v>
          </cell>
        </row>
        <row r="11939">
          <cell r="F11939" t="str">
            <v>NICORVAS TABL RECUBIE 5MG  X 30</v>
          </cell>
          <cell r="G11939" t="str">
            <v>062014</v>
          </cell>
        </row>
        <row r="11940">
          <cell r="F11940" t="str">
            <v>CARENCIL TABL.RECUBIE 10MG  X 30</v>
          </cell>
          <cell r="G11940" t="str">
            <v>082004</v>
          </cell>
        </row>
        <row r="11941">
          <cell r="F11941" t="str">
            <v>RIVAMER CAPS 1.5MG  X 30</v>
          </cell>
          <cell r="G11941" t="str">
            <v>072018</v>
          </cell>
        </row>
        <row r="11942">
          <cell r="F11942" t="str">
            <v>DOZIL TABL.RECUBIE 5MG  X 30</v>
          </cell>
          <cell r="G11942" t="str">
            <v>042018</v>
          </cell>
        </row>
        <row r="11943">
          <cell r="F11943" t="str">
            <v>MEANTI TABL.RECUBIE 20MG  X 30</v>
          </cell>
          <cell r="G11943" t="str">
            <v>112017</v>
          </cell>
        </row>
        <row r="11944">
          <cell r="F11944" t="str">
            <v>MARDEWEL TABL.RECUBIE 10MG  X 28</v>
          </cell>
          <cell r="G11944" t="str">
            <v>092016</v>
          </cell>
        </row>
        <row r="11945">
          <cell r="F11945" t="str">
            <v>AKATINOL TABL.RECUBIE 20MG  X 28</v>
          </cell>
          <cell r="G11945" t="str">
            <v>082017</v>
          </cell>
        </row>
        <row r="11946">
          <cell r="F11946" t="str">
            <v>AKATINOL TABL.RECUBIE 10MG  X 56</v>
          </cell>
          <cell r="G11946" t="str">
            <v>082017</v>
          </cell>
        </row>
        <row r="11947">
          <cell r="F11947" t="str">
            <v>MIMETIX TABL.RECUBIE 10MG  X 30</v>
          </cell>
          <cell r="G11947" t="str">
            <v>102017</v>
          </cell>
        </row>
        <row r="11948">
          <cell r="F11948" t="str">
            <v>MIMETIX TABL.RECUBIE 10MG  X 60</v>
          </cell>
          <cell r="G11948" t="str">
            <v>022007</v>
          </cell>
        </row>
        <row r="11949">
          <cell r="F11949" t="str">
            <v>NALERONA TABL 50MG  X 30</v>
          </cell>
          <cell r="G11949" t="str">
            <v>051999</v>
          </cell>
        </row>
        <row r="11950">
          <cell r="F11950" t="str">
            <v>PROSTIGMINE AMP. 0.5MG 1 ML X 6</v>
          </cell>
          <cell r="G11950" t="str">
            <v>012008</v>
          </cell>
        </row>
        <row r="11951">
          <cell r="F11951" t="str">
            <v>MESTINON TABL 60MG  X 20</v>
          </cell>
          <cell r="G11951" t="str">
            <v>012008</v>
          </cell>
        </row>
        <row r="11952">
          <cell r="F11952" t="str">
            <v>ABRETIA CAPS 60MG  X 14</v>
          </cell>
          <cell r="G11952" t="str">
            <v>092008</v>
          </cell>
        </row>
        <row r="11953">
          <cell r="F11953" t="str">
            <v>ABRETIA CAPS 40MG  X 14</v>
          </cell>
          <cell r="G11953" t="str">
            <v>092008</v>
          </cell>
        </row>
        <row r="11954">
          <cell r="F11954" t="str">
            <v>STRATTERA CAPS 10MG  X 7</v>
          </cell>
          <cell r="G11954" t="str">
            <v>062004</v>
          </cell>
        </row>
        <row r="11955">
          <cell r="F11955" t="str">
            <v>ABRETIA CAPS 25MG  X 14</v>
          </cell>
          <cell r="G11955" t="str">
            <v>092008</v>
          </cell>
        </row>
        <row r="11956">
          <cell r="F11956" t="str">
            <v>NETAZOX TABL.RECUBIE 500MG  X 10</v>
          </cell>
          <cell r="G11956" t="str">
            <v>042016</v>
          </cell>
        </row>
        <row r="11957">
          <cell r="F11957" t="str">
            <v>NITAZOXANIDA-LST POLVO P/SUSP 100MG 60 ML X 1 (/5ML)</v>
          </cell>
          <cell r="G11957" t="str">
            <v>032015</v>
          </cell>
        </row>
        <row r="11958">
          <cell r="F11958" t="str">
            <v>DREXIFOR TABL.RECUBIE 500MG  X 6</v>
          </cell>
          <cell r="G11958" t="str">
            <v>072016</v>
          </cell>
        </row>
        <row r="11959">
          <cell r="F11959" t="str">
            <v>LUMBRIS POLVO P/SUSP 100MG 60 ML X 1 (/5ML)</v>
          </cell>
          <cell r="G11959" t="str">
            <v>052015</v>
          </cell>
        </row>
        <row r="11960">
          <cell r="F11960" t="str">
            <v>DREXIFOR PO.P/SUSP OR 100MG 60 ML X 1 (/5ML)</v>
          </cell>
          <cell r="G11960" t="str">
            <v>072016</v>
          </cell>
        </row>
        <row r="11961">
          <cell r="F11961" t="str">
            <v>NYTASOFT JBE 100MG 60 ML X 1 (/5ML)</v>
          </cell>
          <cell r="G11961" t="str">
            <v>032011</v>
          </cell>
        </row>
        <row r="11962">
          <cell r="F11962" t="str">
            <v>FINTEL TAB.MAS.DISP 200MG  X 100</v>
          </cell>
          <cell r="G11962" t="str">
            <v>111997</v>
          </cell>
        </row>
        <row r="11963">
          <cell r="F11963" t="str">
            <v>CENTAL TABL 200MG  X 100</v>
          </cell>
          <cell r="G11963" t="str">
            <v>072011</v>
          </cell>
        </row>
        <row r="11964">
          <cell r="F11964" t="str">
            <v>NOXOM TABL 200MG  X 6</v>
          </cell>
          <cell r="G11964" t="str">
            <v>032013</v>
          </cell>
        </row>
        <row r="11965">
          <cell r="F11965" t="str">
            <v>FINTEL SUSP ORAL 100MG 20 ML X 2 (/5ML)</v>
          </cell>
          <cell r="G11965" t="str">
            <v>011993</v>
          </cell>
        </row>
        <row r="11966">
          <cell r="F11966" t="str">
            <v>FINTEL TABL  MAST 200MG  X 8</v>
          </cell>
          <cell r="G11966" t="str">
            <v>011993</v>
          </cell>
        </row>
        <row r="11967">
          <cell r="F11967" t="str">
            <v>PARASITROL SUSP 100MG 120 ML X 2 (/5ML)</v>
          </cell>
          <cell r="G11967" t="str">
            <v>082015</v>
          </cell>
        </row>
        <row r="11968">
          <cell r="F11968" t="str">
            <v>GIARDIL TABL 500MG  X 6</v>
          </cell>
          <cell r="G11968" t="str">
            <v>022011</v>
          </cell>
        </row>
        <row r="11969">
          <cell r="F11969" t="str">
            <v>KAZIDE TABL.RECUBIE 500MG  X 6</v>
          </cell>
          <cell r="G11969" t="str">
            <v>062009</v>
          </cell>
        </row>
        <row r="11970">
          <cell r="F11970" t="str">
            <v>ALBENDAZOL-IQF JBE 100MG 20 ML X 1 (/5ML)</v>
          </cell>
          <cell r="G11970" t="str">
            <v>031999</v>
          </cell>
        </row>
        <row r="11971">
          <cell r="F11971" t="str">
            <v>PIRANTEL-FTR TABL 250MG  X 60</v>
          </cell>
          <cell r="G11971" t="str">
            <v>062006</v>
          </cell>
        </row>
        <row r="11972">
          <cell r="F11972" t="str">
            <v>GIARDIL SUSP 100MG 60 ML X 1 (/5ML)</v>
          </cell>
          <cell r="G11972" t="str">
            <v>022011</v>
          </cell>
        </row>
        <row r="11973">
          <cell r="F11973" t="str">
            <v>MEBENDAZOL-GEF SUSP ORAL 100MG 30 ML X 1 (/5ML)</v>
          </cell>
          <cell r="G11973" t="str">
            <v>011994</v>
          </cell>
        </row>
        <row r="11974">
          <cell r="F11974" t="str">
            <v>MEBENDAZOL-GEF SUSP ORAL 100MG 30 ML X 10 (/5ML)</v>
          </cell>
          <cell r="G11974" t="str">
            <v>071999</v>
          </cell>
        </row>
        <row r="11975">
          <cell r="F11975" t="str">
            <v>PARASITEL TABL 200MG  X 100</v>
          </cell>
          <cell r="G11975" t="str">
            <v>042016</v>
          </cell>
        </row>
        <row r="11976">
          <cell r="F11976" t="str">
            <v>ADAZOL TABL  MAST 200MG  X 50</v>
          </cell>
          <cell r="G11976" t="str">
            <v>012005</v>
          </cell>
        </row>
        <row r="11977">
          <cell r="F11977" t="str">
            <v>ADAZOL SUSP ORAL 100MG 20 ML X 5 (/5ML)</v>
          </cell>
          <cell r="G11977" t="str">
            <v>012005</v>
          </cell>
        </row>
        <row r="11978">
          <cell r="F11978" t="str">
            <v>KAZIDE PO/SUSP ORAL 100MG 60 ML X 1 (/5ML)</v>
          </cell>
          <cell r="G11978" t="str">
            <v>062009</v>
          </cell>
        </row>
        <row r="11979">
          <cell r="F11979" t="str">
            <v>BENZOATO BENCI-RXF EMULS 25% 120 ML X 1</v>
          </cell>
          <cell r="G11979" t="str">
            <v>042009</v>
          </cell>
        </row>
        <row r="11980">
          <cell r="F11980" t="str">
            <v>BENZOATO BENCI-GO- LOC. 25% 120 ML X 1</v>
          </cell>
          <cell r="G11980" t="str">
            <v>082019</v>
          </cell>
        </row>
        <row r="11981">
          <cell r="F11981" t="str">
            <v>ANTI-BRUMM FORTE LOC. 30% 150 ML X 1</v>
          </cell>
          <cell r="G11981" t="str">
            <v>042013</v>
          </cell>
        </row>
        <row r="11982">
          <cell r="F11982" t="str">
            <v>REPELENTE PREMIER SOBRES  7 ML X 20 (FORT)</v>
          </cell>
          <cell r="G11982" t="str">
            <v>022011</v>
          </cell>
        </row>
        <row r="11983">
          <cell r="F11983" t="str">
            <v>ANTI-BRUMM FORTE LOC. 30% 75 ML X 1</v>
          </cell>
          <cell r="G11983" t="str">
            <v>042013</v>
          </cell>
        </row>
        <row r="11984">
          <cell r="F11984" t="str">
            <v>RINELON SPRAY NASAL 0.05% 18 G X 140</v>
          </cell>
          <cell r="G11984" t="str">
            <v>052001</v>
          </cell>
        </row>
        <row r="11985">
          <cell r="F11985" t="str">
            <v>RINELON SPR.NAS PED 0.05% 10 G X 60</v>
          </cell>
          <cell r="G11985" t="str">
            <v>062002</v>
          </cell>
        </row>
        <row r="11986">
          <cell r="F11986" t="str">
            <v>RHINOCORT SPR.NAS AQUA 32Y  X 120 (/DOS)</v>
          </cell>
          <cell r="G11986" t="str">
            <v>062002</v>
          </cell>
        </row>
        <row r="11987">
          <cell r="F11987" t="str">
            <v>RHINOCORT SPR.NAS AQUA 64Y  X 120 (/DOS)</v>
          </cell>
          <cell r="G11987" t="str">
            <v>062002</v>
          </cell>
        </row>
        <row r="11988">
          <cell r="F11988" t="str">
            <v>VIBROCIL GEL.  NASAL  12 G X 1</v>
          </cell>
          <cell r="G11988" t="str">
            <v>012008</v>
          </cell>
        </row>
        <row r="11989">
          <cell r="F11989" t="str">
            <v>VIBROCIL GOTAS NASAL  15 ML X 1</v>
          </cell>
          <cell r="G11989" t="str">
            <v>012008</v>
          </cell>
        </row>
        <row r="11990">
          <cell r="F11990" t="str">
            <v>RHINOPHARMA GOTAS NASAL 0.05% 15 ML X 1</v>
          </cell>
          <cell r="G11990" t="str">
            <v>122008</v>
          </cell>
        </row>
        <row r="11991">
          <cell r="F11991" t="str">
            <v>RYNATAN D GOTAS NASAL 0.05% 15 ML X 1</v>
          </cell>
          <cell r="G11991" t="str">
            <v>041999</v>
          </cell>
        </row>
        <row r="11992">
          <cell r="F11992" t="str">
            <v>AFRIN GOTAS NASAL 0.025% 15 ML X 1 (PAED)</v>
          </cell>
          <cell r="G11992" t="str">
            <v>012008</v>
          </cell>
        </row>
        <row r="11993">
          <cell r="F11993" t="str">
            <v>APACIL SP.NAS.DESCO 0.9% 10 ML X 1</v>
          </cell>
          <cell r="G11993" t="str">
            <v>051997</v>
          </cell>
        </row>
        <row r="11994">
          <cell r="F11994" t="str">
            <v>MARIMER SPRAY ISOTON  100 ML X 1</v>
          </cell>
          <cell r="G11994" t="str">
            <v>092018</v>
          </cell>
        </row>
        <row r="11995">
          <cell r="F11995" t="str">
            <v>BB NASAL GOTAS NASAL 0.9% 15 ML X 1</v>
          </cell>
          <cell r="G11995" t="str">
            <v>102006</v>
          </cell>
        </row>
        <row r="11996">
          <cell r="F11996" t="str">
            <v>MARIMER SPRAY HIPERT  100 ML X 1</v>
          </cell>
          <cell r="G11996" t="str">
            <v>092018</v>
          </cell>
        </row>
        <row r="11997">
          <cell r="F11997" t="str">
            <v>LERGYNN PLUS TABL 120MG  X 100 (/5) /5</v>
          </cell>
          <cell r="G11997" t="str">
            <v>012019</v>
          </cell>
        </row>
        <row r="11998">
          <cell r="F11998" t="str">
            <v>PULMOL G JBE  120 ML X 1</v>
          </cell>
          <cell r="G11998" t="str">
            <v>032001</v>
          </cell>
        </row>
        <row r="11999">
          <cell r="F11999" t="str">
            <v>ALERFAST D CAPS 120MG/ 5MG  X 10</v>
          </cell>
          <cell r="G11999" t="str">
            <v>062004</v>
          </cell>
        </row>
        <row r="12000">
          <cell r="F12000" t="str">
            <v>XENILER D JBE  60 ML X 1</v>
          </cell>
          <cell r="G12000" t="str">
            <v>082008</v>
          </cell>
        </row>
        <row r="12001">
          <cell r="F12001" t="str">
            <v>ALERFAST D CAPS 120MG/ 5MG  X 60</v>
          </cell>
          <cell r="G12001" t="str">
            <v>062009</v>
          </cell>
        </row>
        <row r="12002">
          <cell r="F12002" t="str">
            <v>CORIFAN-D TABL 4MG  X 30 (/60) /60</v>
          </cell>
          <cell r="G12002" t="str">
            <v>082014</v>
          </cell>
        </row>
        <row r="12003">
          <cell r="F12003" t="str">
            <v>CETRIXIN D GOTAS ORAL  15 ML X 1</v>
          </cell>
          <cell r="G12003" t="str">
            <v>052008</v>
          </cell>
        </row>
        <row r="12004">
          <cell r="F12004" t="str">
            <v>AVIANT D 12 TAB LP 120/ 2.5MG  X 10</v>
          </cell>
          <cell r="G12004" t="str">
            <v>082008</v>
          </cell>
        </row>
        <row r="12005">
          <cell r="F12005" t="str">
            <v>DUO-VAL GOTAS ORAL  15 ML X 1</v>
          </cell>
          <cell r="G12005" t="str">
            <v>052001</v>
          </cell>
        </row>
        <row r="12006">
          <cell r="F12006" t="str">
            <v>CORIFAN-D JBE  110 ML X 1</v>
          </cell>
          <cell r="G12006" t="str">
            <v>082014</v>
          </cell>
        </row>
        <row r="12007">
          <cell r="F12007" t="str">
            <v>CLARITYNE D REPETAB 12H 5MG  X 10 (/120) /120</v>
          </cell>
          <cell r="G12007" t="str">
            <v>021996</v>
          </cell>
        </row>
        <row r="12008">
          <cell r="F12008" t="str">
            <v>CORIFAN-D GOTAS  15 ML X 1</v>
          </cell>
          <cell r="G12008" t="str">
            <v>021986</v>
          </cell>
        </row>
        <row r="12009">
          <cell r="F12009" t="str">
            <v>CLORO ALERGAN-D JBE  60 ML X 1</v>
          </cell>
          <cell r="G12009" t="str">
            <v>092009</v>
          </cell>
        </row>
        <row r="12010">
          <cell r="F12010" t="str">
            <v>CETRILER-D CAPS MCGR LP 400MG  X 100 (/5.3) /5.3</v>
          </cell>
          <cell r="G12010" t="str">
            <v>102009</v>
          </cell>
        </row>
        <row r="12011">
          <cell r="F12011" t="str">
            <v>ZETIX D CAPS 120MG  X 50 (/5) /5</v>
          </cell>
          <cell r="G12011" t="str">
            <v>122004</v>
          </cell>
        </row>
        <row r="12012">
          <cell r="F12012" t="str">
            <v>ALERCET-D CAPS 120MG  X 10 (/5) /5</v>
          </cell>
          <cell r="G12012" t="str">
            <v>091997</v>
          </cell>
        </row>
        <row r="12013">
          <cell r="F12013" t="str">
            <v>ALERGICAL JBE NF  60 ML X 1</v>
          </cell>
          <cell r="G12013" t="str">
            <v>122010</v>
          </cell>
        </row>
        <row r="12014">
          <cell r="F12014" t="str">
            <v>CLORO ALERGAN-D GOTAS ORAL  20 ML X 1</v>
          </cell>
          <cell r="G12014" t="str">
            <v>092009</v>
          </cell>
        </row>
        <row r="12015">
          <cell r="F12015" t="str">
            <v>CARAMELOS MULTIBIO TABL  MAST 2.5MG  X 100 (/0.4) /0.4</v>
          </cell>
          <cell r="G12015" t="str">
            <v>062016</v>
          </cell>
        </row>
        <row r="12016">
          <cell r="F12016" t="str">
            <v>PYRALVEX LIQD  10 ML X 1</v>
          </cell>
          <cell r="G12016" t="str">
            <v>042009</v>
          </cell>
        </row>
        <row r="12017">
          <cell r="F12017" t="str">
            <v>PENETRO PAST SURTIDO   X 100</v>
          </cell>
          <cell r="G12017" t="str">
            <v>071995</v>
          </cell>
        </row>
        <row r="12018">
          <cell r="F12018" t="str">
            <v>CARAMELOS MULTIBIO CARAM SOBRES   X 5</v>
          </cell>
          <cell r="G12018" t="str">
            <v>062015</v>
          </cell>
        </row>
        <row r="12019">
          <cell r="F12019" t="str">
            <v>FLOGORAL PAST 25SOBX4 3MG  X 100</v>
          </cell>
          <cell r="G12019" t="str">
            <v>092016</v>
          </cell>
        </row>
        <row r="12020">
          <cell r="F12020" t="str">
            <v>FLOGORAL PAST 50SOBX4 3MG  X 200</v>
          </cell>
          <cell r="G12020" t="str">
            <v>012014</v>
          </cell>
        </row>
        <row r="12021">
          <cell r="F12021" t="str">
            <v>VICK PASTILLAS PAST   X 50 MENT</v>
          </cell>
          <cell r="G12021" t="str">
            <v>121991</v>
          </cell>
        </row>
        <row r="12022">
          <cell r="F12022" t="str">
            <v>BUK PAST MENTA   X 100</v>
          </cell>
          <cell r="G12022" t="str">
            <v>122000</v>
          </cell>
        </row>
        <row r="12023">
          <cell r="F12023" t="str">
            <v>BUK CA.SU.D.20X4   X 80</v>
          </cell>
          <cell r="G12023" t="str">
            <v>042009</v>
          </cell>
        </row>
        <row r="12024">
          <cell r="F12024" t="str">
            <v>SALBUTAMOL-PTG TABL 4MG  X 200</v>
          </cell>
          <cell r="G12024" t="str">
            <v>042009</v>
          </cell>
        </row>
        <row r="12025">
          <cell r="F12025" t="str">
            <v>STRIVERDI RESPIMAT SOLN P/INHAL 2.5Y 4 ML X 1</v>
          </cell>
          <cell r="G12025" t="str">
            <v>012016</v>
          </cell>
        </row>
        <row r="12026">
          <cell r="F12026" t="str">
            <v>ONBRIZE CAPS P/INHAL 150Y  X 1</v>
          </cell>
          <cell r="G12026" t="str">
            <v>012014</v>
          </cell>
        </row>
        <row r="12027">
          <cell r="F12027" t="str">
            <v>ONBRIZE CAPS P/INHAL 300Y  X 1</v>
          </cell>
          <cell r="G12027" t="str">
            <v>042014</v>
          </cell>
        </row>
        <row r="12028">
          <cell r="F12028" t="str">
            <v>ASTHALIN AER.INH.DOSE 100Y  X 200 (/DOS)</v>
          </cell>
          <cell r="G12028" t="str">
            <v>072006</v>
          </cell>
        </row>
        <row r="12029">
          <cell r="F12029" t="str">
            <v>SALBUTRIN AEROSOL 100Y  X 200 (/DOS)</v>
          </cell>
          <cell r="G12029" t="str">
            <v>092017</v>
          </cell>
        </row>
        <row r="12030">
          <cell r="F12030" t="str">
            <v>SALBUREX AER.INH.DOSE 100Y  X 200 (/DOS)</v>
          </cell>
          <cell r="G12030" t="str">
            <v>072005</v>
          </cell>
        </row>
        <row r="12031">
          <cell r="F12031" t="str">
            <v>SALBUTRIN SOLN P/INHAL 0.5% 20 ML X 1</v>
          </cell>
          <cell r="G12031" t="str">
            <v>092015</v>
          </cell>
        </row>
        <row r="12032">
          <cell r="F12032" t="str">
            <v>AIRCOSALM HFA AER.INH.DOSE 100Y  X 200 (/DOS)</v>
          </cell>
          <cell r="G12032" t="str">
            <v>102016</v>
          </cell>
        </row>
        <row r="12033">
          <cell r="F12033" t="str">
            <v>AMINOFILINA-SN2 AMP. 250MG 10 ML X 100</v>
          </cell>
          <cell r="G12033" t="str">
            <v>032011</v>
          </cell>
        </row>
        <row r="12034">
          <cell r="F12034" t="str">
            <v>THEOLAIR LIQD 60MG 120 ML X 1 (/5ML)</v>
          </cell>
          <cell r="G12034" t="str">
            <v>091988</v>
          </cell>
        </row>
        <row r="12035">
          <cell r="F12035" t="str">
            <v>BUDEMAR AER.INH.DOSE 200Y  X 200 (/DOS)</v>
          </cell>
          <cell r="G12035" t="str">
            <v>102008</v>
          </cell>
        </row>
        <row r="12036">
          <cell r="F12036" t="str">
            <v>INFLAMMIDE HFA INHALADOR 200Y 7.5 ML X 150 (/DOS)</v>
          </cell>
          <cell r="G12036" t="str">
            <v>022012</v>
          </cell>
        </row>
        <row r="12037">
          <cell r="F12037" t="str">
            <v>BUDEPHARM AER.INH.DOSE 200Y  X 200 (/DOS)</v>
          </cell>
          <cell r="G12037" t="str">
            <v>122017</v>
          </cell>
        </row>
        <row r="12038">
          <cell r="F12038" t="str">
            <v>FLUTIMAR AER.INH.DOSE 125Y  X 120 (/DOS)</v>
          </cell>
          <cell r="G12038" t="str">
            <v>072013</v>
          </cell>
        </row>
        <row r="12039">
          <cell r="F12039" t="str">
            <v>AEROVIAL HFA AER.INH.DOSE 200Y  X 200 (/DOS)</v>
          </cell>
          <cell r="G12039" t="str">
            <v>102016</v>
          </cell>
        </row>
        <row r="12040">
          <cell r="F12040" t="str">
            <v>NEUMOCORT AER.INH.DOSE 200Y  X 270 (/DOS)</v>
          </cell>
          <cell r="G12040" t="str">
            <v>012007</v>
          </cell>
        </row>
        <row r="12041">
          <cell r="F12041" t="str">
            <v>EFICAERO INHAL 25Y/ 125Y  X 120 (/DOS)</v>
          </cell>
          <cell r="G12041" t="str">
            <v>072015</v>
          </cell>
        </row>
        <row r="12042">
          <cell r="F12042" t="str">
            <v>ZENHALE AERO 5Y  X 120 (/100) /100</v>
          </cell>
          <cell r="G12042" t="str">
            <v>072014</v>
          </cell>
        </row>
        <row r="12043">
          <cell r="F12043" t="str">
            <v>AERONID AER.INH 25Y/ 50Y  X 120 (/DOS)</v>
          </cell>
          <cell r="G12043" t="str">
            <v>022008</v>
          </cell>
        </row>
        <row r="12044">
          <cell r="F12044" t="str">
            <v>FLUAMAR SUS.INH 25Y/ 125Y  X 120 (/DOS)</v>
          </cell>
          <cell r="G12044" t="str">
            <v>032008</v>
          </cell>
        </row>
        <row r="12045">
          <cell r="F12045" t="str">
            <v>SYMBICORT TURBUHALER 160Y  X 60 (/4.5) /4.5</v>
          </cell>
          <cell r="G12045" t="str">
            <v>052003</v>
          </cell>
        </row>
        <row r="12046">
          <cell r="F12046" t="str">
            <v>FLUAMAR SUS.INH 25Y/ 250Y  X 120 (/DOS)</v>
          </cell>
          <cell r="G12046" t="str">
            <v>022008</v>
          </cell>
        </row>
        <row r="12047">
          <cell r="F12047" t="str">
            <v>FLUTITEROL PLUS AERO DOSE 250Y  X 120 (/25) /25</v>
          </cell>
          <cell r="G12047" t="str">
            <v>112019</v>
          </cell>
        </row>
        <row r="12048">
          <cell r="F12048" t="str">
            <v>FLUTITEROL AERO DOSE 125MG  X 120 (/DOS)</v>
          </cell>
          <cell r="G12048" t="str">
            <v>102019</v>
          </cell>
        </row>
        <row r="12049">
          <cell r="F12049" t="str">
            <v>SALBUTA+BECLOM-LB9 AER.INH.DOSE 100Y  X 200 (/50) /50</v>
          </cell>
          <cell r="G12049" t="str">
            <v>092007</v>
          </cell>
        </row>
        <row r="12050">
          <cell r="F12050" t="str">
            <v>ZENHALE AERO 5Y  X 120 (/200) /200</v>
          </cell>
          <cell r="G12050" t="str">
            <v>072014</v>
          </cell>
        </row>
        <row r="12051">
          <cell r="F12051" t="str">
            <v>KASTMAR TABL 10MG  X 10</v>
          </cell>
          <cell r="G12051" t="str">
            <v>082012</v>
          </cell>
        </row>
        <row r="12052">
          <cell r="F12052" t="str">
            <v>BROLUKAT TABL.RECUBIE 10MG  X 30</v>
          </cell>
          <cell r="G12052" t="str">
            <v>032005</v>
          </cell>
        </row>
        <row r="12053">
          <cell r="F12053" t="str">
            <v>AIRLUKAST TABL.RECUBIE 4MG  X 30</v>
          </cell>
          <cell r="G12053" t="str">
            <v>072007</v>
          </cell>
        </row>
        <row r="12054">
          <cell r="F12054" t="str">
            <v>BROLUKAT TABL  MAST 5MG  X 30</v>
          </cell>
          <cell r="G12054" t="str">
            <v>032005</v>
          </cell>
        </row>
        <row r="12055">
          <cell r="F12055" t="str">
            <v>AIRLUKAST TABL.RECUBIE 5MG  X 30</v>
          </cell>
          <cell r="G12055" t="str">
            <v>072007</v>
          </cell>
        </row>
        <row r="12056">
          <cell r="F12056" t="str">
            <v>ASMEXX TABL MAST 4MG  X 10</v>
          </cell>
          <cell r="G12056" t="str">
            <v>082016</v>
          </cell>
        </row>
        <row r="12057">
          <cell r="F12057" t="str">
            <v>MONTELUKAST-LST TABL  MAST 4MG  X 10</v>
          </cell>
          <cell r="G12057" t="str">
            <v>112006</v>
          </cell>
        </row>
        <row r="12058">
          <cell r="F12058" t="str">
            <v>ASMEXX TABL MAST 5MG  X 10</v>
          </cell>
          <cell r="G12058" t="str">
            <v>082016</v>
          </cell>
        </row>
        <row r="12059">
          <cell r="F12059" t="str">
            <v>MONTELUKAST-LST TABL  MAST 10MG  X 10</v>
          </cell>
          <cell r="G12059" t="str">
            <v>122006</v>
          </cell>
        </row>
        <row r="12060">
          <cell r="F12060" t="str">
            <v>MONTELUKAS LCG-TEV TABL 10MG  X 100</v>
          </cell>
          <cell r="G12060" t="str">
            <v>032010</v>
          </cell>
        </row>
        <row r="12061">
          <cell r="F12061" t="str">
            <v>MONTELUKAST-LST TABL  MAST 5MG  X 10</v>
          </cell>
          <cell r="G12061" t="str">
            <v>112006</v>
          </cell>
        </row>
        <row r="12062">
          <cell r="F12062" t="str">
            <v>MONTELUKAST-BPM TABL  MAST 10MG  X 30</v>
          </cell>
          <cell r="G12062" t="str">
            <v>042009</v>
          </cell>
        </row>
        <row r="12063">
          <cell r="F12063" t="str">
            <v>KASTMAR TABL 10MG  X 20</v>
          </cell>
          <cell r="G12063" t="str">
            <v>082012</v>
          </cell>
        </row>
        <row r="12064">
          <cell r="F12064" t="str">
            <v>MONTELUKAST-GEF TABL  MAST 5MG  X 10</v>
          </cell>
          <cell r="G12064" t="str">
            <v>012006</v>
          </cell>
        </row>
        <row r="12065">
          <cell r="F12065" t="str">
            <v>BROLUKAT TABL  MAST 4MG  X 30</v>
          </cell>
          <cell r="G12065" t="str">
            <v>032005</v>
          </cell>
        </row>
        <row r="12066">
          <cell r="F12066" t="str">
            <v>BROLUKAT TABL  MAST 5MG  X 10</v>
          </cell>
          <cell r="G12066" t="str">
            <v>032005</v>
          </cell>
        </row>
        <row r="12067">
          <cell r="F12067" t="str">
            <v>GLEMONT IR TABL RECUBIE 10MG  X 30</v>
          </cell>
          <cell r="G12067" t="str">
            <v>112015</v>
          </cell>
        </row>
        <row r="12068">
          <cell r="F12068" t="str">
            <v>GLEMONT CT TABL MAST 5MG  X 30</v>
          </cell>
          <cell r="G12068" t="str">
            <v>042016</v>
          </cell>
        </row>
        <row r="12069">
          <cell r="F12069" t="str">
            <v>BROLUKAT TABL  MAST 4MG  X 10</v>
          </cell>
          <cell r="G12069" t="str">
            <v>032005</v>
          </cell>
        </row>
        <row r="12070">
          <cell r="F12070" t="str">
            <v>GLEMONT CT TABL  MAST 4MG  X 30</v>
          </cell>
          <cell r="G12070" t="str">
            <v>052016</v>
          </cell>
        </row>
        <row r="12071">
          <cell r="F12071" t="str">
            <v>KASTMAR TABL  MAST 4MG  X 10</v>
          </cell>
          <cell r="G12071" t="str">
            <v>022013</v>
          </cell>
        </row>
        <row r="12072">
          <cell r="F12072" t="str">
            <v>KASTMAR TABL  MAST 5MG  X 10</v>
          </cell>
          <cell r="G12072" t="str">
            <v>022013</v>
          </cell>
        </row>
        <row r="12073">
          <cell r="F12073" t="str">
            <v>IPRAMAR AER.INH.DOSE 20Y  X 200 (/DOS)</v>
          </cell>
          <cell r="G12073" t="str">
            <v>102008</v>
          </cell>
        </row>
        <row r="12074">
          <cell r="F12074" t="str">
            <v>ATROVENT N AER.DOSE 20Y 10 ML X 200 (/DOS)</v>
          </cell>
          <cell r="G12074" t="str">
            <v>112003</v>
          </cell>
        </row>
        <row r="12075">
          <cell r="F12075" t="str">
            <v>SEEBRI BREEZHALER CAPS P/INHAL 50Y  X 30</v>
          </cell>
          <cell r="G12075" t="str">
            <v>082015</v>
          </cell>
        </row>
        <row r="12076">
          <cell r="F12076" t="str">
            <v>SPIRIVA CAPS P/INHAL 18Y  X 30</v>
          </cell>
          <cell r="G12076" t="str">
            <v>012010</v>
          </cell>
        </row>
        <row r="12077">
          <cell r="F12077" t="str">
            <v>SALBUREX DUO DUO AER/INH 100Y  X 200 (/20Y) /20Y</v>
          </cell>
          <cell r="G12077" t="str">
            <v>022010</v>
          </cell>
        </row>
        <row r="12078">
          <cell r="F12078" t="str">
            <v>MENTOLINA RUB UNGT  5 G X 24</v>
          </cell>
          <cell r="G12078" t="str">
            <v>042009</v>
          </cell>
        </row>
        <row r="12079">
          <cell r="F12079" t="str">
            <v>MENTOLINA RUB UNGT  12 G X 12</v>
          </cell>
          <cell r="G12079" t="str">
            <v>042009</v>
          </cell>
        </row>
        <row r="12080">
          <cell r="F12080" t="str">
            <v>ADAX FLU TABL.RECUBIE 200MG  X 60 (/30) /30</v>
          </cell>
          <cell r="G12080" t="str">
            <v>042009</v>
          </cell>
        </row>
        <row r="12081">
          <cell r="F12081" t="str">
            <v>NASTIZOL COMPOSIT. NF AG TA.DIS   X 20</v>
          </cell>
          <cell r="G12081" t="str">
            <v>052015</v>
          </cell>
        </row>
        <row r="12082">
          <cell r="F12082" t="str">
            <v>VICK GRIPTOTA 24/7 TA R D/12N/6   X 18</v>
          </cell>
          <cell r="G12082" t="str">
            <v>012018</v>
          </cell>
        </row>
        <row r="12083">
          <cell r="F12083" t="str">
            <v>OSCILLOCOCCINUM GLOBULOS 200K  X 6</v>
          </cell>
          <cell r="G12083" t="str">
            <v>082015</v>
          </cell>
        </row>
        <row r="12084">
          <cell r="F12084" t="str">
            <v>CORILIN GOTAS ORAL  15 ML X 1 (INF)</v>
          </cell>
          <cell r="G12084" t="str">
            <v>012008</v>
          </cell>
        </row>
        <row r="12085">
          <cell r="F12085" t="str">
            <v>GRIPALUD TABL   X 150</v>
          </cell>
          <cell r="G12085" t="str">
            <v>112012</v>
          </cell>
        </row>
        <row r="12086">
          <cell r="F12086" t="str">
            <v>GRIPAFOR 4 TABL.RECUBIE   X 120</v>
          </cell>
          <cell r="G12086" t="str">
            <v>062018</v>
          </cell>
        </row>
        <row r="12087">
          <cell r="F12087" t="str">
            <v>PANADOL ANTIGRIPAL PO S GRIP VM  6 G X 30</v>
          </cell>
          <cell r="G12087" t="str">
            <v>032017</v>
          </cell>
        </row>
        <row r="12088">
          <cell r="F12088" t="str">
            <v>DESENFRIOL D NF TABL   X 120</v>
          </cell>
          <cell r="G12088" t="str">
            <v>042002</v>
          </cell>
        </row>
        <row r="12089">
          <cell r="F12089" t="str">
            <v>GRIPAFOR 4 TABL.RECUBIE   X 200</v>
          </cell>
          <cell r="G12089" t="str">
            <v>102010</v>
          </cell>
        </row>
        <row r="12090">
          <cell r="F12090" t="str">
            <v>PANADOL ANTIGRIPAL PO S GRIP LM  6 G X 30</v>
          </cell>
          <cell r="G12090" t="str">
            <v>042017</v>
          </cell>
        </row>
        <row r="12091">
          <cell r="F12091" t="str">
            <v>PANADOL ANTIGRIPAL JBE  60 ML X 1 (INF)</v>
          </cell>
          <cell r="G12091" t="str">
            <v>112004</v>
          </cell>
        </row>
        <row r="12092">
          <cell r="F12092" t="str">
            <v>GRIPAFOR 4 TABL.RECUBIE   X 50</v>
          </cell>
          <cell r="G12092" t="str">
            <v>022016</v>
          </cell>
        </row>
        <row r="12093">
          <cell r="F12093" t="str">
            <v>TYPIREC PLUS CAPS   X 150</v>
          </cell>
          <cell r="G12093" t="str">
            <v>092016</v>
          </cell>
        </row>
        <row r="12094">
          <cell r="F12094" t="str">
            <v>TAPSIN ANTIGRIPAL P.S.NOC MIEL  5 G X 60</v>
          </cell>
          <cell r="G12094" t="str">
            <v>082007</v>
          </cell>
        </row>
        <row r="12095">
          <cell r="F12095" t="str">
            <v>DESENFRIOLIT.PL NF TABL  MAST   X 120</v>
          </cell>
          <cell r="G12095" t="str">
            <v>042008</v>
          </cell>
        </row>
        <row r="12096">
          <cell r="F12096" t="str">
            <v>MEDIBIOT BALSAMICO SUSP ORAL  100 ML X 1</v>
          </cell>
          <cell r="G12096" t="str">
            <v>072011</v>
          </cell>
        </row>
        <row r="12097">
          <cell r="F12097" t="str">
            <v>CLARIXLAB PLUS TA.REC 45MG/ 500MG  X 10</v>
          </cell>
          <cell r="G12097" t="str">
            <v>052016</v>
          </cell>
        </row>
        <row r="12098">
          <cell r="F12098" t="str">
            <v>ORABIOT COMPOSITUM TABL   X 50</v>
          </cell>
          <cell r="G12098" t="str">
            <v>042009</v>
          </cell>
        </row>
        <row r="12099">
          <cell r="F12099" t="str">
            <v>BRONCO-PENAMOX SUSP ORAL 250MG 60 ML X 1 (/5ML)</v>
          </cell>
          <cell r="G12099" t="str">
            <v>061999</v>
          </cell>
        </row>
        <row r="12100">
          <cell r="F12100" t="str">
            <v>BRONCO-PENAMOX DUO SUS.OR 15MG/ 750MG 70 ML X 1 (/5ML)</v>
          </cell>
          <cell r="G12100" t="str">
            <v>102005</v>
          </cell>
        </row>
        <row r="12101">
          <cell r="F12101" t="str">
            <v>BRONCO MAGNIMOX SUSP ORAL 500MG 60 ML X 1 (/5ML)</v>
          </cell>
          <cell r="G12101" t="str">
            <v>021998</v>
          </cell>
        </row>
        <row r="12102">
          <cell r="F12102" t="str">
            <v>AB BRONPAMOX V.IV + SOLV 300MG 3 ML X 1</v>
          </cell>
          <cell r="G12102" t="str">
            <v>042003</v>
          </cell>
        </row>
        <row r="12103">
          <cell r="F12103" t="str">
            <v>BRONCOMAX SUSP ORAL 125MG 60 ML X 1 (/5ML)</v>
          </cell>
          <cell r="G12103" t="str">
            <v>042000</v>
          </cell>
        </row>
        <row r="12104">
          <cell r="F12104" t="str">
            <v>BRONCO AMOXICLIN SUSP ORAL 125MG 60 ML X 1 (/5ML)</v>
          </cell>
          <cell r="G12104" t="str">
            <v>022001</v>
          </cell>
        </row>
        <row r="12105">
          <cell r="F12105" t="str">
            <v>AB AMBROMOX V.IV + SOLV 1200MG 5 ML X 1</v>
          </cell>
          <cell r="G12105" t="str">
            <v>042003</v>
          </cell>
        </row>
        <row r="12106">
          <cell r="F12106" t="str">
            <v>BRONCO-AMOXIDIN PO/SUSP DUO 750MG 70 ML X 1 (/5ML)</v>
          </cell>
          <cell r="G12106" t="str">
            <v>062011</v>
          </cell>
        </row>
        <row r="12107">
          <cell r="F12107" t="str">
            <v>AB AMOXIDAL AMP + SOLV 1000MG  X 1 (/4) /4</v>
          </cell>
          <cell r="G12107" t="str">
            <v>052010</v>
          </cell>
        </row>
        <row r="12108">
          <cell r="F12108" t="str">
            <v>BRONCO-PENAMOX TABL 500MG  X 100 (/30) /30</v>
          </cell>
          <cell r="G12108" t="str">
            <v>061999</v>
          </cell>
        </row>
        <row r="12109">
          <cell r="F12109" t="str">
            <v>REZPLEN TABL 500MG  X 10</v>
          </cell>
          <cell r="G12109" t="str">
            <v>072006</v>
          </cell>
        </row>
        <row r="12110">
          <cell r="F12110" t="str">
            <v>BRONCO AMOXIPEN SUSP ORAL  60 ML X 1</v>
          </cell>
          <cell r="G12110" t="str">
            <v>082007</v>
          </cell>
        </row>
        <row r="12111">
          <cell r="F12111" t="str">
            <v>MAFLUX BALSAMICO TABL.RECUBIE   X 50</v>
          </cell>
          <cell r="G12111" t="str">
            <v>102009</v>
          </cell>
        </row>
        <row r="12112">
          <cell r="F12112" t="str">
            <v>AB AMBROMOX V.IV + SOLV 600MG 5 ML X 1</v>
          </cell>
          <cell r="G12112" t="str">
            <v>042003</v>
          </cell>
        </row>
        <row r="12113">
          <cell r="F12113" t="str">
            <v>AB BRONPAMOX V.IV + SOLV 600MG 3 ML X 1</v>
          </cell>
          <cell r="G12113" t="str">
            <v>042003</v>
          </cell>
        </row>
        <row r="12114">
          <cell r="F12114" t="str">
            <v>BRONCO EXPECT POLVO P/SUSP  60 ML X 1</v>
          </cell>
          <cell r="G12114" t="str">
            <v>012014</v>
          </cell>
        </row>
        <row r="12115">
          <cell r="F12115" t="str">
            <v>ORABIOT BALSAMICO SUSP ORAL 250MG 60 ML X 1 (/5ML)</v>
          </cell>
          <cell r="G12115" t="str">
            <v>082002</v>
          </cell>
        </row>
        <row r="12116">
          <cell r="F12116" t="str">
            <v>ORABIOT BALSAMICO TABL 500MG  X 50 (/8MG)</v>
          </cell>
          <cell r="G12116" t="str">
            <v>072000</v>
          </cell>
        </row>
        <row r="12117">
          <cell r="F12117" t="str">
            <v>AB AMBROMOX V.IV + SOLV 300MG 5 ML X 1</v>
          </cell>
          <cell r="G12117" t="str">
            <v>062003</v>
          </cell>
        </row>
        <row r="12118">
          <cell r="F12118" t="str">
            <v>BRONCO AMOXIPEN CAPS 574MG  X 100 (/30) /30</v>
          </cell>
          <cell r="G12118" t="str">
            <v>062007</v>
          </cell>
        </row>
        <row r="12119">
          <cell r="F12119" t="str">
            <v>CEFIXIN TA.REC 30MG/ 500MG  X 10</v>
          </cell>
          <cell r="G12119" t="str">
            <v>092002</v>
          </cell>
        </row>
        <row r="12120">
          <cell r="F12120" t="str">
            <v>BROSOL BIOTIC CAPS 30MG/ 500MG  X 15</v>
          </cell>
          <cell r="G12120" t="str">
            <v>042008</v>
          </cell>
        </row>
        <row r="12121">
          <cell r="F12121" t="str">
            <v>AB BRONPAMOX V.IV + SOLV 1200MG 3 ML X 1</v>
          </cell>
          <cell r="G12121" t="str">
            <v>042003</v>
          </cell>
        </row>
        <row r="12122">
          <cell r="F12122" t="str">
            <v>BRONCOMEDICAL TABL.RECUBIE   X 100</v>
          </cell>
          <cell r="G12122" t="str">
            <v>102016</v>
          </cell>
        </row>
        <row r="12123">
          <cell r="F12123" t="str">
            <v>BRONCO DERINOX SUSP ORAL 250MG 60 ML X 1 (/5ML)</v>
          </cell>
          <cell r="G12123" t="str">
            <v>092003</v>
          </cell>
        </row>
        <row r="12124">
          <cell r="F12124" t="str">
            <v>INFECTRIM BALSAMIC TABL   X 50</v>
          </cell>
          <cell r="G12124" t="str">
            <v>102007</v>
          </cell>
        </row>
        <row r="12125">
          <cell r="F12125" t="str">
            <v>BROMEXILINA CAPS 500MG  X 100</v>
          </cell>
          <cell r="G12125" t="str">
            <v>052004</v>
          </cell>
        </row>
        <row r="12126">
          <cell r="F12126" t="str">
            <v>AMOXIDAL DUO RESPI TABL.RECUBIE   X 14</v>
          </cell>
          <cell r="G12126" t="str">
            <v>042003</v>
          </cell>
        </row>
        <row r="12127">
          <cell r="F12127" t="str">
            <v>BROSOL BIOTIC PO/SUSP ORAL  90 ML X 1</v>
          </cell>
          <cell r="G12127" t="str">
            <v>042008</v>
          </cell>
        </row>
        <row r="12128">
          <cell r="F12128" t="str">
            <v>BROMEXILINA POLVO P/SUSP 250MG 100 ML X 1 (/5ML)</v>
          </cell>
          <cell r="G12128" t="str">
            <v>051995</v>
          </cell>
        </row>
        <row r="12129">
          <cell r="F12129" t="str">
            <v>CLARIX PLUS TABL   X 10</v>
          </cell>
          <cell r="G12129" t="str">
            <v>052015</v>
          </cell>
        </row>
        <row r="12130">
          <cell r="F12130" t="str">
            <v>DAYFLU TOS CAPS BLANDA 8MG  X 100</v>
          </cell>
          <cell r="G12130" t="str">
            <v>062016</v>
          </cell>
        </row>
        <row r="12131">
          <cell r="F12131" t="str">
            <v>DAYFLU TOS CAPS BLANDA 8MG  X 10</v>
          </cell>
          <cell r="G12131" t="str">
            <v>012017</v>
          </cell>
        </row>
        <row r="12132">
          <cell r="F12132" t="str">
            <v>CEDEINA JBE   EXPT  60 ML X 1</v>
          </cell>
          <cell r="G12132" t="str">
            <v>012008</v>
          </cell>
        </row>
        <row r="12133">
          <cell r="F12133" t="str">
            <v>HEDILAR JBE 35MG 100 ML X 1 (/5ML)</v>
          </cell>
          <cell r="G12133" t="str">
            <v>102004</v>
          </cell>
        </row>
        <row r="12134">
          <cell r="F12134" t="str">
            <v>MUXATIL POLVO SOBRES 600MG 10 G X 10</v>
          </cell>
          <cell r="G12134" t="str">
            <v>042008</v>
          </cell>
        </row>
        <row r="12135">
          <cell r="F12135" t="str">
            <v>MUXATIL AMP. 300MG 3 ML X 3</v>
          </cell>
          <cell r="G12135" t="str">
            <v>112009</v>
          </cell>
        </row>
        <row r="12136">
          <cell r="F12136" t="str">
            <v>VICKMIEL JBE   EXPT 1.8% 120 ML X 1</v>
          </cell>
          <cell r="G12136" t="str">
            <v>042005</v>
          </cell>
        </row>
        <row r="12137">
          <cell r="F12137" t="str">
            <v>ACEMUK TABL  EFERV 200MG  X 10</v>
          </cell>
          <cell r="G12137" t="str">
            <v>122012</v>
          </cell>
        </row>
        <row r="12138">
          <cell r="F12138" t="str">
            <v>FLUIXX JBE 100MG 120 ML X 1 (/5ML)</v>
          </cell>
          <cell r="G12138" t="str">
            <v>032010</v>
          </cell>
        </row>
        <row r="12139">
          <cell r="F12139" t="str">
            <v>ABRIFLU JBE  120 ML X 1</v>
          </cell>
          <cell r="G12139" t="str">
            <v>072011</v>
          </cell>
        </row>
        <row r="12140">
          <cell r="F12140" t="str">
            <v>ABRILAR GOTAS ORAL 20MG 20 ML X 1 (/ML)</v>
          </cell>
          <cell r="G12140" t="str">
            <v>022009</v>
          </cell>
        </row>
        <row r="12141">
          <cell r="F12141" t="str">
            <v>MUCOBIOTIC JBE 30MG 120 ML X 1 (/5ML)</v>
          </cell>
          <cell r="G12141" t="str">
            <v>102002</v>
          </cell>
        </row>
        <row r="12142">
          <cell r="F12142" t="str">
            <v>MUCOVAL JBE 30MG 120 ML X 1 (/5ML)</v>
          </cell>
          <cell r="G12142" t="str">
            <v>072008</v>
          </cell>
        </row>
        <row r="12143">
          <cell r="F12143" t="str">
            <v>NOTOSIL E JBE  120 ML X 1</v>
          </cell>
          <cell r="G12143" t="str">
            <v>072010</v>
          </cell>
        </row>
        <row r="12144">
          <cell r="F12144" t="str">
            <v>AMBROXOL-MRC JBE 15MG 120 ML X 1 (/5ML)</v>
          </cell>
          <cell r="G12144" t="str">
            <v>092012</v>
          </cell>
        </row>
        <row r="12145">
          <cell r="F12145" t="str">
            <v>N-ACETILCISTEI-LST POLVO SOBRES 600MG 6 G X 10</v>
          </cell>
          <cell r="G12145" t="str">
            <v>082016</v>
          </cell>
        </row>
        <row r="12146">
          <cell r="F12146" t="str">
            <v>FLUIXX POLVO SOBRES 100MG 1 G X 30</v>
          </cell>
          <cell r="G12146" t="str">
            <v>032010</v>
          </cell>
        </row>
        <row r="12147">
          <cell r="F12147" t="str">
            <v>MUXATIL POLVO SOBRES 100MG 3.3 G X 10</v>
          </cell>
          <cell r="G12147" t="str">
            <v>052004</v>
          </cell>
        </row>
        <row r="12148">
          <cell r="F12148" t="str">
            <v>ACEMUK JBE 2G 100 ML X 1</v>
          </cell>
          <cell r="G12148" t="str">
            <v>122012</v>
          </cell>
        </row>
        <row r="12149">
          <cell r="F12149" t="str">
            <v>MUCOSOLVAN JBE PEDIATR 15MG 90 ML X 1 (/5ML)</v>
          </cell>
          <cell r="G12149" t="str">
            <v>071983</v>
          </cell>
        </row>
        <row r="12150">
          <cell r="F12150" t="str">
            <v>MUCOBIOTIC CPTO GOTAS ORAL  20 ML X 1</v>
          </cell>
          <cell r="G12150" t="str">
            <v>032009</v>
          </cell>
        </row>
        <row r="12151">
          <cell r="F12151" t="str">
            <v>CLOBULER-F JBE 30MG 100 ML X 1 (/5ML)</v>
          </cell>
          <cell r="G12151" t="str">
            <v>082017</v>
          </cell>
        </row>
        <row r="12152">
          <cell r="F12152" t="str">
            <v>SOLBITOX JBE PEDIATR 4MG 120 ML X 11 (/5ML)</v>
          </cell>
          <cell r="G12152" t="str">
            <v>072013</v>
          </cell>
        </row>
        <row r="12153">
          <cell r="F12153" t="str">
            <v>SINMUCOL JBE 7.5MG 120 ML X 1</v>
          </cell>
          <cell r="G12153" t="str">
            <v>022011</v>
          </cell>
        </row>
        <row r="12154">
          <cell r="F12154" t="str">
            <v>HEDILAR JB.MI/LI FTE 70MG 100 ML X 1 (/5ML)</v>
          </cell>
          <cell r="G12154" t="str">
            <v>102009</v>
          </cell>
        </row>
        <row r="12155">
          <cell r="F12155" t="str">
            <v>FLUIMUCIL SOLN P/INHAL 10% 25 ML X 1</v>
          </cell>
          <cell r="G12155" t="str">
            <v>052011</v>
          </cell>
        </row>
        <row r="12156">
          <cell r="F12156" t="str">
            <v>MUCOASMAT SOB.GRANULOS 200MG 2 G X 50</v>
          </cell>
          <cell r="G12156" t="str">
            <v>102019</v>
          </cell>
        </row>
        <row r="12157">
          <cell r="F12157" t="str">
            <v>TOSSYLIN SOLN  ORAL 100MG 120 ML X 1 (/5ML)</v>
          </cell>
          <cell r="G12157" t="str">
            <v>082016</v>
          </cell>
        </row>
        <row r="12158">
          <cell r="F12158" t="str">
            <v>MUCOAMOXOL JBE AD. 8MG 120 ML X 1 (/5ML)</v>
          </cell>
          <cell r="G12158" t="str">
            <v>092016</v>
          </cell>
        </row>
        <row r="12159">
          <cell r="F12159" t="str">
            <v>MUCOAMOXOL JBE INF. 4MG 120 ML X 1 (/5ML)</v>
          </cell>
          <cell r="G12159" t="str">
            <v>092016</v>
          </cell>
        </row>
        <row r="12160">
          <cell r="F12160" t="str">
            <v>FLUIDEX JBE 35MG 120 ML X 1 (/5ML)</v>
          </cell>
          <cell r="G12160" t="str">
            <v>032017</v>
          </cell>
        </row>
        <row r="12161">
          <cell r="F12161" t="str">
            <v>N-ACETILCISTEI-LST POLVO SOBRES 200MG 3 G X 30</v>
          </cell>
          <cell r="G12161" t="str">
            <v>012016</v>
          </cell>
        </row>
        <row r="12162">
          <cell r="F12162" t="str">
            <v>OXIBRON DILAT JBE C/DOSIF  120 ML X 1</v>
          </cell>
          <cell r="G12162" t="str">
            <v>092009</v>
          </cell>
        </row>
        <row r="12163">
          <cell r="F12163" t="str">
            <v>TRATATOS JBE 35MG 120 ML X 1 (/5ML)</v>
          </cell>
          <cell r="G12163" t="str">
            <v>052016</v>
          </cell>
        </row>
        <row r="12164">
          <cell r="F12164" t="str">
            <v>MUCODILAT JBE  120 ML X 1</v>
          </cell>
          <cell r="G12164" t="str">
            <v>032001</v>
          </cell>
        </row>
        <row r="12165">
          <cell r="F12165" t="str">
            <v>ACEMUK L TAB.DIS.BUCA   X 100</v>
          </cell>
          <cell r="G12165" t="str">
            <v>052015</v>
          </cell>
        </row>
        <row r="12166">
          <cell r="F12166" t="str">
            <v>MUCOLVAN JBE 30MG 120 ML X 1 (/5ML)</v>
          </cell>
          <cell r="G12166" t="str">
            <v>072019</v>
          </cell>
        </row>
        <row r="12167">
          <cell r="F12167" t="str">
            <v>SANAPULMOZIN JBE AD. 30MG 120 ML X 1 (/5ML)</v>
          </cell>
          <cell r="G12167" t="str">
            <v>052014</v>
          </cell>
        </row>
        <row r="12168">
          <cell r="F12168" t="str">
            <v>BRONQUIAL-OM JBE  100 ML X 1</v>
          </cell>
          <cell r="G12168" t="str">
            <v>011994</v>
          </cell>
        </row>
        <row r="12169">
          <cell r="F12169" t="str">
            <v>MUXATIL POLVO SOBRES 200MG 3.3 G X 10 (ADLT)</v>
          </cell>
          <cell r="G12169" t="str">
            <v>082003</v>
          </cell>
        </row>
        <row r="12170">
          <cell r="F12170" t="str">
            <v>BRONCODEX JBE AD. 30MG 120 ML X 1 (/5ML)</v>
          </cell>
          <cell r="G12170" t="str">
            <v>052003</v>
          </cell>
        </row>
        <row r="12171">
          <cell r="F12171" t="str">
            <v>MUCOCAR GRAN/SOL.SOB 100MG 1 G X 30</v>
          </cell>
          <cell r="G12171" t="str">
            <v>032008</v>
          </cell>
        </row>
        <row r="12172">
          <cell r="F12172" t="str">
            <v>BRONCOPHAR PLUS AMP.  2 ML X 20 (PAED)</v>
          </cell>
          <cell r="G12172" t="str">
            <v>061995</v>
          </cell>
        </row>
        <row r="12173">
          <cell r="F12173" t="str">
            <v>HEDELIX JBE 35MG 100 ML X 1 (/5ML)</v>
          </cell>
          <cell r="G12173" t="str">
            <v>032013</v>
          </cell>
        </row>
        <row r="12174">
          <cell r="F12174" t="str">
            <v>FLUIMAX TABL  EFERV 200MG  X 10</v>
          </cell>
          <cell r="G12174" t="str">
            <v>092016</v>
          </cell>
        </row>
        <row r="12175">
          <cell r="F12175" t="str">
            <v>BRONCODEX JBE.PED. 15MG 120 ML X 1 (/5ML)</v>
          </cell>
          <cell r="G12175" t="str">
            <v>102002</v>
          </cell>
        </row>
        <row r="12176">
          <cell r="F12176" t="str">
            <v>SANA TOS JBE  120 ML X 1</v>
          </cell>
          <cell r="G12176" t="str">
            <v>062005</v>
          </cell>
        </row>
        <row r="12177">
          <cell r="F12177" t="str">
            <v>DEXTROMETORFAN-MRC JBE 15MG 120 ML X 1 (/5ML)</v>
          </cell>
          <cell r="G12177" t="str">
            <v>092012</v>
          </cell>
        </row>
        <row r="12178">
          <cell r="F12178" t="str">
            <v>LEVOFERIN JBE 30MG 60 ML X 1 (/5ML)</v>
          </cell>
          <cell r="G12178" t="str">
            <v>091998</v>
          </cell>
        </row>
        <row r="12179">
          <cell r="F12179" t="str">
            <v>LEXATUSSIN JBE 15MG 120 ML X 1 (/5ML)</v>
          </cell>
          <cell r="G12179" t="str">
            <v>122009</v>
          </cell>
        </row>
        <row r="12180">
          <cell r="F12180" t="str">
            <v>NUMOSOL JBE 28MG 100 ML X 1 (/5ML)</v>
          </cell>
          <cell r="G12180" t="str">
            <v>062009</v>
          </cell>
        </row>
        <row r="12181">
          <cell r="F12181" t="str">
            <v>MULTIBIOTICOS TOS TAB.MAS MENT   X 8</v>
          </cell>
          <cell r="G12181" t="str">
            <v>052018</v>
          </cell>
        </row>
        <row r="12182">
          <cell r="F12182" t="str">
            <v>DEXTROMETORFAN F-A SUSP ORAL 15MG 120 ML X 1 (/5ML)</v>
          </cell>
          <cell r="G12182" t="str">
            <v>052001</v>
          </cell>
        </row>
        <row r="12183">
          <cell r="F12183" t="str">
            <v>LEVOFERIN JBE 30MG 120 ML X 1 (/5ML)</v>
          </cell>
          <cell r="G12183" t="str">
            <v>091998</v>
          </cell>
        </row>
        <row r="12184">
          <cell r="F12184" t="str">
            <v>NUMOSOL JBE 50MG 100 ML X 1 (/5ML)</v>
          </cell>
          <cell r="G12184" t="str">
            <v>062009</v>
          </cell>
        </row>
        <row r="12185">
          <cell r="F12185" t="str">
            <v>CEDEINA JBE  60 ML X 1</v>
          </cell>
          <cell r="G12185" t="str">
            <v>012008</v>
          </cell>
        </row>
        <row r="12186">
          <cell r="F12186" t="str">
            <v>ATOS EXPECTOR JBE  5 ML X 1</v>
          </cell>
          <cell r="G12186" t="str">
            <v>042015</v>
          </cell>
        </row>
        <row r="12187">
          <cell r="F12187" t="str">
            <v>MENTOLINA NO TOS JBE   EXPT  120 ML X 1</v>
          </cell>
          <cell r="G12187" t="str">
            <v>042009</v>
          </cell>
        </row>
        <row r="12188">
          <cell r="F12188" t="str">
            <v>BRONCOTOS NF JBE  60 ML X 1</v>
          </cell>
          <cell r="G12188" t="str">
            <v>072016</v>
          </cell>
        </row>
        <row r="12189">
          <cell r="F12189" t="str">
            <v>MENTOLINA NO TOS JBE TOS SECA  120 ML X 1</v>
          </cell>
          <cell r="G12189" t="str">
            <v>042009</v>
          </cell>
        </row>
        <row r="12190">
          <cell r="F12190" t="str">
            <v>DIBALSAM CONGEST JBE  120 ML X 1</v>
          </cell>
          <cell r="G12190" t="str">
            <v>112011</v>
          </cell>
        </row>
        <row r="12191">
          <cell r="F12191" t="str">
            <v>TUSCALMAN SUP A 25MG/ 5MG  X 10</v>
          </cell>
          <cell r="G12191" t="str">
            <v>111969</v>
          </cell>
        </row>
        <row r="12192">
          <cell r="F12192" t="str">
            <v>BRONCOPULMIN TABL 400MG  X 100 (/2.5) /2.5</v>
          </cell>
          <cell r="G12192" t="str">
            <v>042009</v>
          </cell>
        </row>
        <row r="12193">
          <cell r="F12193" t="str">
            <v>TUSSFEDRIN JBE  120 ML X 1</v>
          </cell>
          <cell r="G12193" t="str">
            <v>112010</v>
          </cell>
        </row>
        <row r="12194">
          <cell r="F12194" t="str">
            <v>CODIFARMA-R JBE  90 ML X 1</v>
          </cell>
          <cell r="G12194" t="str">
            <v>081981</v>
          </cell>
        </row>
        <row r="12195">
          <cell r="F12195" t="str">
            <v>TUSCALMAN SUP B 50MG/ 10MG  X 10</v>
          </cell>
          <cell r="G12195" t="str">
            <v>111969</v>
          </cell>
        </row>
        <row r="12196">
          <cell r="F12196" t="str">
            <v>TOBEQUIL JBE  120 ML X 1</v>
          </cell>
          <cell r="G12196" t="str">
            <v>061985</v>
          </cell>
        </row>
        <row r="12197">
          <cell r="F12197" t="str">
            <v>KOFLET JBE  100 ML X 1</v>
          </cell>
          <cell r="G12197" t="str">
            <v>032016</v>
          </cell>
        </row>
        <row r="12198">
          <cell r="F12198" t="str">
            <v>CLORFENA.MALEA-LUS AMP. 10MG 1 ML X 100</v>
          </cell>
          <cell r="G12198" t="str">
            <v>082007</v>
          </cell>
        </row>
        <row r="12199">
          <cell r="F12199" t="str">
            <v>AVIANT TABL 5MG  X 10</v>
          </cell>
          <cell r="G12199" t="str">
            <v>082001</v>
          </cell>
        </row>
        <row r="12200">
          <cell r="F12200" t="str">
            <v>CLORFENAMINA F-A SUSP ORAL 2MG 120 ML X 1 (/5ML)</v>
          </cell>
          <cell r="G12200" t="str">
            <v>052001</v>
          </cell>
        </row>
        <row r="12201">
          <cell r="F12201" t="str">
            <v>CETIRAX TABL 10MG  X 10</v>
          </cell>
          <cell r="G12201" t="str">
            <v>042009</v>
          </cell>
        </row>
        <row r="12202">
          <cell r="F12202" t="str">
            <v>PHARMALER TABL.RECUBIE 10MG  X 100</v>
          </cell>
          <cell r="G12202" t="str">
            <v>042007</v>
          </cell>
        </row>
        <row r="12203">
          <cell r="F12203" t="str">
            <v>RINEPAN TABL 10MG  X 100</v>
          </cell>
          <cell r="G12203" t="str">
            <v>042014</v>
          </cell>
        </row>
        <row r="12204">
          <cell r="F12204" t="str">
            <v>LORALAB-D TABL 10MG  X 20</v>
          </cell>
          <cell r="G12204" t="str">
            <v>092011</v>
          </cell>
        </row>
        <row r="12205">
          <cell r="F12205" t="str">
            <v>LORATADINA-DC6 TABL 10MG  X 100</v>
          </cell>
          <cell r="G12205" t="str">
            <v>032012</v>
          </cell>
        </row>
        <row r="12206">
          <cell r="F12206" t="str">
            <v>CLORFENAMINA-LB9 TABL 4MG  X 100</v>
          </cell>
          <cell r="G12206" t="str">
            <v>052013</v>
          </cell>
        </row>
        <row r="12207">
          <cell r="F12207" t="str">
            <v>CETIRIZINA-PTG TABL 10MG  X 30</v>
          </cell>
          <cell r="G12207" t="str">
            <v>012018</v>
          </cell>
        </row>
        <row r="12208">
          <cell r="F12208" t="str">
            <v>ALERFAST TABL 10MG  X 10</v>
          </cell>
          <cell r="G12208" t="str">
            <v>011994</v>
          </cell>
        </row>
        <row r="12209">
          <cell r="F12209" t="str">
            <v>ALERFAST JBE 1MG 100 ML X 1 (/ML)</v>
          </cell>
          <cell r="G12209" t="str">
            <v>091995</v>
          </cell>
        </row>
        <row r="12210">
          <cell r="F12210" t="str">
            <v>CLORFENAMINA-JPS AMP. 10MG 10 ML X 10</v>
          </cell>
          <cell r="G12210" t="str">
            <v>082017</v>
          </cell>
        </row>
        <row r="12211">
          <cell r="F12211" t="str">
            <v>CETHYSTAN TABL 10MG  X 100</v>
          </cell>
          <cell r="G12211" t="str">
            <v>072019</v>
          </cell>
        </row>
        <row r="12212">
          <cell r="F12212" t="str">
            <v>BRESOL TABL   X 60</v>
          </cell>
          <cell r="G12212" t="str">
            <v>042014</v>
          </cell>
        </row>
        <row r="12213">
          <cell r="F12213" t="str">
            <v>LEVALER GOTAS ORAL 10MG 20 ML X 1 (/ML)</v>
          </cell>
          <cell r="G12213" t="str">
            <v>062005</v>
          </cell>
        </row>
        <row r="12214">
          <cell r="F12214" t="str">
            <v>FEXAPHARM TABL RECUBIE 180MG  X 10</v>
          </cell>
          <cell r="G12214" t="str">
            <v>122019</v>
          </cell>
        </row>
        <row r="12215">
          <cell r="F12215" t="str">
            <v>LEVOCELIP TABL.RECUBIE 5MG  X 30</v>
          </cell>
          <cell r="G12215" t="str">
            <v>012017</v>
          </cell>
        </row>
        <row r="12216">
          <cell r="F12216" t="str">
            <v>LORATADINA-TEV TABL 10MG  X 100</v>
          </cell>
          <cell r="G12216" t="str">
            <v>112002</v>
          </cell>
        </row>
        <row r="12217">
          <cell r="F12217" t="str">
            <v>LORATADINA-DC6 TABL 10MG  X 10</v>
          </cell>
          <cell r="G12217" t="str">
            <v>072001</v>
          </cell>
        </row>
        <row r="12218">
          <cell r="F12218" t="str">
            <v>LORISTAT TABL 10MG  X 10</v>
          </cell>
          <cell r="G12218" t="str">
            <v>032019</v>
          </cell>
        </row>
        <row r="12219">
          <cell r="F12219" t="str">
            <v>ALLERTA JBE 2.5MG 60 ML X 1 (/5ML)</v>
          </cell>
          <cell r="G12219" t="str">
            <v>102014</v>
          </cell>
        </row>
        <row r="12220">
          <cell r="F12220" t="str">
            <v>RIGOTAX GOTAS ORAL 10MG 15 ML X 1 (/ML)</v>
          </cell>
          <cell r="G12220" t="str">
            <v>092004</v>
          </cell>
        </row>
        <row r="12221">
          <cell r="F12221" t="str">
            <v>RIGOTAX CAPS BLANDA 10MG  X 30</v>
          </cell>
          <cell r="G12221" t="str">
            <v>092004</v>
          </cell>
        </row>
        <row r="12222">
          <cell r="F12222" t="str">
            <v>CETIRIZINA-LST JBE 5MG 60 ML X 1 (/5ML)</v>
          </cell>
          <cell r="G12222" t="str">
            <v>042002</v>
          </cell>
        </row>
        <row r="12223">
          <cell r="F12223" t="str">
            <v>CETRIXIN TABL 10MG  X 100</v>
          </cell>
          <cell r="G12223" t="str">
            <v>012003</v>
          </cell>
        </row>
        <row r="12224">
          <cell r="F12224" t="str">
            <v>LIBERTIUM TABL.RECUBIE 5MG  X 10</v>
          </cell>
          <cell r="G12224" t="str">
            <v>092009</v>
          </cell>
        </row>
        <row r="12225">
          <cell r="F12225" t="str">
            <v>CLORO-TRIMETON AMP. 10MG 1 ML X 5</v>
          </cell>
          <cell r="G12225" t="str">
            <v>012008</v>
          </cell>
        </row>
        <row r="12226">
          <cell r="F12226" t="str">
            <v>CLORFENA.MALEAT.ME AMP. 10MG 1 ML X 1</v>
          </cell>
          <cell r="G12226" t="str">
            <v>011989</v>
          </cell>
        </row>
        <row r="12227">
          <cell r="F12227" t="str">
            <v>CETIRAX GOTAS ORAL 10MG 15 ML X 1 (/ML)</v>
          </cell>
          <cell r="G12227" t="str">
            <v>052008</v>
          </cell>
        </row>
        <row r="12228">
          <cell r="F12228" t="str">
            <v>AVALLERT JBE 5MG 60 ML X 1 (/5ML)</v>
          </cell>
          <cell r="G12228" t="str">
            <v>032012</v>
          </cell>
        </row>
        <row r="12229">
          <cell r="F12229" t="str">
            <v>LEVALER CAPS BLANDA 5MG  X 10</v>
          </cell>
          <cell r="G12229" t="str">
            <v>062005</v>
          </cell>
        </row>
        <row r="12230">
          <cell r="F12230" t="str">
            <v>DESLORATADINA-LST TABL.RECUBIE 5MG  X 10</v>
          </cell>
          <cell r="G12230" t="str">
            <v>042008</v>
          </cell>
        </row>
        <row r="12231">
          <cell r="F12231" t="str">
            <v>DESLORATADINA-LST JBE 2.5MG 60 ML X 1 (/5ML)</v>
          </cell>
          <cell r="G12231" t="str">
            <v>022015</v>
          </cell>
        </row>
        <row r="12232">
          <cell r="F12232" t="str">
            <v>CLORFENAMINA-SN2 AMP. 10MG 1 ML X 100</v>
          </cell>
          <cell r="G12232" t="str">
            <v>032011</v>
          </cell>
        </row>
        <row r="12233">
          <cell r="F12233" t="str">
            <v>CETIRIZINA-TEV JBE 5MG 60 ML X 1 (/5ML)</v>
          </cell>
          <cell r="G12233" t="str">
            <v>092005</v>
          </cell>
        </row>
        <row r="12234">
          <cell r="F12234" t="str">
            <v>CETRIXIN GOTAS ORAL 10MG 15 ML X 1 (/ML)</v>
          </cell>
          <cell r="G12234" t="str">
            <v>052008</v>
          </cell>
        </row>
        <row r="12235">
          <cell r="F12235" t="str">
            <v>CETRIXIN SUSP ORAL 5MG 60 ML X 1 (/5ML)</v>
          </cell>
          <cell r="G12235" t="str">
            <v>012001</v>
          </cell>
        </row>
        <row r="12236">
          <cell r="F12236" t="str">
            <v>FEXOFAST TABL 180MG  X 10</v>
          </cell>
          <cell r="G12236" t="str">
            <v>122006</v>
          </cell>
        </row>
        <row r="12237">
          <cell r="F12237" t="str">
            <v>FEXOFAST TABL 120MG  X 10</v>
          </cell>
          <cell r="G12237" t="str">
            <v>122007</v>
          </cell>
        </row>
        <row r="12238">
          <cell r="F12238" t="str">
            <v>CETIRAX JBE 5MG 60 ML X 1 (/5ML)</v>
          </cell>
          <cell r="G12238" t="str">
            <v>042009</v>
          </cell>
        </row>
        <row r="12239">
          <cell r="F12239" t="str">
            <v>CETIRIZINA-LST TABL 10MG  X 10</v>
          </cell>
          <cell r="G12239" t="str">
            <v>112002</v>
          </cell>
        </row>
        <row r="12240">
          <cell r="F12240" t="str">
            <v>ALERCET CAP.GEL.BLAN 10MG  X 10</v>
          </cell>
          <cell r="G12240" t="str">
            <v>082000</v>
          </cell>
        </row>
        <row r="12241">
          <cell r="F12241" t="str">
            <v>CETRILER TABL.RECUBIE 5MG  X 10</v>
          </cell>
          <cell r="G12241" t="str">
            <v>062004</v>
          </cell>
        </row>
        <row r="12242">
          <cell r="F12242" t="str">
            <v>RINOFILAX JBE FCO 2.5MG 60 ML X 1 (/5ML)</v>
          </cell>
          <cell r="G12242" t="str">
            <v>072004</v>
          </cell>
        </row>
        <row r="12243">
          <cell r="F12243" t="str">
            <v>LIZINALER TABL.RECUBIE 5MG  X 12</v>
          </cell>
          <cell r="G12243" t="str">
            <v>052016</v>
          </cell>
        </row>
        <row r="12244">
          <cell r="F12244" t="str">
            <v>LORATADINA-LST TABL 10MG  X 10</v>
          </cell>
          <cell r="G12244" t="str">
            <v>021999</v>
          </cell>
        </row>
        <row r="12245">
          <cell r="F12245" t="str">
            <v>ZYRTEC SOLN  ORAL 1MG 60 ML X 1 (/ML)</v>
          </cell>
          <cell r="G12245" t="str">
            <v>102003</v>
          </cell>
        </row>
        <row r="12246">
          <cell r="F12246" t="str">
            <v>LORATADINA-PUG TABL 10MG  X 100</v>
          </cell>
          <cell r="G12246" t="str">
            <v>012002</v>
          </cell>
        </row>
        <row r="12247">
          <cell r="F12247" t="str">
            <v>RIALERGHY TABL.RECUBIE 10MG  X 100</v>
          </cell>
          <cell r="G12247" t="str">
            <v>092014</v>
          </cell>
        </row>
        <row r="12248">
          <cell r="F12248" t="str">
            <v>CLORFENAMINA-DY/ AMP. 10MG 1 ML X 1</v>
          </cell>
          <cell r="G12248" t="str">
            <v>042009</v>
          </cell>
        </row>
        <row r="12249">
          <cell r="F12249" t="str">
            <v>CLORFENAMINA-TEV JBE 2MG 120 ML X 1 (/5ML)</v>
          </cell>
          <cell r="G12249" t="str">
            <v>012008</v>
          </cell>
        </row>
        <row r="12250">
          <cell r="F12250" t="str">
            <v>LORATADINA-C8S TABL 10MG  X 10</v>
          </cell>
          <cell r="G12250" t="str">
            <v>032019</v>
          </cell>
        </row>
        <row r="12251">
          <cell r="F12251" t="str">
            <v>ALERCET GOTAS ORAL 10MG 15 ML X 1 (/ML)</v>
          </cell>
          <cell r="G12251" t="str">
            <v>052002</v>
          </cell>
        </row>
        <row r="12252">
          <cell r="F12252" t="str">
            <v>CLORFENA.MALE-QUC JBE 2MG 120 ML X 1 (/5ML)</v>
          </cell>
          <cell r="G12252" t="str">
            <v>082000</v>
          </cell>
        </row>
        <row r="12253">
          <cell r="F12253" t="str">
            <v>ALERGIATADINA TABL 10MG  X 100</v>
          </cell>
          <cell r="G12253" t="str">
            <v>032004</v>
          </cell>
        </row>
        <row r="12254">
          <cell r="F12254" t="str">
            <v>CLORFENAMINA-TEV TABL 4MG  X 100</v>
          </cell>
          <cell r="G12254" t="str">
            <v>012008</v>
          </cell>
        </row>
        <row r="12255">
          <cell r="F12255" t="str">
            <v>NOALERGYN JBE 5MG 60 ML X 1 (/5ML)</v>
          </cell>
          <cell r="G12255" t="str">
            <v>022015</v>
          </cell>
        </row>
        <row r="12256">
          <cell r="F12256" t="str">
            <v>ANTIALER TABL 10MG  X 100</v>
          </cell>
          <cell r="G12256" t="str">
            <v>012017</v>
          </cell>
        </row>
        <row r="12257">
          <cell r="F12257" t="str">
            <v>NAMINE TABL 4MG  X 100</v>
          </cell>
          <cell r="G12257" t="str">
            <v>092015</v>
          </cell>
        </row>
        <row r="12258">
          <cell r="F12258" t="str">
            <v>LORALERGHYNA TABL 10MG  X 100</v>
          </cell>
          <cell r="G12258" t="str">
            <v>082017</v>
          </cell>
        </row>
        <row r="12259">
          <cell r="F12259" t="str">
            <v>LORALAB-D JBE 5MG 60 ML X 1 (/5ML)</v>
          </cell>
          <cell r="G12259" t="str">
            <v>052013</v>
          </cell>
        </row>
        <row r="12260">
          <cell r="F12260" t="str">
            <v>D-VENTIL JBE 2.5MG 60 ML X 1 (/5ML)</v>
          </cell>
          <cell r="G12260" t="str">
            <v>032006</v>
          </cell>
        </row>
        <row r="12261">
          <cell r="F12261" t="str">
            <v>SINALERG TABL.RECUBIE 5MG  X 30</v>
          </cell>
          <cell r="G12261" t="str">
            <v>052007</v>
          </cell>
        </row>
        <row r="12262">
          <cell r="F12262" t="str">
            <v>FLURINOL TABL.RECUBIE 20MG  X 10</v>
          </cell>
          <cell r="G12262" t="str">
            <v>071998</v>
          </cell>
        </row>
        <row r="12263">
          <cell r="F12263" t="str">
            <v>CETIRIZINA-TEV TABL 10MG  X 100</v>
          </cell>
          <cell r="G12263" t="str">
            <v>042004</v>
          </cell>
        </row>
        <row r="12264">
          <cell r="F12264" t="str">
            <v>CLORFENAMINA-IQF TABL 4MG  X 100</v>
          </cell>
          <cell r="G12264" t="str">
            <v>041997</v>
          </cell>
        </row>
        <row r="12265">
          <cell r="F12265" t="str">
            <v>LEVALER CAPS BLANDA 5MG  X 100</v>
          </cell>
          <cell r="G12265" t="str">
            <v>082015</v>
          </cell>
        </row>
        <row r="12266">
          <cell r="F12266" t="str">
            <v>RINALOR TABL 10MG  X 100</v>
          </cell>
          <cell r="G12266" t="str">
            <v>092007</v>
          </cell>
        </row>
        <row r="12267">
          <cell r="F12267" t="str">
            <v>LORATADINA-LST JBE 5MG 100 ML X 1 (/5ML)</v>
          </cell>
          <cell r="G12267" t="str">
            <v>042002</v>
          </cell>
        </row>
        <row r="12268">
          <cell r="F12268" t="str">
            <v>D-VENTIL TABL 5MG  X 10</v>
          </cell>
          <cell r="G12268" t="str">
            <v>032006</v>
          </cell>
        </row>
        <row r="12269">
          <cell r="F12269" t="str">
            <v>OXITINOL CAPS 267MG  X 270</v>
          </cell>
          <cell r="G12269" t="str">
            <v>012019</v>
          </cell>
        </row>
        <row r="12270">
          <cell r="F12270" t="str">
            <v>OFTABIOTICO COLIRIO  10 ML X 1</v>
          </cell>
          <cell r="G12270" t="str">
            <v>121993</v>
          </cell>
        </row>
        <row r="12271">
          <cell r="F12271" t="str">
            <v>NETIRA COLIRIO 0.455% 5 ML X 1</v>
          </cell>
          <cell r="G12271" t="str">
            <v>091997</v>
          </cell>
        </row>
        <row r="12272">
          <cell r="F12272" t="str">
            <v>OPTIGEN SOLN  OFTAL 0.3% 10 ML X 1</v>
          </cell>
          <cell r="G12272" t="str">
            <v>092008</v>
          </cell>
        </row>
        <row r="12273">
          <cell r="F12273" t="str">
            <v>SOPHIXIN UNGENA UNGT  OFTAL 0.003% 3.5 G X 1</v>
          </cell>
          <cell r="G12273" t="str">
            <v>042011</v>
          </cell>
        </row>
        <row r="12274">
          <cell r="F12274" t="str">
            <v>CLORANFENICOL-SVL UNGT  OFTAL 1% 3.5 G X 1</v>
          </cell>
          <cell r="G12274" t="str">
            <v>121993</v>
          </cell>
        </row>
        <row r="12275">
          <cell r="F12275" t="str">
            <v>CITOL MOXIFLOXACIN SOLN  OFTAL 5% 10 ML X 1</v>
          </cell>
          <cell r="G12275" t="str">
            <v>102018</v>
          </cell>
        </row>
        <row r="12276">
          <cell r="F12276" t="str">
            <v>SOPHIXIN OFTENO SOLN  OFTAL 0.3% 5 ML X 1</v>
          </cell>
          <cell r="G12276" t="str">
            <v>072007</v>
          </cell>
        </row>
        <row r="12277">
          <cell r="F12277" t="str">
            <v>UNISULF SOLN  OFTAL 10% 10 ML X 1</v>
          </cell>
          <cell r="G12277" t="str">
            <v>031993</v>
          </cell>
        </row>
        <row r="12278">
          <cell r="F12278" t="str">
            <v>TERRAMICINA UNGT  OFTAL  6 G X 1</v>
          </cell>
          <cell r="G12278" t="str">
            <v>012008</v>
          </cell>
        </row>
        <row r="12279">
          <cell r="F12279" t="str">
            <v>TERRAMICINA UNGT  OFTAL  6 G X 24</v>
          </cell>
          <cell r="G12279" t="str">
            <v>042015</v>
          </cell>
        </row>
        <row r="12280">
          <cell r="F12280" t="str">
            <v>CIPROGRAM SOLN  OFTAL 0.3% 2.5 ML X 1</v>
          </cell>
          <cell r="G12280" t="str">
            <v>012014</v>
          </cell>
        </row>
        <row r="12281">
          <cell r="F12281" t="str">
            <v>TETRACICLINA-LNR UNGT  OFTAL 1% 6 G X 1</v>
          </cell>
          <cell r="G12281" t="str">
            <v>091997</v>
          </cell>
        </row>
        <row r="12282">
          <cell r="F12282" t="str">
            <v>S-10 SOLN  OFTAL 10% 12 ML X 1</v>
          </cell>
          <cell r="G12282" t="str">
            <v>012008</v>
          </cell>
        </row>
        <row r="12283">
          <cell r="F12283" t="str">
            <v>GHEM GOTAS OFTAL 0.3% 5 ML X 1</v>
          </cell>
          <cell r="G12283" t="str">
            <v>112002</v>
          </cell>
        </row>
        <row r="12284">
          <cell r="F12284" t="str">
            <v>TOBREX UNGT  OFTAL 0.3% 3.5 G X 1</v>
          </cell>
          <cell r="G12284" t="str">
            <v>111986</v>
          </cell>
        </row>
        <row r="12285">
          <cell r="F12285" t="str">
            <v>FML SOLN  OFTAL 0.1% 5 ML X 1</v>
          </cell>
          <cell r="G12285" t="str">
            <v>061975</v>
          </cell>
        </row>
        <row r="12286">
          <cell r="F12286" t="str">
            <v>OFTASONA N COLIRIO  10 ML X 1</v>
          </cell>
          <cell r="G12286" t="str">
            <v>111995</v>
          </cell>
        </row>
        <row r="12287">
          <cell r="F12287" t="str">
            <v>OFTASONA N UNGT  OFTAL  3 G X 1</v>
          </cell>
          <cell r="G12287" t="str">
            <v>091994</v>
          </cell>
        </row>
        <row r="12288">
          <cell r="F12288" t="str">
            <v>BIODEXAN OFTENO SOLN  OFTAL  5 ML X 1</v>
          </cell>
          <cell r="G12288" t="str">
            <v>072007</v>
          </cell>
        </row>
        <row r="12289">
          <cell r="F12289" t="str">
            <v>CLOCORT H UNGT  OFTAL  4 G X 1</v>
          </cell>
          <cell r="G12289" t="str">
            <v>022006</v>
          </cell>
        </row>
        <row r="12290">
          <cell r="F12290" t="str">
            <v>UNISULF-S SUSP OFTAL  5 ML X 1</v>
          </cell>
          <cell r="G12290" t="str">
            <v>081997</v>
          </cell>
        </row>
        <row r="12291">
          <cell r="F12291" t="str">
            <v>CLOCORT SOLN  OFTAL  5 ML X 1</v>
          </cell>
          <cell r="G12291" t="str">
            <v>022006</v>
          </cell>
        </row>
        <row r="12292">
          <cell r="F12292" t="str">
            <v>SEFSON SOLN  OFTAL 2% 5 ML X 1</v>
          </cell>
          <cell r="G12292" t="str">
            <v>032005</v>
          </cell>
        </row>
        <row r="12293">
          <cell r="F12293" t="str">
            <v>AC LASH SOLN  OFTAL 0.03% 3 ML X 1</v>
          </cell>
          <cell r="G12293" t="str">
            <v>102019</v>
          </cell>
        </row>
        <row r="12294">
          <cell r="F12294" t="str">
            <v>DORSOF T SOLN  OFTAL  5 ML X 1</v>
          </cell>
          <cell r="G12294" t="str">
            <v>012008</v>
          </cell>
        </row>
        <row r="12295">
          <cell r="F12295" t="str">
            <v>LUMIGAN COLIRIO 0.03% 3 ML X 1</v>
          </cell>
          <cell r="G12295" t="str">
            <v>032002</v>
          </cell>
        </row>
        <row r="12296">
          <cell r="F12296" t="str">
            <v>COSOPT SOLN  OFTAL  5 ML X 1</v>
          </cell>
          <cell r="G12296" t="str">
            <v>031999</v>
          </cell>
        </row>
        <row r="12297">
          <cell r="F12297" t="str">
            <v>GLAMAX OCUVIALES  0.3 ML X 60</v>
          </cell>
          <cell r="G12297" t="str">
            <v>012015</v>
          </cell>
        </row>
        <row r="12298">
          <cell r="F12298" t="str">
            <v>ZAKOL T SOLN  OFTAL  2.5 ML X 1</v>
          </cell>
          <cell r="G12298" t="str">
            <v>062003</v>
          </cell>
        </row>
        <row r="12299">
          <cell r="F12299" t="str">
            <v>ZAKOL SOLN  OFTAL 0.005% 2.5 ML X 1</v>
          </cell>
          <cell r="G12299" t="str">
            <v>062003</v>
          </cell>
        </row>
        <row r="12300">
          <cell r="F12300" t="str">
            <v>LEVOTUZ SOLN  OFTAL 0.004% 2.5 ML X 1</v>
          </cell>
          <cell r="G12300" t="str">
            <v>092007</v>
          </cell>
        </row>
        <row r="12301">
          <cell r="F12301" t="str">
            <v>TRUSOPT GOTAS OFTAL 2% 5 ML X 1</v>
          </cell>
          <cell r="G12301" t="str">
            <v>021997</v>
          </cell>
        </row>
        <row r="12302">
          <cell r="F12302" t="str">
            <v>SEFSON T SOLN  OFTAL  5 ML X 1</v>
          </cell>
          <cell r="G12302" t="str">
            <v>032005</v>
          </cell>
        </row>
        <row r="12303">
          <cell r="F12303" t="str">
            <v>OFTALER SOLN  OFTAL 0.05% 5 ML X 1</v>
          </cell>
          <cell r="G12303" t="str">
            <v>082002</v>
          </cell>
        </row>
        <row r="12304">
          <cell r="F12304" t="str">
            <v>PATANOL SOLN  OFTAL 0.1% 5 ML X 1</v>
          </cell>
          <cell r="G12304" t="str">
            <v>091999</v>
          </cell>
        </row>
        <row r="12305">
          <cell r="F12305" t="str">
            <v>ZADITEN COLIRIO COLIRIO 0.25% 5 ML X 1</v>
          </cell>
          <cell r="G12305" t="str">
            <v>052000</v>
          </cell>
        </row>
        <row r="12306">
          <cell r="F12306" t="str">
            <v>FLORIL OCUVIALES 0.03% 0.5 ML X 30</v>
          </cell>
          <cell r="G12306" t="str">
            <v>052015</v>
          </cell>
        </row>
        <row r="12307">
          <cell r="F12307" t="str">
            <v>OPTIALER SOLN OFTAL  10 ML X 1</v>
          </cell>
          <cell r="G12307" t="str">
            <v>072017</v>
          </cell>
        </row>
        <row r="12308">
          <cell r="F12308" t="str">
            <v>OPTICANS SOLN OFTAL  10 ML X 1</v>
          </cell>
          <cell r="G12308" t="str">
            <v>082017</v>
          </cell>
        </row>
        <row r="12309">
          <cell r="F12309" t="str">
            <v>LACRIMEL SOLN  OFTAL 0.3% 15 ML X 1</v>
          </cell>
          <cell r="G12309" t="str">
            <v>072008</v>
          </cell>
        </row>
        <row r="12310">
          <cell r="F12310" t="str">
            <v>GENTEAL GEL GEL OFTAL 0.3% 10 G X 1</v>
          </cell>
          <cell r="G12310" t="str">
            <v>092004</v>
          </cell>
        </row>
        <row r="12311">
          <cell r="F12311" t="str">
            <v>VISCOTEARS GEL OFTAL 0.2% 10 G X 1</v>
          </cell>
          <cell r="G12311" t="str">
            <v>011993</v>
          </cell>
        </row>
        <row r="12312">
          <cell r="F12312" t="str">
            <v>LUBRICAN SOLN OFTAL 0.5% 10 ML X 1</v>
          </cell>
          <cell r="G12312" t="str">
            <v>092019</v>
          </cell>
        </row>
        <row r="12313">
          <cell r="F12313" t="str">
            <v>HIDROTEARS GOTAS OFTAL 0.3% 15 ML X 1</v>
          </cell>
          <cell r="G12313" t="str">
            <v>032012</v>
          </cell>
        </row>
        <row r="12314">
          <cell r="F12314" t="str">
            <v>ASTEROSS OCUVIALES 0.5% 0.5 ML X 60</v>
          </cell>
          <cell r="G12314" t="str">
            <v>012015</v>
          </cell>
        </row>
        <row r="12315">
          <cell r="F12315" t="str">
            <v>UNITEARS SOLN  OFTAL 2% 15 ML X 1</v>
          </cell>
          <cell r="G12315" t="str">
            <v>012001</v>
          </cell>
        </row>
        <row r="12316">
          <cell r="F12316" t="str">
            <v>LAGRIMAS NATURALES SOLN  OFTAL  15 ML X 1</v>
          </cell>
          <cell r="G12316" t="str">
            <v>012008</v>
          </cell>
        </row>
        <row r="12317">
          <cell r="F12317" t="str">
            <v>NATUTEARS GOTAS UNIDOS 0.4% 6 ML X 20</v>
          </cell>
          <cell r="G12317" t="str">
            <v>062017</v>
          </cell>
        </row>
        <row r="12318">
          <cell r="F12318" t="str">
            <v>REFRESH TEARS GOTAS OFTAL 0.5% 15 ML X 1</v>
          </cell>
          <cell r="G12318" t="str">
            <v>021999</v>
          </cell>
        </row>
        <row r="12319">
          <cell r="F12319" t="str">
            <v>VISTAGEL GEL OFTAL 0.3% 15 G X 1</v>
          </cell>
          <cell r="G12319" t="str">
            <v>072006</v>
          </cell>
        </row>
        <row r="12320">
          <cell r="F12320" t="str">
            <v>BIOTRUE SOLN  120 ML X 1</v>
          </cell>
          <cell r="G12320" t="str">
            <v>112012</v>
          </cell>
        </row>
        <row r="12321">
          <cell r="F12321" t="str">
            <v>OPTI-FREE PUREMOIS SOLN  60 ML X 1</v>
          </cell>
          <cell r="G12321" t="str">
            <v>062015</v>
          </cell>
        </row>
        <row r="12322">
          <cell r="F12322" t="str">
            <v>BIOTRUE SOLN  60 ML X 1</v>
          </cell>
          <cell r="G12322" t="str">
            <v>112012</v>
          </cell>
        </row>
        <row r="12323">
          <cell r="F12323" t="str">
            <v>MULTI-3 PLUS SOL.MPRO C/E  240 ML X 1</v>
          </cell>
          <cell r="G12323" t="str">
            <v>042009</v>
          </cell>
        </row>
        <row r="12324">
          <cell r="F12324" t="str">
            <v>MULTI-3 MAX FCO  240 ML X 1</v>
          </cell>
          <cell r="G12324" t="str">
            <v>012010</v>
          </cell>
        </row>
        <row r="12325">
          <cell r="F12325" t="str">
            <v>LOBOB S/HUM.RIG AZ  30 ML X 1</v>
          </cell>
          <cell r="G12325" t="str">
            <v>111991</v>
          </cell>
        </row>
        <row r="12326">
          <cell r="F12326" t="str">
            <v>BIOTRUE SOLN  300 ML X 1</v>
          </cell>
          <cell r="G12326" t="str">
            <v>112012</v>
          </cell>
        </row>
        <row r="12327">
          <cell r="F12327" t="str">
            <v>LOBOB S/HUM.RIG AZ  10 ML X 1</v>
          </cell>
          <cell r="G12327" t="str">
            <v>081997</v>
          </cell>
        </row>
        <row r="12328">
          <cell r="F12328" t="str">
            <v>RENU PLUS GOTAS OFTAL  8 ML X 1</v>
          </cell>
          <cell r="G12328" t="str">
            <v>042009</v>
          </cell>
        </row>
        <row r="12329">
          <cell r="F12329" t="str">
            <v>OCU OFF PLUS TABL   X 30</v>
          </cell>
          <cell r="G12329" t="str">
            <v>082019</v>
          </cell>
        </row>
        <row r="12330">
          <cell r="F12330" t="str">
            <v>VISOCAP CAPS BLANDA   X 30</v>
          </cell>
          <cell r="G12330" t="str">
            <v>122018</v>
          </cell>
        </row>
        <row r="12331">
          <cell r="F12331" t="str">
            <v>COXYLAM OFTENO GOTAS OFTAL 0.03% 5 ML X 1</v>
          </cell>
          <cell r="G12331" t="str">
            <v>042011</v>
          </cell>
        </row>
        <row r="12332">
          <cell r="F12332" t="str">
            <v>NADIF GOTAS OFTAL 0.1% 5 ML X 1</v>
          </cell>
          <cell r="G12332" t="str">
            <v>092002</v>
          </cell>
        </row>
        <row r="12333">
          <cell r="F12333" t="str">
            <v>FREX CLEAN T F+EN 100 ALM  80 ML X 1</v>
          </cell>
          <cell r="G12333" t="str">
            <v>042012</v>
          </cell>
        </row>
        <row r="12334">
          <cell r="F12334" t="str">
            <v>OTOSEC HC GOTAS OTO.  10 ML X 1</v>
          </cell>
          <cell r="G12334" t="str">
            <v>012003</v>
          </cell>
        </row>
        <row r="12335">
          <cell r="F12335" t="str">
            <v>A-CERUMEN GOTAS UNIDOS  2 ML X 10</v>
          </cell>
          <cell r="G12335" t="str">
            <v>082018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alo Plus"/>
      <sheetName val="Lanciprox-Dx"/>
      <sheetName val="Latanoprost"/>
      <sheetName val="Latanoprost (2)"/>
      <sheetName val="Olopatadine"/>
      <sheetName val="Systalan Advance"/>
      <sheetName val="Brinzolan-T"/>
      <sheetName val="Plantilla"/>
      <sheetName val="MES"/>
      <sheetName val="YTD"/>
      <sheetName val="MAT"/>
      <sheetName val="masiv,prem,n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>
            <v>44256</v>
          </cell>
          <cell r="C1">
            <v>44256</v>
          </cell>
          <cell r="E1">
            <v>44256</v>
          </cell>
          <cell r="F1">
            <v>44256</v>
          </cell>
          <cell r="G1"/>
        </row>
        <row r="2">
          <cell r="B2" t="str">
            <v xml:space="preserve">VENTAS </v>
          </cell>
          <cell r="C2" t="str">
            <v xml:space="preserve">VENTAS </v>
          </cell>
          <cell r="E2" t="str">
            <v xml:space="preserve">VENTAS </v>
          </cell>
          <cell r="F2" t="str">
            <v xml:space="preserve">VENTAS </v>
          </cell>
        </row>
        <row r="3">
          <cell r="A3" t="str">
            <v>PRODUCTO</v>
          </cell>
          <cell r="B3" t="str">
            <v>CADENA</v>
          </cell>
          <cell r="C3" t="str">
            <v>INDEPENDIENTE</v>
          </cell>
          <cell r="D3" t="str">
            <v>UNIDADES</v>
          </cell>
          <cell r="E3" t="str">
            <v>CADENA</v>
          </cell>
          <cell r="F3" t="str">
            <v>INDEPENDIENTE</v>
          </cell>
          <cell r="G3" t="str">
            <v>SOLES</v>
          </cell>
        </row>
        <row r="4">
          <cell r="A4" t="str">
            <v>KRYTANTEK OFTENO SOLN  OFTAL  5 ML X 1</v>
          </cell>
          <cell r="B4">
            <v>11986</v>
          </cell>
          <cell r="C4">
            <v>488</v>
          </cell>
          <cell r="D4">
            <v>12474</v>
          </cell>
          <cell r="E4">
            <v>1478473</v>
          </cell>
          <cell r="F4">
            <v>60195</v>
          </cell>
          <cell r="G4">
            <v>1538668</v>
          </cell>
        </row>
        <row r="5">
          <cell r="A5" t="str">
            <v>SYSTANE ULTRA SOL.OFT LUBR  10 ML X 1</v>
          </cell>
          <cell r="B5">
            <v>10282</v>
          </cell>
          <cell r="C5">
            <v>602</v>
          </cell>
          <cell r="D5">
            <v>10884</v>
          </cell>
          <cell r="E5">
            <v>614144</v>
          </cell>
          <cell r="F5">
            <v>35957</v>
          </cell>
          <cell r="G5">
            <v>650101</v>
          </cell>
        </row>
        <row r="6">
          <cell r="A6" t="str">
            <v>GAAP OFTENO SOLN  OFTAL 0.005% 3 ML X 1</v>
          </cell>
          <cell r="B6">
            <v>5096</v>
          </cell>
          <cell r="C6">
            <v>67</v>
          </cell>
          <cell r="D6">
            <v>5163</v>
          </cell>
          <cell r="E6">
            <v>520353</v>
          </cell>
          <cell r="F6">
            <v>6841</v>
          </cell>
          <cell r="G6">
            <v>527194</v>
          </cell>
        </row>
        <row r="7">
          <cell r="A7" t="str">
            <v>LAGRICEL OFTENO SOL.OFT UD 0.4% 0.5 ML X 20</v>
          </cell>
          <cell r="B7">
            <v>5552</v>
          </cell>
          <cell r="C7">
            <v>322</v>
          </cell>
          <cell r="D7">
            <v>5874</v>
          </cell>
          <cell r="E7">
            <v>384420</v>
          </cell>
          <cell r="F7">
            <v>22295</v>
          </cell>
          <cell r="G7">
            <v>406715</v>
          </cell>
        </row>
        <row r="8">
          <cell r="A8" t="str">
            <v>FRAMIDEX GOTAS O/OFT  2.5 ML X 1</v>
          </cell>
          <cell r="B8">
            <v>13096</v>
          </cell>
          <cell r="C8">
            <v>23556</v>
          </cell>
          <cell r="D8">
            <v>36652</v>
          </cell>
          <cell r="E8">
            <v>74778</v>
          </cell>
          <cell r="F8">
            <v>134505</v>
          </cell>
          <cell r="G8">
            <v>209283</v>
          </cell>
        </row>
        <row r="9">
          <cell r="A9" t="str">
            <v>HUMED GOTAS OFTAL 0.3% 15 ML X 1</v>
          </cell>
          <cell r="B9">
            <v>18221</v>
          </cell>
          <cell r="C9">
            <v>11655</v>
          </cell>
          <cell r="D9">
            <v>29876</v>
          </cell>
          <cell r="E9">
            <v>158887</v>
          </cell>
          <cell r="F9">
            <v>101632</v>
          </cell>
          <cell r="G9">
            <v>260519</v>
          </cell>
        </row>
        <row r="10">
          <cell r="A10" t="str">
            <v>FRESH TEARS SOLN  OFTAL 0.5% 15 ML X 1</v>
          </cell>
          <cell r="B10">
            <v>5455</v>
          </cell>
          <cell r="C10">
            <v>241</v>
          </cell>
          <cell r="D10">
            <v>5696</v>
          </cell>
          <cell r="E10">
            <v>286060</v>
          </cell>
          <cell r="F10">
            <v>12638</v>
          </cell>
          <cell r="G10">
            <v>298698</v>
          </cell>
        </row>
        <row r="11">
          <cell r="A11" t="str">
            <v>OTOZAMBON GOTAS OTO.  10 ML X 1</v>
          </cell>
          <cell r="B11">
            <v>13111</v>
          </cell>
          <cell r="C11">
            <v>12177</v>
          </cell>
          <cell r="D11">
            <v>25288</v>
          </cell>
          <cell r="E11">
            <v>159168</v>
          </cell>
          <cell r="F11">
            <v>147829</v>
          </cell>
          <cell r="G11">
            <v>306997</v>
          </cell>
        </row>
        <row r="12">
          <cell r="A12" t="str">
            <v>FLORIL NF SOLN  OFTAL 0.03% 8 ML X 1</v>
          </cell>
          <cell r="B12">
            <v>5826</v>
          </cell>
          <cell r="C12">
            <v>43173</v>
          </cell>
          <cell r="D12">
            <v>48999</v>
          </cell>
          <cell r="E12">
            <v>31693</v>
          </cell>
          <cell r="F12">
            <v>234861</v>
          </cell>
          <cell r="G12">
            <v>266554</v>
          </cell>
        </row>
        <row r="13">
          <cell r="A13" t="str">
            <v>UNIAL SOLN  OFTAL 4MG 10 ML X 1 (/ML)</v>
          </cell>
          <cell r="B13">
            <v>7005</v>
          </cell>
          <cell r="C13">
            <v>863</v>
          </cell>
          <cell r="D13">
            <v>7868</v>
          </cell>
          <cell r="E13">
            <v>210360</v>
          </cell>
          <cell r="F13">
            <v>25916</v>
          </cell>
          <cell r="G13">
            <v>236276</v>
          </cell>
        </row>
        <row r="14">
          <cell r="A14" t="str">
            <v>FREEGEN GEL OFTAL 0.5% 15 ML X 1</v>
          </cell>
          <cell r="B14">
            <v>8391</v>
          </cell>
          <cell r="C14">
            <v>195</v>
          </cell>
          <cell r="D14">
            <v>8586</v>
          </cell>
          <cell r="E14">
            <v>309628</v>
          </cell>
          <cell r="F14">
            <v>7196</v>
          </cell>
          <cell r="G14">
            <v>316824</v>
          </cell>
        </row>
        <row r="15">
          <cell r="A15" t="str">
            <v>FLORIL NF SOLN  OFTAL  15 ML X 1</v>
          </cell>
          <cell r="B15">
            <v>23307</v>
          </cell>
          <cell r="C15">
            <v>5989</v>
          </cell>
          <cell r="D15">
            <v>29296</v>
          </cell>
          <cell r="E15">
            <v>183892</v>
          </cell>
          <cell r="F15">
            <v>47253</v>
          </cell>
          <cell r="G15">
            <v>231145</v>
          </cell>
        </row>
        <row r="16">
          <cell r="A16" t="str">
            <v>HUMYLUB OFTENO FRASC.GOTERO 1.8% 15 ML X 1</v>
          </cell>
          <cell r="B16">
            <v>3478</v>
          </cell>
          <cell r="C16">
            <v>150</v>
          </cell>
          <cell r="D16">
            <v>3628</v>
          </cell>
          <cell r="E16">
            <v>193516</v>
          </cell>
          <cell r="F16">
            <v>8346</v>
          </cell>
          <cell r="G16">
            <v>201862</v>
          </cell>
        </row>
        <row r="17">
          <cell r="A17" t="str">
            <v>ALPHAGAN P SOLN  OFTAL 0.15% 5 ML X 1</v>
          </cell>
          <cell r="B17">
            <v>2053</v>
          </cell>
          <cell r="C17">
            <v>105</v>
          </cell>
          <cell r="D17">
            <v>2158</v>
          </cell>
          <cell r="E17">
            <v>148370</v>
          </cell>
          <cell r="F17">
            <v>7588</v>
          </cell>
          <cell r="G17">
            <v>155958</v>
          </cell>
        </row>
        <row r="18">
          <cell r="A18" t="str">
            <v>TRAVATAN BAK FREE GOTAS 0.004% 2.5 ML X 1</v>
          </cell>
          <cell r="B18">
            <v>1028</v>
          </cell>
          <cell r="C18">
            <v>33</v>
          </cell>
          <cell r="D18">
            <v>1061</v>
          </cell>
          <cell r="E18">
            <v>129045</v>
          </cell>
          <cell r="F18">
            <v>4142</v>
          </cell>
          <cell r="G18">
            <v>133187</v>
          </cell>
        </row>
        <row r="19">
          <cell r="A19" t="str">
            <v>FREEGEN GEL GEL OFTAL 1% 15 ML X 1</v>
          </cell>
          <cell r="B19">
            <v>4454</v>
          </cell>
          <cell r="C19">
            <v>195</v>
          </cell>
          <cell r="D19">
            <v>4649</v>
          </cell>
          <cell r="E19">
            <v>188716</v>
          </cell>
          <cell r="F19">
            <v>8262</v>
          </cell>
          <cell r="G19">
            <v>196978</v>
          </cell>
        </row>
        <row r="20">
          <cell r="A20" t="str">
            <v>OPTIVE GOTAS OFTAL  15 ML X 1</v>
          </cell>
          <cell r="B20">
            <v>2024</v>
          </cell>
          <cell r="C20">
            <v>179</v>
          </cell>
          <cell r="D20">
            <v>2203</v>
          </cell>
          <cell r="E20">
            <v>153460</v>
          </cell>
          <cell r="F20">
            <v>13572</v>
          </cell>
          <cell r="G20">
            <v>167032</v>
          </cell>
        </row>
        <row r="21">
          <cell r="A21" t="str">
            <v>SYSTANE GOTAS OFTAL  15 ML X 1</v>
          </cell>
          <cell r="B21">
            <v>1284</v>
          </cell>
          <cell r="C21">
            <v>89</v>
          </cell>
          <cell r="D21">
            <v>1373</v>
          </cell>
          <cell r="E21">
            <v>128002</v>
          </cell>
          <cell r="F21">
            <v>8872</v>
          </cell>
          <cell r="G21">
            <v>136874</v>
          </cell>
        </row>
        <row r="22">
          <cell r="A22" t="str">
            <v>COSOMIDOL SOLN  OFTAL  5 ML X 1</v>
          </cell>
          <cell r="B22">
            <v>3546</v>
          </cell>
          <cell r="C22">
            <v>172</v>
          </cell>
          <cell r="D22">
            <v>3718</v>
          </cell>
          <cell r="E22">
            <v>122763</v>
          </cell>
          <cell r="F22">
            <v>5955</v>
          </cell>
          <cell r="G22">
            <v>128718</v>
          </cell>
        </row>
        <row r="23">
          <cell r="A23" t="str">
            <v>CIPROGRAM PLUS SOLN  OFTAL  5 ML X 1</v>
          </cell>
          <cell r="B23">
            <v>7320</v>
          </cell>
          <cell r="C23">
            <v>0</v>
          </cell>
          <cell r="D23">
            <v>7320</v>
          </cell>
          <cell r="E23">
            <v>117120</v>
          </cell>
          <cell r="F23"/>
          <cell r="G23">
            <v>117120</v>
          </cell>
        </row>
        <row r="24">
          <cell r="A24" t="str">
            <v>AZARGA SUSP. OFTAL 10MG 5 ML X 1 (/ML)</v>
          </cell>
          <cell r="B24">
            <v>883</v>
          </cell>
          <cell r="C24">
            <v>43</v>
          </cell>
          <cell r="D24">
            <v>926</v>
          </cell>
          <cell r="E24">
            <v>103920</v>
          </cell>
          <cell r="F24">
            <v>5061</v>
          </cell>
          <cell r="G24">
            <v>108981</v>
          </cell>
        </row>
        <row r="25">
          <cell r="A25" t="str">
            <v>VITALUX PLUS CAPS   X 30</v>
          </cell>
          <cell r="B25">
            <v>2113</v>
          </cell>
          <cell r="C25">
            <v>109</v>
          </cell>
          <cell r="D25">
            <v>2222</v>
          </cell>
          <cell r="E25">
            <v>120864</v>
          </cell>
          <cell r="F25">
            <v>6235</v>
          </cell>
          <cell r="G25">
            <v>127099</v>
          </cell>
        </row>
        <row r="26">
          <cell r="A26" t="str">
            <v>LUMIGAN RC SOLN  OFTAL 0.01% 3 ML X 1</v>
          </cell>
          <cell r="B26">
            <v>1041</v>
          </cell>
          <cell r="C26">
            <v>67</v>
          </cell>
          <cell r="D26">
            <v>1108</v>
          </cell>
          <cell r="E26">
            <v>100352</v>
          </cell>
          <cell r="F26">
            <v>6459</v>
          </cell>
          <cell r="G26">
            <v>106811</v>
          </cell>
        </row>
        <row r="27">
          <cell r="A27" t="str">
            <v>COMBIGAN SOLN  OFTAL  5 ML X 1</v>
          </cell>
          <cell r="B27">
            <v>1088</v>
          </cell>
          <cell r="C27">
            <v>40</v>
          </cell>
          <cell r="D27">
            <v>1128</v>
          </cell>
          <cell r="E27">
            <v>103404</v>
          </cell>
          <cell r="F27">
            <v>3802</v>
          </cell>
          <cell r="G27">
            <v>107206</v>
          </cell>
        </row>
        <row r="28">
          <cell r="A28" t="str">
            <v>VIGADEXA SOLN  OFTAL  5 ML X 1</v>
          </cell>
          <cell r="B28">
            <v>1461</v>
          </cell>
          <cell r="C28">
            <v>100</v>
          </cell>
          <cell r="D28">
            <v>1561</v>
          </cell>
          <cell r="E28">
            <v>127063</v>
          </cell>
          <cell r="F28">
            <v>8697</v>
          </cell>
          <cell r="G28">
            <v>135760</v>
          </cell>
        </row>
        <row r="29">
          <cell r="A29" t="str">
            <v>CIRIAX OTIC GOTAS OTO.  5 ML X 1</v>
          </cell>
          <cell r="B29">
            <v>5208</v>
          </cell>
          <cell r="C29">
            <v>3429</v>
          </cell>
          <cell r="D29">
            <v>8637</v>
          </cell>
          <cell r="E29">
            <v>92182</v>
          </cell>
          <cell r="F29">
            <v>60693</v>
          </cell>
          <cell r="G29">
            <v>152875</v>
          </cell>
        </row>
        <row r="30">
          <cell r="A30" t="str">
            <v>DROPSTAR COLIRIO 0.4% 10 ML X 1</v>
          </cell>
          <cell r="B30">
            <v>3478</v>
          </cell>
          <cell r="C30">
            <v>575</v>
          </cell>
          <cell r="D30">
            <v>4053</v>
          </cell>
          <cell r="E30">
            <v>96897</v>
          </cell>
          <cell r="F30">
            <v>16020</v>
          </cell>
          <cell r="G30">
            <v>112917</v>
          </cell>
        </row>
        <row r="31">
          <cell r="A31" t="str">
            <v>LATANOX SOLN  OFTAL 0.05MG 5 ML X 1</v>
          </cell>
          <cell r="B31">
            <v>2244</v>
          </cell>
          <cell r="C31">
            <v>2</v>
          </cell>
          <cell r="D31">
            <v>2246</v>
          </cell>
          <cell r="E31">
            <v>79303</v>
          </cell>
          <cell r="F31">
            <v>71</v>
          </cell>
          <cell r="G31">
            <v>79374</v>
          </cell>
        </row>
        <row r="32">
          <cell r="A32" t="str">
            <v>HYLO-COMOD SOLN OFTAL 1% 10 ML X 1</v>
          </cell>
          <cell r="B32">
            <v>1957</v>
          </cell>
          <cell r="C32">
            <v>422</v>
          </cell>
          <cell r="D32">
            <v>2379</v>
          </cell>
          <cell r="E32">
            <v>99279</v>
          </cell>
          <cell r="F32">
            <v>21408</v>
          </cell>
          <cell r="G32">
            <v>120687</v>
          </cell>
        </row>
        <row r="33">
          <cell r="A33" t="str">
            <v>PRED FORTE GOTAS OFTAL 1% 5 ML X 1 (FORT)</v>
          </cell>
          <cell r="B33">
            <v>1600</v>
          </cell>
          <cell r="C33">
            <v>116</v>
          </cell>
          <cell r="D33">
            <v>1716</v>
          </cell>
          <cell r="E33">
            <v>78016</v>
          </cell>
          <cell r="F33">
            <v>5656</v>
          </cell>
          <cell r="G33">
            <v>83672</v>
          </cell>
        </row>
        <row r="34">
          <cell r="A34" t="str">
            <v>DUOTRAV SOLN  OFTAL  2.5 ML X 1</v>
          </cell>
          <cell r="B34">
            <v>565</v>
          </cell>
          <cell r="C34">
            <v>12</v>
          </cell>
          <cell r="D34">
            <v>577</v>
          </cell>
          <cell r="E34">
            <v>79004</v>
          </cell>
          <cell r="F34">
            <v>1678</v>
          </cell>
          <cell r="G34">
            <v>80682</v>
          </cell>
        </row>
        <row r="35">
          <cell r="A35" t="str">
            <v>COL.EYE-MO COLIRIO 0.05% 12 ML X 1</v>
          </cell>
          <cell r="B35">
            <v>7319</v>
          </cell>
          <cell r="C35">
            <v>8895</v>
          </cell>
          <cell r="D35">
            <v>16214</v>
          </cell>
          <cell r="E35">
            <v>40474</v>
          </cell>
          <cell r="F35">
            <v>49189</v>
          </cell>
          <cell r="G35">
            <v>89663</v>
          </cell>
        </row>
        <row r="36">
          <cell r="A36" t="str">
            <v>AKWAGELAK GOTAS OFTAL 1% 20 ML X 1</v>
          </cell>
          <cell r="B36">
            <v>2212</v>
          </cell>
          <cell r="C36">
            <v>426</v>
          </cell>
          <cell r="D36">
            <v>2638</v>
          </cell>
          <cell r="E36">
            <v>95979</v>
          </cell>
          <cell r="F36">
            <v>18484</v>
          </cell>
          <cell r="G36">
            <v>114463</v>
          </cell>
        </row>
        <row r="37">
          <cell r="A37" t="str">
            <v>TRAZIDEX UNGENA UNGT  OFTAL  3.5 G X 1</v>
          </cell>
          <cell r="B37">
            <v>1499</v>
          </cell>
          <cell r="C37">
            <v>167</v>
          </cell>
          <cell r="D37">
            <v>1666</v>
          </cell>
          <cell r="E37">
            <v>77573</v>
          </cell>
          <cell r="F37">
            <v>8642</v>
          </cell>
          <cell r="G37">
            <v>86215</v>
          </cell>
        </row>
        <row r="38">
          <cell r="A38" t="str">
            <v>TERRAMISOL-A UNGT  OFTAL  6 G X 1</v>
          </cell>
          <cell r="B38">
            <v>6463</v>
          </cell>
          <cell r="C38">
            <v>1568</v>
          </cell>
          <cell r="D38">
            <v>8031</v>
          </cell>
          <cell r="E38">
            <v>54742</v>
          </cell>
          <cell r="F38">
            <v>13281</v>
          </cell>
          <cell r="G38">
            <v>68023</v>
          </cell>
        </row>
        <row r="39">
          <cell r="A39" t="str">
            <v>TIDORZAK SOLN  OFTAL  5 ML X 1</v>
          </cell>
          <cell r="B39">
            <v>1088</v>
          </cell>
          <cell r="C39">
            <v>226</v>
          </cell>
          <cell r="D39">
            <v>1314</v>
          </cell>
          <cell r="E39">
            <v>76737</v>
          </cell>
          <cell r="F39">
            <v>15940</v>
          </cell>
          <cell r="G39">
            <v>92677</v>
          </cell>
        </row>
        <row r="40">
          <cell r="A40" t="str">
            <v>TRUSOMIDA SOLN  OFTAL 2% 5 ML X 1</v>
          </cell>
          <cell r="B40">
            <v>2080</v>
          </cell>
          <cell r="C40">
            <v>93</v>
          </cell>
          <cell r="D40">
            <v>2173</v>
          </cell>
          <cell r="E40">
            <v>72176</v>
          </cell>
          <cell r="F40">
            <v>3227</v>
          </cell>
          <cell r="G40">
            <v>75403</v>
          </cell>
        </row>
        <row r="41">
          <cell r="A41" t="str">
            <v>FLUMETOL NF OFTENO SUSP OFTAL  5 ML X 1</v>
          </cell>
          <cell r="B41">
            <v>1436</v>
          </cell>
          <cell r="C41">
            <v>257</v>
          </cell>
          <cell r="D41">
            <v>1693</v>
          </cell>
          <cell r="E41">
            <v>67593</v>
          </cell>
          <cell r="F41">
            <v>12097</v>
          </cell>
          <cell r="G41">
            <v>79690</v>
          </cell>
        </row>
        <row r="42">
          <cell r="A42" t="str">
            <v>CIPRODEX GOTAS OFTAL  5 ML X 1</v>
          </cell>
          <cell r="B42">
            <v>2067</v>
          </cell>
          <cell r="C42">
            <v>885</v>
          </cell>
          <cell r="D42">
            <v>2952</v>
          </cell>
          <cell r="E42">
            <v>63808</v>
          </cell>
          <cell r="F42">
            <v>27320</v>
          </cell>
          <cell r="G42">
            <v>91128</v>
          </cell>
        </row>
        <row r="43">
          <cell r="A43" t="str">
            <v>DIARIS CAPS   X 30</v>
          </cell>
          <cell r="B43">
            <v>2056</v>
          </cell>
          <cell r="C43">
            <v>332</v>
          </cell>
          <cell r="D43">
            <v>2388</v>
          </cell>
          <cell r="E43">
            <v>70829</v>
          </cell>
          <cell r="F43">
            <v>11437</v>
          </cell>
          <cell r="G43">
            <v>82266</v>
          </cell>
        </row>
        <row r="44">
          <cell r="A44" t="str">
            <v>XALATAN SOLN  OFTAL 0.005% 2.5 ML X 1</v>
          </cell>
          <cell r="B44">
            <v>596</v>
          </cell>
          <cell r="C44">
            <v>39</v>
          </cell>
          <cell r="D44">
            <v>635</v>
          </cell>
          <cell r="E44">
            <v>78714</v>
          </cell>
          <cell r="F44">
            <v>5151</v>
          </cell>
          <cell r="G44">
            <v>83865</v>
          </cell>
        </row>
        <row r="45">
          <cell r="A45" t="str">
            <v>MEDICORTIL GOTAS O/OFT  2.5 ML X 1</v>
          </cell>
          <cell r="B45">
            <v>2458</v>
          </cell>
          <cell r="C45">
            <v>5666</v>
          </cell>
          <cell r="D45">
            <v>8124</v>
          </cell>
          <cell r="E45">
            <v>17821</v>
          </cell>
          <cell r="F45">
            <v>41079</v>
          </cell>
          <cell r="G45">
            <v>58900</v>
          </cell>
        </row>
        <row r="46">
          <cell r="A46" t="str">
            <v>TERRAMICINA UNGT  OFTAL  10 G X 1</v>
          </cell>
          <cell r="B46">
            <v>3385</v>
          </cell>
          <cell r="C46">
            <v>2178</v>
          </cell>
          <cell r="D46">
            <v>5563</v>
          </cell>
          <cell r="E46">
            <v>66786</v>
          </cell>
          <cell r="F46">
            <v>42972</v>
          </cell>
          <cell r="G46">
            <v>109758</v>
          </cell>
        </row>
        <row r="47">
          <cell r="A47" t="str">
            <v>MACUVIT CAPS BLANDA   X 60</v>
          </cell>
          <cell r="B47">
            <v>1514</v>
          </cell>
          <cell r="C47">
            <v>492</v>
          </cell>
          <cell r="D47">
            <v>2006</v>
          </cell>
          <cell r="E47">
            <v>72627</v>
          </cell>
          <cell r="F47">
            <v>23601</v>
          </cell>
          <cell r="G47">
            <v>96228</v>
          </cell>
        </row>
        <row r="48">
          <cell r="A48" t="str">
            <v>NEPAFEN SUSP OFTAL 0.1% 5 ML X 1</v>
          </cell>
          <cell r="B48">
            <v>1854</v>
          </cell>
          <cell r="C48">
            <v>347</v>
          </cell>
          <cell r="D48">
            <v>2201</v>
          </cell>
          <cell r="E48">
            <v>73604</v>
          </cell>
          <cell r="F48">
            <v>13776</v>
          </cell>
          <cell r="G48">
            <v>87380</v>
          </cell>
        </row>
        <row r="49">
          <cell r="A49" t="str">
            <v>TIOF PLUS SOLN  OFTAL  6 ML X 1</v>
          </cell>
          <cell r="B49">
            <v>795</v>
          </cell>
          <cell r="C49">
            <v>5</v>
          </cell>
          <cell r="D49">
            <v>800</v>
          </cell>
          <cell r="E49">
            <v>69364</v>
          </cell>
          <cell r="F49">
            <v>436</v>
          </cell>
          <cell r="G49">
            <v>69800</v>
          </cell>
        </row>
        <row r="50">
          <cell r="A50" t="str">
            <v>BIOTEARS SOLN  OFTAL  15 ML X 1</v>
          </cell>
          <cell r="B50">
            <v>1984</v>
          </cell>
          <cell r="C50">
            <v>138</v>
          </cell>
          <cell r="D50">
            <v>2122</v>
          </cell>
          <cell r="E50">
            <v>68666</v>
          </cell>
          <cell r="F50">
            <v>4776</v>
          </cell>
          <cell r="G50">
            <v>73442</v>
          </cell>
        </row>
        <row r="51">
          <cell r="A51" t="str">
            <v>NEVANAC SUSP OFTAL 0.1% 5 ML X 1</v>
          </cell>
          <cell r="B51">
            <v>847</v>
          </cell>
          <cell r="C51">
            <v>108</v>
          </cell>
          <cell r="D51">
            <v>955</v>
          </cell>
          <cell r="E51">
            <v>66074</v>
          </cell>
          <cell r="F51">
            <v>8425</v>
          </cell>
          <cell r="G51">
            <v>74499</v>
          </cell>
        </row>
        <row r="52">
          <cell r="A52" t="str">
            <v>SYSTALAN ULTRA SOLN  OFTAL  10 ML X 1</v>
          </cell>
          <cell r="B52">
            <v>3462</v>
          </cell>
          <cell r="C52">
            <v>165</v>
          </cell>
          <cell r="D52">
            <v>3627</v>
          </cell>
          <cell r="E52">
            <v>73671</v>
          </cell>
          <cell r="F52">
            <v>3511</v>
          </cell>
          <cell r="G52">
            <v>77182</v>
          </cell>
        </row>
        <row r="53">
          <cell r="A53" t="str">
            <v>NICOTEARS COLIRIO  20 ML X 1</v>
          </cell>
          <cell r="B53">
            <v>2867</v>
          </cell>
          <cell r="C53">
            <v>437</v>
          </cell>
          <cell r="D53">
            <v>3304</v>
          </cell>
          <cell r="E53">
            <v>57713</v>
          </cell>
          <cell r="F53">
            <v>8797</v>
          </cell>
          <cell r="G53">
            <v>66510</v>
          </cell>
        </row>
        <row r="54">
          <cell r="A54" t="str">
            <v>COL.EYE-MO SOLN OFTAL 0.05% 8 ML X 1</v>
          </cell>
          <cell r="B54">
            <v>351</v>
          </cell>
          <cell r="C54">
            <v>14170</v>
          </cell>
          <cell r="D54">
            <v>14521</v>
          </cell>
          <cell r="E54">
            <v>1576</v>
          </cell>
          <cell r="F54">
            <v>63623</v>
          </cell>
          <cell r="G54">
            <v>65199</v>
          </cell>
        </row>
        <row r="55">
          <cell r="A55" t="str">
            <v>SYSTANE GEL DROPS GEL OFTAL  10 ML X 1</v>
          </cell>
          <cell r="B55">
            <v>823</v>
          </cell>
          <cell r="C55">
            <v>132</v>
          </cell>
          <cell r="D55">
            <v>955</v>
          </cell>
          <cell r="E55">
            <v>55092</v>
          </cell>
          <cell r="F55">
            <v>8836</v>
          </cell>
          <cell r="G55">
            <v>63928</v>
          </cell>
        </row>
        <row r="56">
          <cell r="A56" t="str">
            <v>RETARON CAPS BLANDA   X 30</v>
          </cell>
          <cell r="B56">
            <v>610</v>
          </cell>
          <cell r="C56">
            <v>0</v>
          </cell>
          <cell r="D56">
            <v>610</v>
          </cell>
          <cell r="E56">
            <v>28414</v>
          </cell>
          <cell r="F56"/>
          <cell r="G56">
            <v>28414</v>
          </cell>
        </row>
        <row r="57">
          <cell r="A57" t="str">
            <v>AGGLAD OFTENO SOLN  OFTAL 0.2% 5 ML X 1</v>
          </cell>
          <cell r="B57">
            <v>833</v>
          </cell>
          <cell r="C57">
            <v>55</v>
          </cell>
          <cell r="D57">
            <v>888</v>
          </cell>
          <cell r="E57">
            <v>52404</v>
          </cell>
          <cell r="F57">
            <v>3460</v>
          </cell>
          <cell r="G57">
            <v>55864</v>
          </cell>
        </row>
        <row r="58">
          <cell r="A58" t="str">
            <v>LANCIPROX-DX SOLN  OFTAL  5 ML X 1</v>
          </cell>
          <cell r="B58">
            <v>1486</v>
          </cell>
          <cell r="C58">
            <v>1679</v>
          </cell>
          <cell r="D58">
            <v>3165</v>
          </cell>
          <cell r="E58">
            <v>28085</v>
          </cell>
          <cell r="F58">
            <v>31733</v>
          </cell>
          <cell r="G58">
            <v>59818</v>
          </cell>
        </row>
        <row r="59">
          <cell r="A59" t="str">
            <v>SYSTANE BALANCE SOLN  OFTAL  10 ML X 1</v>
          </cell>
          <cell r="B59">
            <v>735</v>
          </cell>
          <cell r="C59">
            <v>75</v>
          </cell>
          <cell r="D59">
            <v>810</v>
          </cell>
          <cell r="E59">
            <v>51546</v>
          </cell>
          <cell r="F59">
            <v>5260</v>
          </cell>
          <cell r="G59">
            <v>56806</v>
          </cell>
        </row>
        <row r="60">
          <cell r="A60" t="str">
            <v>GENTAMICINA-LNR SOLN  OFTAL 0.3% 5 ML X 1</v>
          </cell>
          <cell r="B60">
            <v>3606</v>
          </cell>
          <cell r="C60">
            <v>47985</v>
          </cell>
          <cell r="D60">
            <v>51591</v>
          </cell>
          <cell r="E60">
            <v>7212</v>
          </cell>
          <cell r="F60">
            <v>95970</v>
          </cell>
          <cell r="G60">
            <v>103182</v>
          </cell>
        </row>
        <row r="61">
          <cell r="A61" t="str">
            <v>GLAUCOTENSIL T SOLN  OFTAL  5 ML X 1</v>
          </cell>
          <cell r="B61">
            <v>1163</v>
          </cell>
          <cell r="C61">
            <v>162</v>
          </cell>
          <cell r="D61">
            <v>1325</v>
          </cell>
          <cell r="E61">
            <v>48858</v>
          </cell>
          <cell r="F61">
            <v>6806</v>
          </cell>
          <cell r="G61">
            <v>55664</v>
          </cell>
        </row>
        <row r="62">
          <cell r="A62" t="str">
            <v>SYSTALAN SOLN  OFTAL  15 ML X 1</v>
          </cell>
          <cell r="B62">
            <v>1723</v>
          </cell>
          <cell r="C62">
            <v>181</v>
          </cell>
          <cell r="D62">
            <v>1904</v>
          </cell>
          <cell r="E62">
            <v>54498</v>
          </cell>
          <cell r="F62">
            <v>5725</v>
          </cell>
          <cell r="G62">
            <v>60223</v>
          </cell>
        </row>
        <row r="63">
          <cell r="A63" t="str">
            <v>AK TROL GOTAS OFTAL  5 ML X 1</v>
          </cell>
          <cell r="B63">
            <v>3008</v>
          </cell>
          <cell r="C63">
            <v>4650</v>
          </cell>
          <cell r="D63">
            <v>7658</v>
          </cell>
          <cell r="E63">
            <v>22049</v>
          </cell>
          <cell r="F63">
            <v>34085</v>
          </cell>
          <cell r="G63">
            <v>56134</v>
          </cell>
        </row>
        <row r="64">
          <cell r="A64" t="str">
            <v>AQUOL SOLN  OFTAL  15 ML X 1</v>
          </cell>
          <cell r="B64">
            <v>7629</v>
          </cell>
          <cell r="C64">
            <v>583</v>
          </cell>
          <cell r="D64">
            <v>8212</v>
          </cell>
          <cell r="E64">
            <v>41044</v>
          </cell>
          <cell r="F64">
            <v>3137</v>
          </cell>
          <cell r="G64">
            <v>44181</v>
          </cell>
        </row>
        <row r="65">
          <cell r="A65" t="str">
            <v>LUBRIYET SOLN  OFTAL 0.5% 15 ML X 1</v>
          </cell>
          <cell r="B65">
            <v>1179</v>
          </cell>
          <cell r="C65">
            <v>8</v>
          </cell>
          <cell r="D65">
            <v>1187</v>
          </cell>
          <cell r="E65">
            <v>38754</v>
          </cell>
          <cell r="F65">
            <v>263</v>
          </cell>
          <cell r="G65">
            <v>39017</v>
          </cell>
        </row>
        <row r="66">
          <cell r="A66" t="str">
            <v>SOPHIXIN DX OFTENO FRA.GOT 0.1% 0.3% 5 ML X 1</v>
          </cell>
          <cell r="B66">
            <v>1016</v>
          </cell>
          <cell r="C66">
            <v>66</v>
          </cell>
          <cell r="D66">
            <v>1082</v>
          </cell>
          <cell r="E66">
            <v>56733</v>
          </cell>
          <cell r="F66">
            <v>3685</v>
          </cell>
          <cell r="G66">
            <v>60418</v>
          </cell>
        </row>
        <row r="67">
          <cell r="A67" t="str">
            <v>NOVO TEARS COLIRIO  10 ML X 1</v>
          </cell>
          <cell r="B67">
            <v>2374</v>
          </cell>
          <cell r="C67">
            <v>262</v>
          </cell>
          <cell r="D67">
            <v>2636</v>
          </cell>
          <cell r="E67">
            <v>50661</v>
          </cell>
          <cell r="F67">
            <v>5591</v>
          </cell>
          <cell r="G67">
            <v>56252</v>
          </cell>
        </row>
        <row r="68">
          <cell r="A68" t="str">
            <v>VISTACLOF GOTAS OFTAL 0.005% 2.5 ML X 1</v>
          </cell>
          <cell r="B68">
            <v>739</v>
          </cell>
          <cell r="C68">
            <v>134</v>
          </cell>
          <cell r="D68">
            <v>873</v>
          </cell>
          <cell r="E68">
            <v>32767</v>
          </cell>
          <cell r="F68">
            <v>5942</v>
          </cell>
          <cell r="G68">
            <v>38709</v>
          </cell>
        </row>
        <row r="69">
          <cell r="A69" t="str">
            <v>UNIPRED-F GOTAS OFTAL 1% 5 ML X 1</v>
          </cell>
          <cell r="B69">
            <v>1359</v>
          </cell>
          <cell r="C69">
            <v>230</v>
          </cell>
          <cell r="D69">
            <v>1589</v>
          </cell>
          <cell r="E69">
            <v>45676</v>
          </cell>
          <cell r="F69">
            <v>7730</v>
          </cell>
          <cell r="G69">
            <v>53406</v>
          </cell>
        </row>
        <row r="70">
          <cell r="A70" t="str">
            <v>TIMOLOL-LNR SOLN  OFTAL 0.5% 5 ML X 1</v>
          </cell>
          <cell r="B70">
            <v>3750</v>
          </cell>
          <cell r="C70">
            <v>574</v>
          </cell>
          <cell r="D70">
            <v>4324</v>
          </cell>
          <cell r="E70">
            <v>28050</v>
          </cell>
          <cell r="F70">
            <v>4294</v>
          </cell>
          <cell r="G70">
            <v>32344</v>
          </cell>
        </row>
        <row r="71">
          <cell r="A71" t="str">
            <v>UNIMOX SOLN  OFTAL 5.45MG 5 ML X 1 (/ML)</v>
          </cell>
          <cell r="B71">
            <v>936</v>
          </cell>
          <cell r="C71">
            <v>151</v>
          </cell>
          <cell r="D71">
            <v>1087</v>
          </cell>
          <cell r="E71">
            <v>48597</v>
          </cell>
          <cell r="F71">
            <v>7840</v>
          </cell>
          <cell r="G71">
            <v>56437</v>
          </cell>
        </row>
        <row r="72">
          <cell r="A72" t="str">
            <v>REFRESH LIQUIGEL LIQUIGEL 1% 15 ML X 1</v>
          </cell>
          <cell r="B72">
            <v>806</v>
          </cell>
          <cell r="C72">
            <v>208</v>
          </cell>
          <cell r="D72">
            <v>1014</v>
          </cell>
          <cell r="E72">
            <v>42992</v>
          </cell>
          <cell r="F72">
            <v>11095</v>
          </cell>
          <cell r="G72">
            <v>54087</v>
          </cell>
        </row>
        <row r="73">
          <cell r="A73" t="str">
            <v>MEGATOB GOTAS OFTAL  5 ML X 1</v>
          </cell>
          <cell r="B73">
            <v>1628</v>
          </cell>
          <cell r="C73">
            <v>209</v>
          </cell>
          <cell r="D73">
            <v>1837</v>
          </cell>
          <cell r="E73">
            <v>44835</v>
          </cell>
          <cell r="F73">
            <v>5756</v>
          </cell>
          <cell r="G73">
            <v>50591</v>
          </cell>
        </row>
        <row r="74">
          <cell r="A74" t="str">
            <v>NAPHACEL OFTENO SOLN  OFTAL  15 ML X 1</v>
          </cell>
          <cell r="B74">
            <v>1075</v>
          </cell>
          <cell r="C74">
            <v>149</v>
          </cell>
          <cell r="D74">
            <v>1224</v>
          </cell>
          <cell r="E74">
            <v>43839</v>
          </cell>
          <cell r="F74">
            <v>6076</v>
          </cell>
          <cell r="G74">
            <v>49915</v>
          </cell>
        </row>
        <row r="75">
          <cell r="A75" t="str">
            <v>GOTABIOTIC PLUS SOLN  OFTAL  5 ML X 1</v>
          </cell>
          <cell r="B75">
            <v>1604</v>
          </cell>
          <cell r="C75">
            <v>337</v>
          </cell>
          <cell r="D75">
            <v>1941</v>
          </cell>
          <cell r="E75">
            <v>45826</v>
          </cell>
          <cell r="F75">
            <v>9628</v>
          </cell>
          <cell r="G75">
            <v>55454</v>
          </cell>
        </row>
        <row r="76">
          <cell r="A76" t="str">
            <v>UNIDORZO-T GOTAS OFTAL  5 ML X 1</v>
          </cell>
          <cell r="B76">
            <v>651</v>
          </cell>
          <cell r="C76">
            <v>79</v>
          </cell>
          <cell r="D76">
            <v>730</v>
          </cell>
          <cell r="E76">
            <v>42048</v>
          </cell>
          <cell r="F76">
            <v>5103</v>
          </cell>
          <cell r="G76">
            <v>47151</v>
          </cell>
        </row>
        <row r="77">
          <cell r="A77" t="str">
            <v>OTIDOL GOTAS OTO.  5 ML X 1</v>
          </cell>
          <cell r="B77">
            <v>811</v>
          </cell>
          <cell r="C77">
            <v>7247</v>
          </cell>
          <cell r="D77">
            <v>8058</v>
          </cell>
          <cell r="E77">
            <v>6147</v>
          </cell>
          <cell r="F77">
            <v>54932</v>
          </cell>
          <cell r="G77">
            <v>61079</v>
          </cell>
        </row>
        <row r="78">
          <cell r="A78" t="str">
            <v>OFTAFILM SOLN  OFTAL 4MG 10 ML X 1</v>
          </cell>
          <cell r="B78">
            <v>2343</v>
          </cell>
          <cell r="C78">
            <v>51</v>
          </cell>
          <cell r="D78">
            <v>2394</v>
          </cell>
          <cell r="E78">
            <v>44212</v>
          </cell>
          <cell r="F78">
            <v>962</v>
          </cell>
          <cell r="G78">
            <v>45174</v>
          </cell>
        </row>
        <row r="79">
          <cell r="A79" t="str">
            <v>TIMOX COLIRIO 0.5% 5 ML X 1</v>
          </cell>
          <cell r="B79">
            <v>2341</v>
          </cell>
          <cell r="C79">
            <v>186</v>
          </cell>
          <cell r="D79">
            <v>2527</v>
          </cell>
          <cell r="E79">
            <v>33032</v>
          </cell>
          <cell r="F79">
            <v>2624</v>
          </cell>
          <cell r="G79">
            <v>35656</v>
          </cell>
        </row>
        <row r="80">
          <cell r="A80" t="str">
            <v>MULTI-3 PLUS SOL.MPRO C/E  120 ML X 1</v>
          </cell>
          <cell r="B80">
            <v>2556</v>
          </cell>
          <cell r="C80">
            <v>325</v>
          </cell>
          <cell r="D80">
            <v>2881</v>
          </cell>
          <cell r="E80">
            <v>37957</v>
          </cell>
          <cell r="F80">
            <v>4826</v>
          </cell>
          <cell r="G80">
            <v>42783</v>
          </cell>
        </row>
        <row r="81">
          <cell r="A81" t="str">
            <v>UNITOB-S SUSP OFTAL  5 ML X 1</v>
          </cell>
          <cell r="B81">
            <v>1108</v>
          </cell>
          <cell r="C81">
            <v>290</v>
          </cell>
          <cell r="D81">
            <v>1398</v>
          </cell>
          <cell r="E81">
            <v>38835</v>
          </cell>
          <cell r="F81">
            <v>10165</v>
          </cell>
          <cell r="G81">
            <v>49000</v>
          </cell>
        </row>
        <row r="82">
          <cell r="A82" t="str">
            <v>TERRAMISOL-A UNGT  OFTAL  6 G X 25</v>
          </cell>
          <cell r="B82">
            <v>0</v>
          </cell>
          <cell r="C82">
            <v>132</v>
          </cell>
          <cell r="D82">
            <v>132</v>
          </cell>
          <cell r="E82"/>
          <cell r="F82">
            <v>26568</v>
          </cell>
          <cell r="G82">
            <v>26568</v>
          </cell>
        </row>
        <row r="83">
          <cell r="A83" t="str">
            <v>CLORINCORT-P UNGT  OFTAL  3.5 G X 1</v>
          </cell>
          <cell r="B83">
            <v>1617</v>
          </cell>
          <cell r="C83">
            <v>204</v>
          </cell>
          <cell r="D83">
            <v>1821</v>
          </cell>
          <cell r="E83">
            <v>30885</v>
          </cell>
          <cell r="F83">
            <v>3896</v>
          </cell>
          <cell r="G83">
            <v>34781</v>
          </cell>
        </row>
        <row r="84">
          <cell r="A84" t="str">
            <v>DUOSTOP SOLN  OFTAL  6 ML X 1</v>
          </cell>
          <cell r="B84">
            <v>1404</v>
          </cell>
          <cell r="C84">
            <v>0</v>
          </cell>
          <cell r="D84">
            <v>1404</v>
          </cell>
          <cell r="E84">
            <v>26395</v>
          </cell>
          <cell r="F84"/>
          <cell r="G84">
            <v>26395</v>
          </cell>
        </row>
        <row r="85">
          <cell r="A85" t="str">
            <v>TOBRADEX SUSP OFTAL  5 ML X 1</v>
          </cell>
          <cell r="B85">
            <v>532</v>
          </cell>
          <cell r="C85">
            <v>54</v>
          </cell>
          <cell r="D85">
            <v>586</v>
          </cell>
          <cell r="E85">
            <v>36751</v>
          </cell>
          <cell r="F85">
            <v>3730</v>
          </cell>
          <cell r="G85">
            <v>40481</v>
          </cell>
        </row>
        <row r="86">
          <cell r="A86" t="str">
            <v>ALERGIPAT SOLN  OFTAL 0.2% 5 ML X 1</v>
          </cell>
          <cell r="B86">
            <v>760</v>
          </cell>
          <cell r="C86">
            <v>117</v>
          </cell>
          <cell r="D86">
            <v>877</v>
          </cell>
          <cell r="E86">
            <v>33128</v>
          </cell>
          <cell r="F86">
            <v>5100</v>
          </cell>
          <cell r="G86">
            <v>38228</v>
          </cell>
        </row>
        <row r="87">
          <cell r="A87" t="str">
            <v>VISTAGEL GEL OFTAL 0.2% 12 G X 1</v>
          </cell>
          <cell r="B87">
            <v>1333</v>
          </cell>
          <cell r="C87">
            <v>219</v>
          </cell>
          <cell r="D87">
            <v>1552</v>
          </cell>
          <cell r="E87">
            <v>39510</v>
          </cell>
          <cell r="F87">
            <v>6491</v>
          </cell>
          <cell r="G87">
            <v>46001</v>
          </cell>
        </row>
        <row r="88">
          <cell r="A88" t="str">
            <v>HYALO COMFORT SOLN OFTAL 0.4% 10 ML X 1</v>
          </cell>
          <cell r="B88">
            <v>2380</v>
          </cell>
          <cell r="C88">
            <v>902</v>
          </cell>
          <cell r="D88">
            <v>3282</v>
          </cell>
          <cell r="E88">
            <v>35867</v>
          </cell>
          <cell r="F88">
            <v>13593</v>
          </cell>
          <cell r="G88">
            <v>49460</v>
          </cell>
        </row>
        <row r="89">
          <cell r="A89" t="str">
            <v>PREDSO SUSP OFTAL 1% 5 ML X 1</v>
          </cell>
          <cell r="B89">
            <v>1268</v>
          </cell>
          <cell r="C89">
            <v>271</v>
          </cell>
          <cell r="D89">
            <v>1539</v>
          </cell>
          <cell r="E89">
            <v>27338</v>
          </cell>
          <cell r="F89">
            <v>5843</v>
          </cell>
          <cell r="G89">
            <v>33181</v>
          </cell>
        </row>
        <row r="90">
          <cell r="A90" t="str">
            <v>UNITRAV SOLN  OFTAL 0.04MG 3 ML X 1 (/ML)</v>
          </cell>
          <cell r="B90">
            <v>434</v>
          </cell>
          <cell r="C90">
            <v>24</v>
          </cell>
          <cell r="D90">
            <v>458</v>
          </cell>
          <cell r="E90">
            <v>26387</v>
          </cell>
          <cell r="F90">
            <v>1459</v>
          </cell>
          <cell r="G90">
            <v>27846</v>
          </cell>
        </row>
        <row r="91">
          <cell r="A91" t="str">
            <v>HYLO-GEL COLIRIO  10 ML X 1</v>
          </cell>
          <cell r="B91">
            <v>678</v>
          </cell>
          <cell r="C91">
            <v>116</v>
          </cell>
          <cell r="D91">
            <v>794</v>
          </cell>
          <cell r="E91">
            <v>37812</v>
          </cell>
          <cell r="F91">
            <v>6469</v>
          </cell>
          <cell r="G91">
            <v>44281</v>
          </cell>
        </row>
        <row r="92">
          <cell r="A92" t="str">
            <v>UNITEARS SOLN  OFTAL 1% 15 ML X 1</v>
          </cell>
          <cell r="B92">
            <v>1521</v>
          </cell>
          <cell r="C92">
            <v>151</v>
          </cell>
          <cell r="D92">
            <v>1672</v>
          </cell>
          <cell r="E92">
            <v>27378</v>
          </cell>
          <cell r="F92">
            <v>2718</v>
          </cell>
          <cell r="G92">
            <v>30096</v>
          </cell>
        </row>
        <row r="93">
          <cell r="A93" t="str">
            <v>BRONAX SOLN  OFTAL 0.09% 5 ML X 1</v>
          </cell>
          <cell r="B93">
            <v>687</v>
          </cell>
          <cell r="C93">
            <v>167</v>
          </cell>
          <cell r="D93">
            <v>854</v>
          </cell>
          <cell r="E93">
            <v>31932</v>
          </cell>
          <cell r="F93">
            <v>7762</v>
          </cell>
          <cell r="G93">
            <v>39694</v>
          </cell>
        </row>
        <row r="94">
          <cell r="A94" t="str">
            <v>HIDROTEARS GOTAS OFTAL 0.3% 15 ML X 1</v>
          </cell>
          <cell r="B94">
            <v>575</v>
          </cell>
          <cell r="C94">
            <v>0</v>
          </cell>
          <cell r="D94">
            <v>575</v>
          </cell>
          <cell r="E94">
            <v>29199</v>
          </cell>
          <cell r="F94"/>
          <cell r="G94">
            <v>29199</v>
          </cell>
        </row>
        <row r="95">
          <cell r="A95" t="str">
            <v>PATADINE PLUS SOLN  OFTAL 0.1% 5 ML X 1</v>
          </cell>
          <cell r="B95">
            <v>846</v>
          </cell>
          <cell r="C95">
            <v>158</v>
          </cell>
          <cell r="D95">
            <v>1004</v>
          </cell>
          <cell r="E95">
            <v>30236</v>
          </cell>
          <cell r="F95">
            <v>5647</v>
          </cell>
          <cell r="G95">
            <v>35883</v>
          </cell>
        </row>
        <row r="96">
          <cell r="A96" t="str">
            <v>PATANOL S SOLN  OFTAL 0.2% 2.5 ML X 1</v>
          </cell>
          <cell r="B96">
            <v>366</v>
          </cell>
          <cell r="C96">
            <v>49</v>
          </cell>
          <cell r="D96">
            <v>415</v>
          </cell>
          <cell r="E96">
            <v>32651</v>
          </cell>
          <cell r="F96">
            <v>4371</v>
          </cell>
          <cell r="G96">
            <v>37022</v>
          </cell>
        </row>
        <row r="97">
          <cell r="A97" t="str">
            <v>OFTALIRIO COLIRIO  10 ML X 1</v>
          </cell>
          <cell r="B97">
            <v>2479</v>
          </cell>
          <cell r="C97">
            <v>21</v>
          </cell>
          <cell r="D97">
            <v>2500</v>
          </cell>
          <cell r="E97">
            <v>12395</v>
          </cell>
          <cell r="F97">
            <v>105</v>
          </cell>
          <cell r="G97">
            <v>12500</v>
          </cell>
        </row>
        <row r="98">
          <cell r="A98" t="str">
            <v>TRAZIDEX OFTENO SUSP OFTAL  5 ML X 1</v>
          </cell>
          <cell r="B98">
            <v>869</v>
          </cell>
          <cell r="C98">
            <v>76</v>
          </cell>
          <cell r="D98">
            <v>945</v>
          </cell>
          <cell r="E98">
            <v>36802</v>
          </cell>
          <cell r="F98">
            <v>3219</v>
          </cell>
          <cell r="G98">
            <v>40021</v>
          </cell>
        </row>
        <row r="99">
          <cell r="A99" t="str">
            <v>BRINZOLAN  T SUSP OFTAL  5 ML X 1</v>
          </cell>
          <cell r="B99">
            <v>516</v>
          </cell>
          <cell r="C99">
            <v>14</v>
          </cell>
          <cell r="D99">
            <v>530</v>
          </cell>
          <cell r="E99">
            <v>26853</v>
          </cell>
          <cell r="F99">
            <v>729</v>
          </cell>
          <cell r="G99">
            <v>27582</v>
          </cell>
        </row>
        <row r="100">
          <cell r="A100" t="str">
            <v>TRUCTUM GOTAS OTO. 0.3% 10 ML X 1</v>
          </cell>
          <cell r="B100">
            <v>657</v>
          </cell>
          <cell r="C100">
            <v>257</v>
          </cell>
          <cell r="D100">
            <v>914</v>
          </cell>
          <cell r="E100">
            <v>27541</v>
          </cell>
          <cell r="F100">
            <v>10773</v>
          </cell>
          <cell r="G100">
            <v>38314</v>
          </cell>
        </row>
        <row r="101">
          <cell r="A101" t="str">
            <v>OLOPAK SOLN  OFTAL 2% 5 ML X 1</v>
          </cell>
          <cell r="B101">
            <v>557</v>
          </cell>
          <cell r="C101">
            <v>154</v>
          </cell>
          <cell r="D101">
            <v>711</v>
          </cell>
          <cell r="E101">
            <v>32167</v>
          </cell>
          <cell r="F101">
            <v>8894</v>
          </cell>
          <cell r="G101">
            <v>41061</v>
          </cell>
        </row>
        <row r="102">
          <cell r="A102" t="str">
            <v>VIGAMOX SOLN  OFTAL 0.5% 5 ML X 1</v>
          </cell>
          <cell r="B102">
            <v>379</v>
          </cell>
          <cell r="C102">
            <v>39</v>
          </cell>
          <cell r="D102">
            <v>418</v>
          </cell>
          <cell r="E102">
            <v>29058</v>
          </cell>
          <cell r="F102">
            <v>2990</v>
          </cell>
          <cell r="G102">
            <v>32048</v>
          </cell>
        </row>
        <row r="103">
          <cell r="A103" t="str">
            <v>OFTAFILM SP SOLN  OFTAL 0.4% 10 ML X 1</v>
          </cell>
          <cell r="B103">
            <v>1186</v>
          </cell>
          <cell r="C103">
            <v>124</v>
          </cell>
          <cell r="D103">
            <v>1310</v>
          </cell>
          <cell r="E103">
            <v>29531</v>
          </cell>
          <cell r="F103">
            <v>3088</v>
          </cell>
          <cell r="G103">
            <v>32619</v>
          </cell>
        </row>
        <row r="104">
          <cell r="A104" t="str">
            <v>CIPROXXAK SUSP OFTAL  5 ML X 1</v>
          </cell>
          <cell r="B104">
            <v>794</v>
          </cell>
          <cell r="C104">
            <v>208</v>
          </cell>
          <cell r="D104">
            <v>1002</v>
          </cell>
          <cell r="E104">
            <v>38842</v>
          </cell>
          <cell r="F104">
            <v>10175</v>
          </cell>
          <cell r="G104">
            <v>49017</v>
          </cell>
        </row>
        <row r="105">
          <cell r="A105" t="str">
            <v>UNITEARS-D SOLN  OFTAL  15 ML X 1</v>
          </cell>
          <cell r="B105">
            <v>982</v>
          </cell>
          <cell r="C105">
            <v>91</v>
          </cell>
          <cell r="D105">
            <v>1073</v>
          </cell>
          <cell r="E105">
            <v>29283</v>
          </cell>
          <cell r="F105">
            <v>2714</v>
          </cell>
          <cell r="G105">
            <v>31997</v>
          </cell>
        </row>
        <row r="106">
          <cell r="A106" t="str">
            <v>XALOPTIC SOLN  OFTAL 0.05MG 2.5 ML X 1</v>
          </cell>
          <cell r="B106">
            <v>591</v>
          </cell>
          <cell r="C106">
            <v>104</v>
          </cell>
          <cell r="D106">
            <v>695</v>
          </cell>
          <cell r="E106">
            <v>20915</v>
          </cell>
          <cell r="F106">
            <v>3681</v>
          </cell>
          <cell r="G106">
            <v>24596</v>
          </cell>
        </row>
        <row r="107">
          <cell r="A107" t="str">
            <v>OTOMICIN GOTAS OTO.  10 ML X 1</v>
          </cell>
          <cell r="B107">
            <v>6771</v>
          </cell>
          <cell r="C107">
            <v>21</v>
          </cell>
          <cell r="D107">
            <v>6792</v>
          </cell>
          <cell r="E107">
            <v>24646</v>
          </cell>
          <cell r="F107">
            <v>76</v>
          </cell>
          <cell r="G107">
            <v>24722</v>
          </cell>
        </row>
        <row r="108">
          <cell r="A108" t="str">
            <v>MOXOF SOLN  OFTAL 0.5% 5 ML X 1</v>
          </cell>
          <cell r="B108">
            <v>870</v>
          </cell>
          <cell r="C108">
            <v>50</v>
          </cell>
          <cell r="D108">
            <v>920</v>
          </cell>
          <cell r="E108">
            <v>30311</v>
          </cell>
          <cell r="F108">
            <v>1742</v>
          </cell>
          <cell r="G108">
            <v>32053</v>
          </cell>
        </row>
        <row r="109">
          <cell r="A109" t="str">
            <v>OLOMUC SOLN  OFTAL 0.2% 5 ML X 1</v>
          </cell>
          <cell r="B109">
            <v>637</v>
          </cell>
          <cell r="C109">
            <v>28</v>
          </cell>
          <cell r="D109">
            <v>665</v>
          </cell>
          <cell r="E109">
            <v>16638</v>
          </cell>
          <cell r="F109">
            <v>731</v>
          </cell>
          <cell r="G109">
            <v>17369</v>
          </cell>
        </row>
        <row r="110">
          <cell r="A110" t="str">
            <v>GOTABIOTIC CPTO SOLN  OFTAL  5 ML X 1</v>
          </cell>
          <cell r="B110">
            <v>603</v>
          </cell>
          <cell r="C110">
            <v>388</v>
          </cell>
          <cell r="D110">
            <v>991</v>
          </cell>
          <cell r="E110">
            <v>18723</v>
          </cell>
          <cell r="F110">
            <v>12047</v>
          </cell>
          <cell r="G110">
            <v>30770</v>
          </cell>
        </row>
        <row r="111">
          <cell r="A111" t="str">
            <v>XALACOM GOTAS OFTAL  2.5 ML X 1</v>
          </cell>
          <cell r="B111">
            <v>178</v>
          </cell>
          <cell r="C111">
            <v>13</v>
          </cell>
          <cell r="D111">
            <v>191</v>
          </cell>
          <cell r="E111">
            <v>23925</v>
          </cell>
          <cell r="F111">
            <v>1747</v>
          </cell>
          <cell r="G111">
            <v>25672</v>
          </cell>
        </row>
        <row r="112">
          <cell r="A112" t="str">
            <v>AZOPT GOTAS OFTAL 1% 5 ML X 1</v>
          </cell>
          <cell r="B112">
            <v>268</v>
          </cell>
          <cell r="C112">
            <v>11</v>
          </cell>
          <cell r="D112">
            <v>279</v>
          </cell>
          <cell r="E112">
            <v>29126</v>
          </cell>
          <cell r="F112">
            <v>1195</v>
          </cell>
          <cell r="G112">
            <v>30321</v>
          </cell>
        </row>
        <row r="113">
          <cell r="A113" t="str">
            <v>LAGRIFRESH GOTAS OFTAL 0.5% 15 ML X 1</v>
          </cell>
          <cell r="B113">
            <v>1144</v>
          </cell>
          <cell r="C113">
            <v>36</v>
          </cell>
          <cell r="D113">
            <v>1180</v>
          </cell>
          <cell r="E113">
            <v>21599</v>
          </cell>
          <cell r="F113">
            <v>680</v>
          </cell>
          <cell r="G113">
            <v>22279</v>
          </cell>
        </row>
        <row r="114">
          <cell r="A114" t="str">
            <v>OFTOL FORTE GOTAS OFTAL 5MG 1 ML X 1</v>
          </cell>
          <cell r="B114">
            <v>821</v>
          </cell>
          <cell r="C114">
            <v>278</v>
          </cell>
          <cell r="D114">
            <v>1099</v>
          </cell>
          <cell r="E114">
            <v>21075</v>
          </cell>
          <cell r="F114">
            <v>7136</v>
          </cell>
          <cell r="G114">
            <v>28211</v>
          </cell>
        </row>
        <row r="115">
          <cell r="A115" t="str">
            <v>NICOTEARS GEL OFTAL  5 G X 1</v>
          </cell>
          <cell r="B115">
            <v>907</v>
          </cell>
          <cell r="C115">
            <v>53</v>
          </cell>
          <cell r="D115">
            <v>960</v>
          </cell>
          <cell r="E115">
            <v>22058</v>
          </cell>
          <cell r="F115">
            <v>1289</v>
          </cell>
          <cell r="G115">
            <v>23347</v>
          </cell>
        </row>
        <row r="116">
          <cell r="A116" t="str">
            <v>REFRESKAN T PLUS SOLN  OFTAL 0.5% 15 ML X 1</v>
          </cell>
          <cell r="B116">
            <v>1432</v>
          </cell>
          <cell r="C116">
            <v>400</v>
          </cell>
          <cell r="D116">
            <v>1832</v>
          </cell>
          <cell r="E116">
            <v>19346</v>
          </cell>
          <cell r="F116">
            <v>5404</v>
          </cell>
          <cell r="G116">
            <v>24750</v>
          </cell>
        </row>
        <row r="117">
          <cell r="A117" t="str">
            <v>MULTI-3 PLUS SOL.MPRO C/E  60 ML X 1</v>
          </cell>
          <cell r="B117">
            <v>1469</v>
          </cell>
          <cell r="C117">
            <v>528</v>
          </cell>
          <cell r="D117">
            <v>1997</v>
          </cell>
          <cell r="E117">
            <v>17760</v>
          </cell>
          <cell r="F117">
            <v>6384</v>
          </cell>
          <cell r="G117">
            <v>24144</v>
          </cell>
        </row>
        <row r="118">
          <cell r="A118" t="str">
            <v>TETRALAN UNGT  OFTAL 1% 6 G X 1</v>
          </cell>
          <cell r="B118">
            <v>1019</v>
          </cell>
          <cell r="C118">
            <v>1355</v>
          </cell>
          <cell r="D118">
            <v>2374</v>
          </cell>
          <cell r="E118">
            <v>7928</v>
          </cell>
          <cell r="F118">
            <v>10542</v>
          </cell>
          <cell r="G118">
            <v>18470</v>
          </cell>
        </row>
        <row r="119">
          <cell r="A119" t="str">
            <v>LANCIPROX SOLN  OFTAL 0.3% 5 ML X 1</v>
          </cell>
          <cell r="B119">
            <v>387</v>
          </cell>
          <cell r="C119">
            <v>1291</v>
          </cell>
          <cell r="D119">
            <v>1678</v>
          </cell>
          <cell r="E119">
            <v>7752</v>
          </cell>
          <cell r="F119">
            <v>25859</v>
          </cell>
          <cell r="G119">
            <v>33611</v>
          </cell>
        </row>
        <row r="120">
          <cell r="A120" t="str">
            <v>HOPRIX OCUVIALES  0.3 ML X 30</v>
          </cell>
          <cell r="B120">
            <v>280</v>
          </cell>
          <cell r="C120">
            <v>67</v>
          </cell>
          <cell r="D120">
            <v>347</v>
          </cell>
          <cell r="E120">
            <v>18396</v>
          </cell>
          <cell r="F120">
            <v>4402</v>
          </cell>
          <cell r="G120">
            <v>22798</v>
          </cell>
        </row>
        <row r="121">
          <cell r="A121" t="str">
            <v>CIPROVAL GOTAS OFTAL 0.3% 5 ML X 1</v>
          </cell>
          <cell r="B121">
            <v>1200</v>
          </cell>
          <cell r="C121">
            <v>53</v>
          </cell>
          <cell r="D121">
            <v>1253</v>
          </cell>
          <cell r="E121">
            <v>11820</v>
          </cell>
          <cell r="F121">
            <v>522</v>
          </cell>
          <cell r="G121">
            <v>12342</v>
          </cell>
        </row>
        <row r="122">
          <cell r="A122" t="str">
            <v>LOTESOFT SUSP OFTAL 0.5% 5 ML X 1</v>
          </cell>
          <cell r="B122">
            <v>512</v>
          </cell>
          <cell r="C122">
            <v>138</v>
          </cell>
          <cell r="D122">
            <v>650</v>
          </cell>
          <cell r="E122">
            <v>15242</v>
          </cell>
          <cell r="F122">
            <v>4108</v>
          </cell>
          <cell r="G122">
            <v>19350</v>
          </cell>
        </row>
        <row r="123">
          <cell r="A123" t="str">
            <v>LOUTEN SOLN  OFTAL 0.005% 2.5 ML X 1</v>
          </cell>
          <cell r="B123">
            <v>215</v>
          </cell>
          <cell r="C123">
            <v>183</v>
          </cell>
          <cell r="D123">
            <v>398</v>
          </cell>
          <cell r="E123">
            <v>12842</v>
          </cell>
          <cell r="F123">
            <v>10931</v>
          </cell>
          <cell r="G123">
            <v>23773</v>
          </cell>
        </row>
        <row r="124">
          <cell r="A124" t="str">
            <v>TEARS NATURALE II GOTAS OFTAL  15 ML X 1</v>
          </cell>
          <cell r="B124">
            <v>234</v>
          </cell>
          <cell r="C124">
            <v>20</v>
          </cell>
          <cell r="D124">
            <v>254</v>
          </cell>
          <cell r="E124">
            <v>16258</v>
          </cell>
          <cell r="F124">
            <v>1390</v>
          </cell>
          <cell r="G124">
            <v>17648</v>
          </cell>
        </row>
        <row r="125">
          <cell r="A125" t="str">
            <v>MULTI-3 PLUS SOL.MPRO C/E  360 ML X 1</v>
          </cell>
          <cell r="B125">
            <v>452</v>
          </cell>
          <cell r="C125">
            <v>52</v>
          </cell>
          <cell r="D125">
            <v>504</v>
          </cell>
          <cell r="E125">
            <v>18514</v>
          </cell>
          <cell r="F125">
            <v>2130</v>
          </cell>
          <cell r="G125">
            <v>20644</v>
          </cell>
        </row>
        <row r="126">
          <cell r="A126" t="str">
            <v>CRISTALTEARS SOL OFTA EST 0.5% 10 ML X 1</v>
          </cell>
          <cell r="B126">
            <v>583</v>
          </cell>
          <cell r="C126">
            <v>161</v>
          </cell>
          <cell r="D126">
            <v>744</v>
          </cell>
          <cell r="E126">
            <v>21367</v>
          </cell>
          <cell r="F126">
            <v>5901</v>
          </cell>
          <cell r="G126">
            <v>27268</v>
          </cell>
        </row>
        <row r="127">
          <cell r="A127" t="str">
            <v>CIPRODEX UNGT  OFTAL  3.5 G X 1</v>
          </cell>
          <cell r="B127">
            <v>434</v>
          </cell>
          <cell r="C127">
            <v>134</v>
          </cell>
          <cell r="D127">
            <v>568</v>
          </cell>
          <cell r="E127">
            <v>19708</v>
          </cell>
          <cell r="F127">
            <v>6085</v>
          </cell>
          <cell r="G127">
            <v>25793</v>
          </cell>
        </row>
        <row r="128">
          <cell r="A128" t="str">
            <v>UNIDORZO GOTAS OFTAL 2% 5 ML X 1</v>
          </cell>
          <cell r="B128">
            <v>302</v>
          </cell>
          <cell r="C128">
            <v>58</v>
          </cell>
          <cell r="D128">
            <v>360</v>
          </cell>
          <cell r="E128">
            <v>14780</v>
          </cell>
          <cell r="F128">
            <v>2839</v>
          </cell>
          <cell r="G128">
            <v>17619</v>
          </cell>
        </row>
        <row r="129">
          <cell r="A129" t="str">
            <v>SOPHIPREN OFTENO SUSP OFTAL 1% 5 ML X 1</v>
          </cell>
          <cell r="B129">
            <v>466</v>
          </cell>
          <cell r="C129">
            <v>33</v>
          </cell>
          <cell r="D129">
            <v>499</v>
          </cell>
          <cell r="E129">
            <v>24595</v>
          </cell>
          <cell r="F129">
            <v>1742</v>
          </cell>
          <cell r="G129">
            <v>26337</v>
          </cell>
        </row>
        <row r="130">
          <cell r="A130" t="str">
            <v>GLAUCOTENSIL D SOLN  OFTAL 2% 5 ML X 1</v>
          </cell>
          <cell r="B130">
            <v>415</v>
          </cell>
          <cell r="C130">
            <v>62</v>
          </cell>
          <cell r="D130">
            <v>477</v>
          </cell>
          <cell r="E130">
            <v>15513</v>
          </cell>
          <cell r="F130">
            <v>2318</v>
          </cell>
          <cell r="G130">
            <v>17831</v>
          </cell>
        </row>
        <row r="131">
          <cell r="A131" t="str">
            <v>BIOTEARS G GEL OFTAL 0.03% 12 G X 1</v>
          </cell>
          <cell r="B131">
            <v>512</v>
          </cell>
          <cell r="C131">
            <v>92</v>
          </cell>
          <cell r="D131">
            <v>604</v>
          </cell>
          <cell r="E131">
            <v>19487</v>
          </cell>
          <cell r="F131">
            <v>3502</v>
          </cell>
          <cell r="G131">
            <v>22989</v>
          </cell>
        </row>
        <row r="132">
          <cell r="A132" t="str">
            <v>AKWA R GOTAS OFTAL 0.3% 20 ML X 1</v>
          </cell>
          <cell r="B132">
            <v>334</v>
          </cell>
          <cell r="C132">
            <v>245</v>
          </cell>
          <cell r="D132">
            <v>579</v>
          </cell>
          <cell r="E132">
            <v>14081</v>
          </cell>
          <cell r="F132">
            <v>10329</v>
          </cell>
          <cell r="G132">
            <v>24410</v>
          </cell>
        </row>
        <row r="133">
          <cell r="A133" t="str">
            <v>METICEL OFTENO SOLN  OFTAL 0.5% 10 ML X 1</v>
          </cell>
          <cell r="B133">
            <v>403</v>
          </cell>
          <cell r="C133">
            <v>25</v>
          </cell>
          <cell r="D133">
            <v>428</v>
          </cell>
          <cell r="E133">
            <v>16954</v>
          </cell>
          <cell r="F133">
            <v>1052</v>
          </cell>
          <cell r="G133">
            <v>18006</v>
          </cell>
        </row>
        <row r="134">
          <cell r="A134" t="str">
            <v>MULTI-3 MAX FCO  360 ML X 1</v>
          </cell>
          <cell r="B134">
            <v>416</v>
          </cell>
          <cell r="C134">
            <v>49</v>
          </cell>
          <cell r="D134">
            <v>465</v>
          </cell>
          <cell r="E134">
            <v>17231</v>
          </cell>
          <cell r="F134">
            <v>2030</v>
          </cell>
          <cell r="G134">
            <v>19261</v>
          </cell>
        </row>
        <row r="135">
          <cell r="A135" t="str">
            <v>ATERGIT SOLN  OFTAL 0.05% 5 ML X 1</v>
          </cell>
          <cell r="B135">
            <v>324</v>
          </cell>
          <cell r="C135">
            <v>85</v>
          </cell>
          <cell r="D135">
            <v>409</v>
          </cell>
          <cell r="E135">
            <v>13433</v>
          </cell>
          <cell r="F135">
            <v>3524</v>
          </cell>
          <cell r="G135">
            <v>16957</v>
          </cell>
        </row>
        <row r="136">
          <cell r="A136" t="str">
            <v>ACETAK TABL 250MG  X 20</v>
          </cell>
          <cell r="B136">
            <v>584</v>
          </cell>
          <cell r="C136">
            <v>12</v>
          </cell>
          <cell r="D136">
            <v>596</v>
          </cell>
          <cell r="E136">
            <v>18022</v>
          </cell>
          <cell r="F136">
            <v>370</v>
          </cell>
          <cell r="G136">
            <v>18392</v>
          </cell>
        </row>
        <row r="137">
          <cell r="A137" t="str">
            <v>GANFORT GOTAS OFTAL  3 ML X 1</v>
          </cell>
          <cell r="B137">
            <v>156</v>
          </cell>
          <cell r="C137">
            <v>7</v>
          </cell>
          <cell r="D137">
            <v>163</v>
          </cell>
          <cell r="E137">
            <v>16555</v>
          </cell>
          <cell r="F137">
            <v>743</v>
          </cell>
          <cell r="G137">
            <v>17298</v>
          </cell>
        </row>
        <row r="138">
          <cell r="A138" t="str">
            <v>LAMOFLOX GOTA ORAL 0.5% 5 ML X 1</v>
          </cell>
          <cell r="B138">
            <v>457</v>
          </cell>
          <cell r="C138">
            <v>89</v>
          </cell>
          <cell r="D138">
            <v>546</v>
          </cell>
          <cell r="E138">
            <v>15497</v>
          </cell>
          <cell r="F138">
            <v>3018</v>
          </cell>
          <cell r="G138">
            <v>18515</v>
          </cell>
        </row>
        <row r="139">
          <cell r="A139" t="str">
            <v>LAGRIMAS ISOTONICA COLIRIO 1.4% 15 ML X 1</v>
          </cell>
          <cell r="B139">
            <v>816</v>
          </cell>
          <cell r="C139">
            <v>243</v>
          </cell>
          <cell r="D139">
            <v>1059</v>
          </cell>
          <cell r="E139">
            <v>12052</v>
          </cell>
          <cell r="F139">
            <v>3589</v>
          </cell>
          <cell r="G139">
            <v>15641</v>
          </cell>
        </row>
        <row r="140">
          <cell r="A140" t="str">
            <v>DORTIM SOLN OF 5MG/ 20MG 6 ML X 1</v>
          </cell>
          <cell r="B140">
            <v>544</v>
          </cell>
          <cell r="C140">
            <v>7</v>
          </cell>
          <cell r="D140">
            <v>551</v>
          </cell>
          <cell r="E140">
            <v>27575</v>
          </cell>
          <cell r="F140">
            <v>355</v>
          </cell>
          <cell r="G140">
            <v>27930</v>
          </cell>
        </row>
        <row r="141">
          <cell r="A141" t="str">
            <v>CRISTALTEARS SOL OFTA EST 1% 10 ML X 1</v>
          </cell>
          <cell r="B141">
            <v>390</v>
          </cell>
          <cell r="C141">
            <v>166</v>
          </cell>
          <cell r="D141">
            <v>556</v>
          </cell>
          <cell r="E141">
            <v>13896</v>
          </cell>
          <cell r="F141">
            <v>5915</v>
          </cell>
          <cell r="G141">
            <v>19811</v>
          </cell>
        </row>
        <row r="142">
          <cell r="A142" t="str">
            <v>MULTI-3 MAX FCO  120 ML X 1</v>
          </cell>
          <cell r="B142">
            <v>1542</v>
          </cell>
          <cell r="C142">
            <v>24</v>
          </cell>
          <cell r="D142">
            <v>1566</v>
          </cell>
          <cell r="E142">
            <v>15574</v>
          </cell>
          <cell r="F142">
            <v>242</v>
          </cell>
          <cell r="G142">
            <v>15816</v>
          </cell>
        </row>
        <row r="143">
          <cell r="A143" t="str">
            <v>LERGITIN SOLN  OFTAL 0.2% 3 ML X 1</v>
          </cell>
          <cell r="B143">
            <v>454</v>
          </cell>
          <cell r="C143">
            <v>0</v>
          </cell>
          <cell r="D143">
            <v>454</v>
          </cell>
          <cell r="E143">
            <v>18464</v>
          </cell>
          <cell r="F143"/>
          <cell r="G143">
            <v>18464</v>
          </cell>
        </row>
        <row r="144">
          <cell r="A144" t="str">
            <v>LATOF SOLN  OFTAL 0.005% 2.5 ML X 1</v>
          </cell>
          <cell r="B144">
            <v>471</v>
          </cell>
          <cell r="C144">
            <v>81</v>
          </cell>
          <cell r="D144">
            <v>552</v>
          </cell>
          <cell r="E144">
            <v>11883</v>
          </cell>
          <cell r="F144">
            <v>2044</v>
          </cell>
          <cell r="G144">
            <v>13927</v>
          </cell>
        </row>
        <row r="145">
          <cell r="A145" t="str">
            <v>UNIXINE S UNGT  OFTAL  3.5 G X 1</v>
          </cell>
          <cell r="B145">
            <v>1206</v>
          </cell>
          <cell r="C145">
            <v>202</v>
          </cell>
          <cell r="D145">
            <v>1408</v>
          </cell>
          <cell r="E145">
            <v>45478</v>
          </cell>
          <cell r="F145">
            <v>7617</v>
          </cell>
          <cell r="G145">
            <v>53095</v>
          </cell>
        </row>
        <row r="146">
          <cell r="A146" t="str">
            <v>XENDA SOLN OFTAL 0.005% 3 ML X 1</v>
          </cell>
          <cell r="B146">
            <v>736</v>
          </cell>
          <cell r="C146">
            <v>54</v>
          </cell>
          <cell r="D146">
            <v>790</v>
          </cell>
          <cell r="E146">
            <v>27468</v>
          </cell>
          <cell r="F146">
            <v>2015</v>
          </cell>
          <cell r="G146">
            <v>29483</v>
          </cell>
        </row>
        <row r="147">
          <cell r="A147" t="str">
            <v>EYE 3 CAPS BLANDA 1G  X 60</v>
          </cell>
          <cell r="B147">
            <v>178</v>
          </cell>
          <cell r="C147">
            <v>65</v>
          </cell>
          <cell r="D147">
            <v>243</v>
          </cell>
          <cell r="E147">
            <v>10815</v>
          </cell>
          <cell r="F147">
            <v>3949</v>
          </cell>
          <cell r="G147">
            <v>14764</v>
          </cell>
        </row>
        <row r="148">
          <cell r="A148" t="str">
            <v>LACRIMEL SOLN  OFTAL 0.3% 15 ML X 1</v>
          </cell>
          <cell r="B148">
            <v>3882</v>
          </cell>
          <cell r="C148">
            <v>0</v>
          </cell>
          <cell r="D148">
            <v>3882</v>
          </cell>
          <cell r="E148">
            <v>21351</v>
          </cell>
          <cell r="F148"/>
          <cell r="G148">
            <v>21351</v>
          </cell>
        </row>
        <row r="149">
          <cell r="A149" t="str">
            <v>DICLOPTIC SOLN  OFTAL 0.1% 5 ML X 1</v>
          </cell>
          <cell r="B149">
            <v>1067</v>
          </cell>
          <cell r="C149">
            <v>234</v>
          </cell>
          <cell r="D149">
            <v>1301</v>
          </cell>
          <cell r="E149">
            <v>12335</v>
          </cell>
          <cell r="F149">
            <v>2705</v>
          </cell>
          <cell r="G149">
            <v>15040</v>
          </cell>
        </row>
        <row r="150">
          <cell r="A150" t="str">
            <v>HYLO-DUAL SOLN OFTAL  10 ML X 1</v>
          </cell>
          <cell r="B150">
            <v>292</v>
          </cell>
          <cell r="C150">
            <v>69</v>
          </cell>
          <cell r="D150">
            <v>361</v>
          </cell>
          <cell r="E150">
            <v>16349</v>
          </cell>
          <cell r="F150">
            <v>3863</v>
          </cell>
          <cell r="G150">
            <v>20212</v>
          </cell>
        </row>
        <row r="151">
          <cell r="A151" t="str">
            <v>RELESTAT SOLN  OFTAL 0.05% 5 ML X 1</v>
          </cell>
          <cell r="B151">
            <v>196</v>
          </cell>
          <cell r="C151">
            <v>16</v>
          </cell>
          <cell r="D151">
            <v>212</v>
          </cell>
          <cell r="E151">
            <v>11887</v>
          </cell>
          <cell r="F151">
            <v>970</v>
          </cell>
          <cell r="G151">
            <v>12857</v>
          </cell>
        </row>
        <row r="152">
          <cell r="A152" t="str">
            <v>NAPHAVIT GOTAS OFTAL 0.1% 15 ML X 1</v>
          </cell>
          <cell r="B152">
            <v>646</v>
          </cell>
          <cell r="C152">
            <v>90</v>
          </cell>
          <cell r="D152">
            <v>736</v>
          </cell>
          <cell r="E152">
            <v>10278</v>
          </cell>
          <cell r="F152">
            <v>1432</v>
          </cell>
          <cell r="G152">
            <v>11710</v>
          </cell>
        </row>
        <row r="153">
          <cell r="A153" t="str">
            <v>LUTEIN CAPS BLANDA 6MG  X 60</v>
          </cell>
          <cell r="B153">
            <v>632</v>
          </cell>
          <cell r="C153">
            <v>0</v>
          </cell>
          <cell r="D153">
            <v>632</v>
          </cell>
          <cell r="E153">
            <v>13575</v>
          </cell>
          <cell r="F153"/>
          <cell r="G153">
            <v>13575</v>
          </cell>
        </row>
        <row r="154">
          <cell r="A154" t="str">
            <v>GOTABIOTIC PLUS CREMA 0.3% 3.5 G X 1 (/0.1) /0.1</v>
          </cell>
          <cell r="B154">
            <v>260</v>
          </cell>
          <cell r="C154">
            <v>119</v>
          </cell>
          <cell r="D154">
            <v>379</v>
          </cell>
          <cell r="E154">
            <v>9545</v>
          </cell>
          <cell r="F154">
            <v>4368</v>
          </cell>
          <cell r="G154">
            <v>13913</v>
          </cell>
        </row>
        <row r="155">
          <cell r="A155" t="str">
            <v>TOBRACORT COLIRIO  6 ML X 1</v>
          </cell>
          <cell r="B155">
            <v>191</v>
          </cell>
          <cell r="C155">
            <v>0</v>
          </cell>
          <cell r="D155">
            <v>191</v>
          </cell>
          <cell r="E155">
            <v>3916</v>
          </cell>
          <cell r="F155"/>
          <cell r="G155">
            <v>3916</v>
          </cell>
        </row>
        <row r="156">
          <cell r="A156" t="str">
            <v>AKWA-TEARS SOLN  OFTAL 1.4% 15 ML X 1</v>
          </cell>
          <cell r="B156">
            <v>265</v>
          </cell>
          <cell r="C156">
            <v>151</v>
          </cell>
          <cell r="D156">
            <v>416</v>
          </cell>
          <cell r="E156">
            <v>9617</v>
          </cell>
          <cell r="F156">
            <v>5480</v>
          </cell>
          <cell r="G156">
            <v>15097</v>
          </cell>
        </row>
        <row r="157">
          <cell r="A157" t="str">
            <v>GLAMAX OCUVIALES  0.3 ML X 30</v>
          </cell>
          <cell r="B157">
            <v>228</v>
          </cell>
          <cell r="C157">
            <v>104</v>
          </cell>
          <cell r="D157">
            <v>332</v>
          </cell>
          <cell r="E157">
            <v>9309</v>
          </cell>
          <cell r="F157">
            <v>4246</v>
          </cell>
          <cell r="G157">
            <v>13555</v>
          </cell>
        </row>
        <row r="158">
          <cell r="A158" t="str">
            <v>UNIFEN GOTAS OFTAL 0.1% 5 ML X 1</v>
          </cell>
          <cell r="B158">
            <v>266</v>
          </cell>
          <cell r="C158">
            <v>54</v>
          </cell>
          <cell r="D158">
            <v>320</v>
          </cell>
          <cell r="E158">
            <v>9095</v>
          </cell>
          <cell r="F158">
            <v>1846</v>
          </cell>
          <cell r="G158">
            <v>10941</v>
          </cell>
        </row>
        <row r="159">
          <cell r="A159" t="str">
            <v>MULTICONFORT SOLN  60 ML X 1</v>
          </cell>
          <cell r="B159">
            <v>1360</v>
          </cell>
          <cell r="C159">
            <v>862</v>
          </cell>
          <cell r="D159">
            <v>2222</v>
          </cell>
          <cell r="E159">
            <v>11614</v>
          </cell>
          <cell r="F159">
            <v>7361</v>
          </cell>
          <cell r="G159">
            <v>18975</v>
          </cell>
        </row>
        <row r="160">
          <cell r="A160" t="str">
            <v>HUMEDBIO SOLN  OFTAL 0.3% 15 ML X 1</v>
          </cell>
          <cell r="B160">
            <v>178</v>
          </cell>
          <cell r="C160">
            <v>34</v>
          </cell>
          <cell r="D160">
            <v>212</v>
          </cell>
          <cell r="E160">
            <v>3131</v>
          </cell>
          <cell r="F160">
            <v>598</v>
          </cell>
          <cell r="G160">
            <v>3729</v>
          </cell>
        </row>
        <row r="161">
          <cell r="A161" t="str">
            <v>CLEAR EYES SOLN  OFTAL 1.4% 15 ML X 1</v>
          </cell>
          <cell r="B161">
            <v>793</v>
          </cell>
          <cell r="C161">
            <v>68</v>
          </cell>
          <cell r="D161">
            <v>861</v>
          </cell>
          <cell r="E161">
            <v>9064</v>
          </cell>
          <cell r="F161">
            <v>777</v>
          </cell>
          <cell r="G161">
            <v>9841</v>
          </cell>
        </row>
        <row r="162">
          <cell r="A162" t="str">
            <v>EYLIA VIAL 40MG 1 ML X 1</v>
          </cell>
          <cell r="B162">
            <v>10</v>
          </cell>
          <cell r="C162">
            <v>0</v>
          </cell>
          <cell r="D162">
            <v>10</v>
          </cell>
          <cell r="E162">
            <v>19326</v>
          </cell>
          <cell r="F162"/>
          <cell r="G162">
            <v>19326</v>
          </cell>
        </row>
        <row r="163">
          <cell r="A163" t="str">
            <v>ZYMAXID SOLN OFTAL 0.5% 5 ML X 1</v>
          </cell>
          <cell r="B163">
            <v>159</v>
          </cell>
          <cell r="C163">
            <v>0</v>
          </cell>
          <cell r="D163">
            <v>159</v>
          </cell>
          <cell r="E163">
            <v>9858</v>
          </cell>
          <cell r="F163"/>
          <cell r="G163">
            <v>9858</v>
          </cell>
        </row>
        <row r="164">
          <cell r="A164" t="str">
            <v>UNIFLOX SOLN  OFTAL 0.3% 5 ML X 1</v>
          </cell>
          <cell r="B164">
            <v>384</v>
          </cell>
          <cell r="C164">
            <v>111</v>
          </cell>
          <cell r="D164">
            <v>495</v>
          </cell>
          <cell r="E164">
            <v>10449</v>
          </cell>
          <cell r="F164">
            <v>3020</v>
          </cell>
          <cell r="G164">
            <v>13469</v>
          </cell>
        </row>
        <row r="165">
          <cell r="A165" t="str">
            <v>POENBIOTIC SUSP OFTAL  5 ML X 1</v>
          </cell>
          <cell r="B165">
            <v>172</v>
          </cell>
          <cell r="C165">
            <v>209</v>
          </cell>
          <cell r="D165">
            <v>381</v>
          </cell>
          <cell r="E165">
            <v>6693</v>
          </cell>
          <cell r="F165">
            <v>8132</v>
          </cell>
          <cell r="G165">
            <v>14825</v>
          </cell>
        </row>
        <row r="166">
          <cell r="A166" t="str">
            <v>LATOF-T SOLN  OFTAL  2.5 ML X 1</v>
          </cell>
          <cell r="B166">
            <v>295</v>
          </cell>
          <cell r="C166">
            <v>26</v>
          </cell>
          <cell r="D166">
            <v>321</v>
          </cell>
          <cell r="E166">
            <v>10142</v>
          </cell>
          <cell r="F166">
            <v>894</v>
          </cell>
          <cell r="G166">
            <v>11036</v>
          </cell>
        </row>
        <row r="167">
          <cell r="A167" t="str">
            <v>HYLOFRESH GOTAS OFTAL 0.3MG 10 ML X 1</v>
          </cell>
          <cell r="B167">
            <v>435</v>
          </cell>
          <cell r="C167">
            <v>56</v>
          </cell>
          <cell r="D167">
            <v>491</v>
          </cell>
          <cell r="E167">
            <v>19436</v>
          </cell>
          <cell r="F167">
            <v>2502</v>
          </cell>
          <cell r="G167">
            <v>21938</v>
          </cell>
        </row>
        <row r="168">
          <cell r="A168" t="str">
            <v>TOBRADEX UNGT  OFTAL  3.5 G X 1</v>
          </cell>
          <cell r="B168">
            <v>132</v>
          </cell>
          <cell r="C168">
            <v>16</v>
          </cell>
          <cell r="D168">
            <v>148</v>
          </cell>
          <cell r="E168">
            <v>9037</v>
          </cell>
          <cell r="F168">
            <v>1095</v>
          </cell>
          <cell r="G168">
            <v>10132</v>
          </cell>
        </row>
        <row r="169">
          <cell r="A169" t="str">
            <v>TOBRAZOL DX SUSP OFTAL  5 ML X 1</v>
          </cell>
          <cell r="B169">
            <v>128</v>
          </cell>
          <cell r="C169">
            <v>21</v>
          </cell>
          <cell r="D169">
            <v>149</v>
          </cell>
          <cell r="E169">
            <v>3694</v>
          </cell>
          <cell r="F169">
            <v>606</v>
          </cell>
          <cell r="G169">
            <v>4300</v>
          </cell>
        </row>
        <row r="170">
          <cell r="A170" t="str">
            <v>MULTICONFORT SOLN  120 ML X 1</v>
          </cell>
          <cell r="B170">
            <v>667</v>
          </cell>
          <cell r="C170">
            <v>677</v>
          </cell>
          <cell r="D170">
            <v>1344</v>
          </cell>
          <cell r="E170">
            <v>7897</v>
          </cell>
          <cell r="F170">
            <v>8016</v>
          </cell>
          <cell r="G170">
            <v>15913</v>
          </cell>
        </row>
        <row r="171">
          <cell r="A171" t="str">
            <v>BRIMOPRESS T SOLN  OFTAL  5 ML X 1</v>
          </cell>
          <cell r="B171">
            <v>170</v>
          </cell>
          <cell r="C171">
            <v>30</v>
          </cell>
          <cell r="D171">
            <v>200</v>
          </cell>
          <cell r="E171">
            <v>9336</v>
          </cell>
          <cell r="F171">
            <v>1648</v>
          </cell>
          <cell r="G171">
            <v>10984</v>
          </cell>
        </row>
        <row r="172">
          <cell r="A172" t="str">
            <v>TERRACORSOL UNGT O/OFT  3.5 G X 1</v>
          </cell>
          <cell r="B172">
            <v>313</v>
          </cell>
          <cell r="C172">
            <v>30</v>
          </cell>
          <cell r="D172">
            <v>343</v>
          </cell>
          <cell r="E172">
            <v>3143</v>
          </cell>
          <cell r="F172">
            <v>301</v>
          </cell>
          <cell r="G172">
            <v>3444</v>
          </cell>
        </row>
        <row r="173">
          <cell r="A173" t="str">
            <v>GOTABIOTIC SOLN  OFTAL 0.3% 5 ML X 1</v>
          </cell>
          <cell r="B173">
            <v>257</v>
          </cell>
          <cell r="C173">
            <v>132</v>
          </cell>
          <cell r="D173">
            <v>389</v>
          </cell>
          <cell r="E173">
            <v>7258</v>
          </cell>
          <cell r="F173">
            <v>3728</v>
          </cell>
          <cell r="G173">
            <v>10986</v>
          </cell>
        </row>
        <row r="174">
          <cell r="A174" t="str">
            <v>UNIGEL UNGT  OFTAL 2% 10 G X 1</v>
          </cell>
          <cell r="B174">
            <v>343</v>
          </cell>
          <cell r="C174">
            <v>34</v>
          </cell>
          <cell r="D174">
            <v>377</v>
          </cell>
          <cell r="E174">
            <v>16083</v>
          </cell>
          <cell r="F174">
            <v>1594</v>
          </cell>
          <cell r="G174">
            <v>17677</v>
          </cell>
        </row>
        <row r="175">
          <cell r="A175" t="str">
            <v>UNIGEL GEL OFTAL 0.2% 5 G X 1</v>
          </cell>
          <cell r="B175">
            <v>536</v>
          </cell>
          <cell r="C175">
            <v>131</v>
          </cell>
          <cell r="D175">
            <v>667</v>
          </cell>
          <cell r="E175">
            <v>16846</v>
          </cell>
          <cell r="F175">
            <v>4117</v>
          </cell>
          <cell r="G175">
            <v>20963</v>
          </cell>
        </row>
        <row r="176">
          <cell r="A176" t="str">
            <v>AKAMOXX SOLN  OFTAL 0.5% 5 ML X 1</v>
          </cell>
          <cell r="B176">
            <v>271</v>
          </cell>
          <cell r="C176">
            <v>41</v>
          </cell>
          <cell r="D176">
            <v>312</v>
          </cell>
          <cell r="E176">
            <v>10485</v>
          </cell>
          <cell r="F176">
            <v>1586</v>
          </cell>
          <cell r="G176">
            <v>12071</v>
          </cell>
        </row>
        <row r="177">
          <cell r="A177" t="str">
            <v>BRIMODUAL SOLN OFTAL 0.15% 5 ML X 1</v>
          </cell>
          <cell r="B177">
            <v>152</v>
          </cell>
          <cell r="C177">
            <v>27</v>
          </cell>
          <cell r="D177">
            <v>179</v>
          </cell>
          <cell r="E177">
            <v>11713</v>
          </cell>
          <cell r="F177">
            <v>2081</v>
          </cell>
          <cell r="G177">
            <v>13794</v>
          </cell>
        </row>
        <row r="178">
          <cell r="A178" t="str">
            <v>AQUOL SOLN  OFTAL 0.125MG 8 ML X 1 (/ML)</v>
          </cell>
          <cell r="B178">
            <v>1921</v>
          </cell>
          <cell r="C178">
            <v>555</v>
          </cell>
          <cell r="D178">
            <v>2476</v>
          </cell>
          <cell r="E178">
            <v>8107</v>
          </cell>
          <cell r="F178">
            <v>2342</v>
          </cell>
          <cell r="G178">
            <v>10449</v>
          </cell>
        </row>
        <row r="179">
          <cell r="A179" t="str">
            <v>LOBOB SOL.LIMP.RIG  30 ML X 1</v>
          </cell>
          <cell r="B179">
            <v>410</v>
          </cell>
          <cell r="C179">
            <v>13</v>
          </cell>
          <cell r="D179">
            <v>423</v>
          </cell>
          <cell r="E179">
            <v>10635</v>
          </cell>
          <cell r="F179">
            <v>337</v>
          </cell>
          <cell r="G179">
            <v>10972</v>
          </cell>
        </row>
        <row r="180">
          <cell r="A180" t="str">
            <v>AZ OFTENO SOLN  OFTAL 0.05% 5 ML X 1</v>
          </cell>
          <cell r="B180">
            <v>35</v>
          </cell>
          <cell r="C180">
            <v>0</v>
          </cell>
          <cell r="D180">
            <v>35</v>
          </cell>
          <cell r="E180">
            <v>1981</v>
          </cell>
          <cell r="F180"/>
          <cell r="G180">
            <v>1981</v>
          </cell>
        </row>
        <row r="181">
          <cell r="A181" t="str">
            <v>ASTEROSS OCUVIALES 0.5% 0.5 ML X 30</v>
          </cell>
          <cell r="B181">
            <v>403</v>
          </cell>
          <cell r="C181">
            <v>53</v>
          </cell>
          <cell r="D181">
            <v>456</v>
          </cell>
          <cell r="E181">
            <v>12622</v>
          </cell>
          <cell r="F181">
            <v>1660</v>
          </cell>
          <cell r="G181">
            <v>14282</v>
          </cell>
        </row>
        <row r="182">
          <cell r="A182" t="str">
            <v>ELIPTIC OFTENO SOLN  OFTAL  5 ML X 1</v>
          </cell>
          <cell r="B182">
            <v>213</v>
          </cell>
          <cell r="C182">
            <v>0</v>
          </cell>
          <cell r="D182">
            <v>213</v>
          </cell>
          <cell r="E182">
            <v>13368</v>
          </cell>
          <cell r="F182"/>
          <cell r="G182">
            <v>13368</v>
          </cell>
        </row>
        <row r="183">
          <cell r="A183" t="str">
            <v>QUALITEARS SOLN  OFTAL  15 ML X 1</v>
          </cell>
          <cell r="B183">
            <v>258</v>
          </cell>
          <cell r="C183">
            <v>0</v>
          </cell>
          <cell r="D183">
            <v>258</v>
          </cell>
          <cell r="E183">
            <v>8367</v>
          </cell>
          <cell r="F183"/>
          <cell r="G183">
            <v>8367</v>
          </cell>
        </row>
        <row r="184">
          <cell r="A184" t="str">
            <v>LOCARPIN-F SOLN  OFTAL  10 ML X 1</v>
          </cell>
          <cell r="B184">
            <v>238</v>
          </cell>
          <cell r="C184">
            <v>15</v>
          </cell>
          <cell r="D184">
            <v>253</v>
          </cell>
          <cell r="E184">
            <v>8589</v>
          </cell>
          <cell r="F184">
            <v>541</v>
          </cell>
          <cell r="G184">
            <v>9130</v>
          </cell>
        </row>
        <row r="185">
          <cell r="A185" t="str">
            <v>ACETAZOLAMIDA-FTR TABL 250MG  X 30</v>
          </cell>
          <cell r="B185">
            <v>830</v>
          </cell>
          <cell r="C185">
            <v>1652</v>
          </cell>
          <cell r="D185">
            <v>2482</v>
          </cell>
          <cell r="E185">
            <v>8765</v>
          </cell>
          <cell r="F185">
            <v>17445</v>
          </cell>
          <cell r="G185">
            <v>26210</v>
          </cell>
        </row>
        <row r="186">
          <cell r="A186" t="str">
            <v>CLACIER SOLN OFT UNI 0.05% 0.4 ML X 30</v>
          </cell>
          <cell r="B186">
            <v>101</v>
          </cell>
          <cell r="C186">
            <v>22</v>
          </cell>
          <cell r="D186">
            <v>123</v>
          </cell>
          <cell r="E186">
            <v>6655</v>
          </cell>
          <cell r="F186">
            <v>1450</v>
          </cell>
          <cell r="G186">
            <v>8105</v>
          </cell>
        </row>
        <row r="187">
          <cell r="A187" t="str">
            <v>DORSOF SOLN  OFTAL 2% 5 ML X 1</v>
          </cell>
          <cell r="B187">
            <v>185</v>
          </cell>
          <cell r="C187">
            <v>0</v>
          </cell>
          <cell r="D187">
            <v>185</v>
          </cell>
          <cell r="E187">
            <v>8887</v>
          </cell>
          <cell r="F187"/>
          <cell r="G187">
            <v>8887</v>
          </cell>
        </row>
        <row r="188">
          <cell r="A188" t="str">
            <v>ACULAR LS SOLN  OFTAL 0.4% 5 ML X 1</v>
          </cell>
          <cell r="B188">
            <v>120</v>
          </cell>
          <cell r="C188">
            <v>25</v>
          </cell>
          <cell r="D188">
            <v>145</v>
          </cell>
          <cell r="E188">
            <v>6110</v>
          </cell>
          <cell r="F188">
            <v>1273</v>
          </cell>
          <cell r="G188">
            <v>7383</v>
          </cell>
        </row>
        <row r="189">
          <cell r="A189" t="str">
            <v>CLOCORT H NF UNGT OFTAL  3 G X 1</v>
          </cell>
          <cell r="B189">
            <v>82</v>
          </cell>
          <cell r="C189">
            <v>0</v>
          </cell>
          <cell r="D189">
            <v>82</v>
          </cell>
          <cell r="E189">
            <v>2613</v>
          </cell>
          <cell r="F189"/>
          <cell r="G189">
            <v>2613</v>
          </cell>
        </row>
        <row r="190">
          <cell r="A190" t="str">
            <v>CETRAXAL PLUS GOTAS OTO.  10 ML X 1</v>
          </cell>
          <cell r="B190">
            <v>333</v>
          </cell>
          <cell r="C190">
            <v>73</v>
          </cell>
          <cell r="D190">
            <v>406</v>
          </cell>
          <cell r="E190">
            <v>5654</v>
          </cell>
          <cell r="F190">
            <v>1240</v>
          </cell>
          <cell r="G190">
            <v>6894</v>
          </cell>
        </row>
        <row r="191">
          <cell r="A191" t="str">
            <v>MULTI-3 MAX FCO  60 ML X 1</v>
          </cell>
          <cell r="B191">
            <v>642</v>
          </cell>
          <cell r="C191">
            <v>236</v>
          </cell>
          <cell r="D191">
            <v>878</v>
          </cell>
          <cell r="E191">
            <v>8019</v>
          </cell>
          <cell r="F191">
            <v>2948</v>
          </cell>
          <cell r="G191">
            <v>10967</v>
          </cell>
        </row>
        <row r="192">
          <cell r="A192" t="str">
            <v>MODUSIK-A OFTENO SOLN  OFTAL 0.1% 5 ML X 1</v>
          </cell>
          <cell r="B192">
            <v>113</v>
          </cell>
          <cell r="C192">
            <v>7</v>
          </cell>
          <cell r="D192">
            <v>120</v>
          </cell>
          <cell r="E192">
            <v>6173</v>
          </cell>
          <cell r="F192">
            <v>382</v>
          </cell>
          <cell r="G192">
            <v>6555</v>
          </cell>
        </row>
        <row r="193">
          <cell r="A193" t="str">
            <v>ATROPINA-LNR GOTAS OFTAL 1% 5 ML X 1</v>
          </cell>
          <cell r="B193">
            <v>563</v>
          </cell>
          <cell r="C193">
            <v>73</v>
          </cell>
          <cell r="D193">
            <v>636</v>
          </cell>
          <cell r="E193">
            <v>8918</v>
          </cell>
          <cell r="F193">
            <v>1156</v>
          </cell>
          <cell r="G193">
            <v>10074</v>
          </cell>
        </row>
        <row r="194">
          <cell r="A194" t="str">
            <v>NAPHCON-A SOLN  OFTAL  15 ML X 1</v>
          </cell>
          <cell r="B194">
            <v>122</v>
          </cell>
          <cell r="C194">
            <v>4</v>
          </cell>
          <cell r="D194">
            <v>126</v>
          </cell>
          <cell r="E194">
            <v>14978</v>
          </cell>
          <cell r="F194">
            <v>491</v>
          </cell>
          <cell r="G194">
            <v>15469</v>
          </cell>
        </row>
        <row r="195">
          <cell r="A195" t="str">
            <v>AKA-PRED SOLN OFTA AC 10MG 5 ML X 1 (/ML)</v>
          </cell>
          <cell r="B195">
            <v>429</v>
          </cell>
          <cell r="C195">
            <v>12</v>
          </cell>
          <cell r="D195">
            <v>441</v>
          </cell>
          <cell r="E195">
            <v>11128</v>
          </cell>
          <cell r="F195">
            <v>311</v>
          </cell>
          <cell r="G195">
            <v>11439</v>
          </cell>
        </row>
        <row r="196">
          <cell r="A196" t="str">
            <v>TOBRAZOL SOLN  OFTAL 0.3% 5 ML X 1</v>
          </cell>
          <cell r="B196">
            <v>223</v>
          </cell>
          <cell r="C196">
            <v>119</v>
          </cell>
          <cell r="D196">
            <v>342</v>
          </cell>
          <cell r="E196">
            <v>5212</v>
          </cell>
          <cell r="F196">
            <v>2781</v>
          </cell>
          <cell r="G196">
            <v>7993</v>
          </cell>
        </row>
        <row r="197">
          <cell r="A197" t="str">
            <v>OFTOL PLUS SUSP OFTAL  5 ML X 1</v>
          </cell>
          <cell r="B197">
            <v>207</v>
          </cell>
          <cell r="C197">
            <v>85</v>
          </cell>
          <cell r="D197">
            <v>292</v>
          </cell>
          <cell r="E197">
            <v>7702</v>
          </cell>
          <cell r="F197">
            <v>3163</v>
          </cell>
          <cell r="G197">
            <v>10865</v>
          </cell>
        </row>
        <row r="198">
          <cell r="A198" t="str">
            <v>RETIN ACTIVE CAPS   X 30</v>
          </cell>
          <cell r="B198">
            <v>2</v>
          </cell>
          <cell r="C198">
            <v>0</v>
          </cell>
          <cell r="D198">
            <v>2</v>
          </cell>
          <cell r="E198">
            <v>219</v>
          </cell>
          <cell r="F198"/>
          <cell r="G198">
            <v>219</v>
          </cell>
        </row>
        <row r="199">
          <cell r="A199" t="str">
            <v>PREFOX-T SUSP OFTAL  5 ML X 1</v>
          </cell>
          <cell r="B199">
            <v>303</v>
          </cell>
          <cell r="C199">
            <v>7</v>
          </cell>
          <cell r="D199">
            <v>310</v>
          </cell>
          <cell r="E199">
            <v>6311</v>
          </cell>
          <cell r="F199">
            <v>146</v>
          </cell>
          <cell r="G199">
            <v>6457</v>
          </cell>
        </row>
        <row r="200">
          <cell r="A200" t="str">
            <v>CIPROLAK SOLN  OFTAL 0.3% 5 ML X 1</v>
          </cell>
          <cell r="B200">
            <v>169</v>
          </cell>
          <cell r="C200">
            <v>78</v>
          </cell>
          <cell r="D200">
            <v>247</v>
          </cell>
          <cell r="E200">
            <v>7196</v>
          </cell>
          <cell r="F200">
            <v>3321</v>
          </cell>
          <cell r="G200">
            <v>10517</v>
          </cell>
        </row>
        <row r="201">
          <cell r="A201" t="str">
            <v>OPTI-FREE EXPRESS SOL.MULTPROP  355 ML X 1</v>
          </cell>
          <cell r="B201">
            <v>668</v>
          </cell>
          <cell r="C201">
            <v>0</v>
          </cell>
          <cell r="D201">
            <v>668</v>
          </cell>
          <cell r="E201">
            <v>8130</v>
          </cell>
          <cell r="F201"/>
          <cell r="G201">
            <v>8130</v>
          </cell>
        </row>
        <row r="202">
          <cell r="A202" t="str">
            <v>NAPHTEARS SOLN  OFTAL  15 ML X 1</v>
          </cell>
          <cell r="B202">
            <v>94</v>
          </cell>
          <cell r="C202">
            <v>9</v>
          </cell>
          <cell r="D202">
            <v>103</v>
          </cell>
          <cell r="E202">
            <v>6863</v>
          </cell>
          <cell r="F202">
            <v>657</v>
          </cell>
          <cell r="G202">
            <v>7520</v>
          </cell>
        </row>
        <row r="203">
          <cell r="A203" t="str">
            <v>TOBREX SOLN  OFTAL 0.3% 5 ML X 1</v>
          </cell>
          <cell r="B203">
            <v>81</v>
          </cell>
          <cell r="C203">
            <v>11</v>
          </cell>
          <cell r="D203">
            <v>92</v>
          </cell>
          <cell r="E203">
            <v>5689</v>
          </cell>
          <cell r="F203">
            <v>773</v>
          </cell>
          <cell r="G203">
            <v>6462</v>
          </cell>
        </row>
        <row r="204">
          <cell r="A204" t="str">
            <v>FLOBACT D SUSP OFTAL  5 ML X 1</v>
          </cell>
          <cell r="B204">
            <v>318</v>
          </cell>
          <cell r="C204">
            <v>41</v>
          </cell>
          <cell r="D204">
            <v>359</v>
          </cell>
          <cell r="E204">
            <v>9864</v>
          </cell>
          <cell r="F204">
            <v>1272</v>
          </cell>
          <cell r="G204">
            <v>11136</v>
          </cell>
        </row>
        <row r="205">
          <cell r="A205" t="str">
            <v>OPTIMOL SOLN  OFTAL 0.5% 5 ML X 1</v>
          </cell>
          <cell r="B205">
            <v>216</v>
          </cell>
          <cell r="C205">
            <v>51</v>
          </cell>
          <cell r="D205">
            <v>267</v>
          </cell>
          <cell r="E205">
            <v>6000</v>
          </cell>
          <cell r="F205">
            <v>1417</v>
          </cell>
          <cell r="G205">
            <v>7417</v>
          </cell>
        </row>
        <row r="206">
          <cell r="A206" t="str">
            <v>GENTILE GOTAS OFTAL 0.3% 5 ML X 1</v>
          </cell>
          <cell r="B206">
            <v>856</v>
          </cell>
          <cell r="C206">
            <v>1090</v>
          </cell>
          <cell r="D206">
            <v>1946</v>
          </cell>
          <cell r="E206">
            <v>2174</v>
          </cell>
          <cell r="F206">
            <v>2769</v>
          </cell>
          <cell r="G206">
            <v>4943</v>
          </cell>
        </row>
        <row r="207">
          <cell r="A207" t="str">
            <v>GENTAOFTAL GOTAS OFTAL 3% 10 ML X 1</v>
          </cell>
          <cell r="B207">
            <v>1125</v>
          </cell>
          <cell r="C207">
            <v>0</v>
          </cell>
          <cell r="D207">
            <v>1125</v>
          </cell>
          <cell r="E207">
            <v>5513</v>
          </cell>
          <cell r="F207"/>
          <cell r="G207">
            <v>5513</v>
          </cell>
        </row>
        <row r="208">
          <cell r="A208" t="str">
            <v>TIOF COLIRIO 0.5% 10 ML X 1</v>
          </cell>
          <cell r="B208">
            <v>70</v>
          </cell>
          <cell r="C208">
            <v>4</v>
          </cell>
          <cell r="D208">
            <v>74</v>
          </cell>
          <cell r="E208">
            <v>4437</v>
          </cell>
          <cell r="F208">
            <v>254</v>
          </cell>
          <cell r="G208">
            <v>4691</v>
          </cell>
        </row>
        <row r="209">
          <cell r="A209" t="str">
            <v>AK FLUOR A.IV 10% 5 ML X 1</v>
          </cell>
          <cell r="B209">
            <v>117</v>
          </cell>
          <cell r="C209">
            <v>55</v>
          </cell>
          <cell r="D209">
            <v>172</v>
          </cell>
          <cell r="E209">
            <v>5087</v>
          </cell>
          <cell r="F209">
            <v>2391</v>
          </cell>
          <cell r="G209">
            <v>7478</v>
          </cell>
        </row>
        <row r="210">
          <cell r="A210" t="str">
            <v>UNITOB GOTAS OFTAL 0.3% 5 ML X 1</v>
          </cell>
          <cell r="B210">
            <v>83</v>
          </cell>
          <cell r="C210">
            <v>76</v>
          </cell>
          <cell r="D210">
            <v>159</v>
          </cell>
          <cell r="E210">
            <v>2654</v>
          </cell>
          <cell r="F210">
            <v>2430</v>
          </cell>
          <cell r="G210">
            <v>5084</v>
          </cell>
        </row>
        <row r="211">
          <cell r="A211" t="str">
            <v>PERMEAFILM SOLN  OFTAL 1.4% 15 ML X 1</v>
          </cell>
          <cell r="B211">
            <v>471</v>
          </cell>
          <cell r="C211">
            <v>304</v>
          </cell>
          <cell r="D211">
            <v>775</v>
          </cell>
          <cell r="E211">
            <v>3730</v>
          </cell>
          <cell r="F211">
            <v>2408</v>
          </cell>
          <cell r="G211">
            <v>6138</v>
          </cell>
        </row>
        <row r="212">
          <cell r="A212" t="str">
            <v>DIFENAK SOLN  OFTAL 0.1% 5 ML X 1</v>
          </cell>
          <cell r="B212">
            <v>288</v>
          </cell>
          <cell r="C212">
            <v>48</v>
          </cell>
          <cell r="D212">
            <v>336</v>
          </cell>
          <cell r="E212">
            <v>4611</v>
          </cell>
          <cell r="F212">
            <v>768</v>
          </cell>
          <cell r="G212">
            <v>5379</v>
          </cell>
        </row>
        <row r="213">
          <cell r="A213" t="str">
            <v>FLORIL OFFICE SOLN  OFTAL 0.3MG 10 ML X 1</v>
          </cell>
          <cell r="B213">
            <v>453</v>
          </cell>
          <cell r="C213">
            <v>1153</v>
          </cell>
          <cell r="D213">
            <v>1606</v>
          </cell>
          <cell r="E213">
            <v>3121</v>
          </cell>
          <cell r="F213">
            <v>7944</v>
          </cell>
          <cell r="G213">
            <v>11065</v>
          </cell>
        </row>
        <row r="214">
          <cell r="A214" t="str">
            <v>OTICUM GOTAS OTO.  5 ML X 1</v>
          </cell>
          <cell r="B214">
            <v>31</v>
          </cell>
          <cell r="C214">
            <v>0</v>
          </cell>
          <cell r="D214">
            <v>31</v>
          </cell>
          <cell r="E214">
            <v>279</v>
          </cell>
          <cell r="F214"/>
          <cell r="G214">
            <v>279</v>
          </cell>
        </row>
        <row r="215">
          <cell r="A215" t="str">
            <v>RENU PLUS SO.MLT N/RUB  500 ML X 1</v>
          </cell>
          <cell r="B215">
            <v>244</v>
          </cell>
          <cell r="C215">
            <v>0</v>
          </cell>
          <cell r="D215">
            <v>244</v>
          </cell>
          <cell r="E215">
            <v>10041</v>
          </cell>
          <cell r="F215"/>
          <cell r="G215">
            <v>10041</v>
          </cell>
        </row>
        <row r="216">
          <cell r="A216" t="str">
            <v>HIALFREE SOLN OFTAL 0.4% 15 ML X 1</v>
          </cell>
          <cell r="B216">
            <v>185</v>
          </cell>
          <cell r="C216">
            <v>18</v>
          </cell>
          <cell r="D216">
            <v>203</v>
          </cell>
          <cell r="E216">
            <v>6268</v>
          </cell>
          <cell r="F216">
            <v>610</v>
          </cell>
          <cell r="G216">
            <v>6878</v>
          </cell>
        </row>
        <row r="217">
          <cell r="A217" t="str">
            <v>VINIL SOLN OFTAL 0.1% 10 ML X 1</v>
          </cell>
          <cell r="B217">
            <v>507</v>
          </cell>
          <cell r="C217">
            <v>0</v>
          </cell>
          <cell r="D217">
            <v>507</v>
          </cell>
          <cell r="E217">
            <v>4872</v>
          </cell>
          <cell r="F217"/>
          <cell r="G217">
            <v>4872</v>
          </cell>
        </row>
        <row r="218">
          <cell r="A218" t="str">
            <v>ATENSOR SOLN  OFTAL 2% 5 ML X 1</v>
          </cell>
          <cell r="B218">
            <v>113</v>
          </cell>
          <cell r="C218">
            <v>12</v>
          </cell>
          <cell r="D218">
            <v>125</v>
          </cell>
          <cell r="E218">
            <v>4274</v>
          </cell>
          <cell r="F218">
            <v>454</v>
          </cell>
          <cell r="G218">
            <v>4728</v>
          </cell>
        </row>
        <row r="219">
          <cell r="A219" t="str">
            <v>FLU-SURE GOTAS OFTAL 0.1% 5 ML X 1</v>
          </cell>
          <cell r="B219">
            <v>382</v>
          </cell>
          <cell r="C219">
            <v>61</v>
          </cell>
          <cell r="D219">
            <v>443</v>
          </cell>
          <cell r="E219">
            <v>14447</v>
          </cell>
          <cell r="F219">
            <v>2307</v>
          </cell>
          <cell r="G219">
            <v>16754</v>
          </cell>
        </row>
        <row r="220">
          <cell r="A220" t="str">
            <v>CIPROGRAM SOLN  OFTAL 0.3% 2.5 ML X 1</v>
          </cell>
          <cell r="B220">
            <v>152</v>
          </cell>
          <cell r="C220">
            <v>0</v>
          </cell>
          <cell r="D220">
            <v>152</v>
          </cell>
          <cell r="E220">
            <v>6399</v>
          </cell>
          <cell r="F220"/>
          <cell r="G220">
            <v>6399</v>
          </cell>
        </row>
        <row r="221">
          <cell r="A221" t="str">
            <v>HIALFREE SOLN OFTAL 0.4% 10 ML X 1</v>
          </cell>
          <cell r="B221">
            <v>178</v>
          </cell>
          <cell r="C221">
            <v>24</v>
          </cell>
          <cell r="D221">
            <v>202</v>
          </cell>
          <cell r="E221">
            <v>4555</v>
          </cell>
          <cell r="F221">
            <v>614</v>
          </cell>
          <cell r="G221">
            <v>5169</v>
          </cell>
        </row>
        <row r="222">
          <cell r="A222" t="str">
            <v>LUBRICAN SOLN OFTAL 0.5% 15 ML X 1</v>
          </cell>
          <cell r="B222">
            <v>145</v>
          </cell>
          <cell r="C222">
            <v>0</v>
          </cell>
          <cell r="D222">
            <v>145</v>
          </cell>
          <cell r="E222">
            <v>1898</v>
          </cell>
          <cell r="F222"/>
          <cell r="G222">
            <v>1898</v>
          </cell>
        </row>
        <row r="223">
          <cell r="A223" t="str">
            <v>UNIFLOX-S UNGT  OFTAL  3.5 G X 1</v>
          </cell>
          <cell r="B223">
            <v>121</v>
          </cell>
          <cell r="C223">
            <v>40</v>
          </cell>
          <cell r="D223">
            <v>161</v>
          </cell>
          <cell r="E223">
            <v>4433</v>
          </cell>
          <cell r="F223">
            <v>1466</v>
          </cell>
          <cell r="G223">
            <v>5899</v>
          </cell>
        </row>
        <row r="224">
          <cell r="A224" t="str">
            <v>CIPROLAK SOLN  OFTAL 0.3% 2.5 ML X 1</v>
          </cell>
          <cell r="B224">
            <v>22</v>
          </cell>
          <cell r="C224">
            <v>0</v>
          </cell>
          <cell r="D224">
            <v>22</v>
          </cell>
          <cell r="E224">
            <v>352</v>
          </cell>
          <cell r="F224"/>
          <cell r="G224">
            <v>352</v>
          </cell>
        </row>
        <row r="225">
          <cell r="A225" t="str">
            <v>MELIUS OCUVIALES 0.2% 0.3 ML X 30</v>
          </cell>
          <cell r="B225">
            <v>47</v>
          </cell>
          <cell r="C225">
            <v>67</v>
          </cell>
          <cell r="D225">
            <v>114</v>
          </cell>
          <cell r="E225">
            <v>2318</v>
          </cell>
          <cell r="F225">
            <v>3304</v>
          </cell>
          <cell r="G225">
            <v>5622</v>
          </cell>
        </row>
        <row r="226">
          <cell r="A226" t="str">
            <v>UNICLOR-S GOTAS OFTAL  5 ML X 1</v>
          </cell>
          <cell r="B226">
            <v>87</v>
          </cell>
          <cell r="C226">
            <v>26</v>
          </cell>
          <cell r="D226">
            <v>113</v>
          </cell>
          <cell r="E226">
            <v>3293</v>
          </cell>
          <cell r="F226">
            <v>984</v>
          </cell>
          <cell r="G226">
            <v>4277</v>
          </cell>
        </row>
        <row r="227">
          <cell r="A227" t="str">
            <v>FOTORRETIN SOLN  OFTAL  5 ML X 1</v>
          </cell>
          <cell r="B227">
            <v>37</v>
          </cell>
          <cell r="C227">
            <v>61</v>
          </cell>
          <cell r="D227">
            <v>98</v>
          </cell>
          <cell r="E227">
            <v>1705</v>
          </cell>
          <cell r="F227">
            <v>2811</v>
          </cell>
          <cell r="G227">
            <v>4516</v>
          </cell>
        </row>
        <row r="228">
          <cell r="A228" t="str">
            <v>NEOTROL GOTAS OFTAL  5 ML X 1</v>
          </cell>
          <cell r="B228">
            <v>117</v>
          </cell>
          <cell r="C228">
            <v>225</v>
          </cell>
          <cell r="D228">
            <v>342</v>
          </cell>
          <cell r="E228">
            <v>1638</v>
          </cell>
          <cell r="F228">
            <v>3150</v>
          </cell>
          <cell r="G228">
            <v>4788</v>
          </cell>
        </row>
        <row r="229">
          <cell r="A229" t="str">
            <v>CLARIVIS SOLN  OFTAL 0.025% 5 ML X 1</v>
          </cell>
          <cell r="B229">
            <v>195</v>
          </cell>
          <cell r="C229">
            <v>4</v>
          </cell>
          <cell r="D229">
            <v>199</v>
          </cell>
          <cell r="E229">
            <v>3711</v>
          </cell>
          <cell r="F229">
            <v>76</v>
          </cell>
          <cell r="G229">
            <v>3787</v>
          </cell>
        </row>
        <row r="230">
          <cell r="A230" t="str">
            <v>UNITENO SOLN  OFTAL 0.025% 10 ML X 1</v>
          </cell>
          <cell r="B230">
            <v>39</v>
          </cell>
          <cell r="C230">
            <v>34</v>
          </cell>
          <cell r="D230">
            <v>73</v>
          </cell>
          <cell r="E230">
            <v>2037</v>
          </cell>
          <cell r="F230">
            <v>1776</v>
          </cell>
          <cell r="G230">
            <v>3813</v>
          </cell>
        </row>
        <row r="231">
          <cell r="A231" t="str">
            <v>MULTI-3 MAX HUMECT.  10 ML X 1</v>
          </cell>
          <cell r="B231">
            <v>417</v>
          </cell>
          <cell r="C231">
            <v>44</v>
          </cell>
          <cell r="D231">
            <v>461</v>
          </cell>
          <cell r="E231">
            <v>4199</v>
          </cell>
          <cell r="F231">
            <v>443</v>
          </cell>
          <cell r="G231">
            <v>4642</v>
          </cell>
        </row>
        <row r="232">
          <cell r="A232" t="str">
            <v>CIPROTOP GOTAS OTO. 0.3% 10 ML X 1</v>
          </cell>
          <cell r="B232">
            <v>294</v>
          </cell>
          <cell r="C232">
            <v>0</v>
          </cell>
          <cell r="D232">
            <v>294</v>
          </cell>
          <cell r="E232">
            <v>2981</v>
          </cell>
          <cell r="F232"/>
          <cell r="G232">
            <v>2981</v>
          </cell>
        </row>
        <row r="233">
          <cell r="A233" t="str">
            <v>LOBOB S/CON.DES VE  60 ML X 1</v>
          </cell>
          <cell r="B233">
            <v>255</v>
          </cell>
          <cell r="C233">
            <v>13</v>
          </cell>
          <cell r="D233">
            <v>268</v>
          </cell>
          <cell r="E233">
            <v>3733</v>
          </cell>
          <cell r="F233">
            <v>190</v>
          </cell>
          <cell r="G233">
            <v>3923</v>
          </cell>
        </row>
        <row r="234">
          <cell r="A234" t="str">
            <v>ACICLOVIR-LNR UNGT  OFTAL 3% 3.5 G X 1</v>
          </cell>
          <cell r="B234">
            <v>223</v>
          </cell>
          <cell r="C234">
            <v>63</v>
          </cell>
          <cell r="D234">
            <v>286</v>
          </cell>
          <cell r="E234">
            <v>3606</v>
          </cell>
          <cell r="F234">
            <v>1019</v>
          </cell>
          <cell r="G234">
            <v>4625</v>
          </cell>
        </row>
        <row r="235">
          <cell r="A235" t="str">
            <v>AKA-PRED SOLN  OFTAL 1% 5 ML X 1</v>
          </cell>
          <cell r="B235">
            <v>76</v>
          </cell>
          <cell r="C235">
            <v>65</v>
          </cell>
          <cell r="D235">
            <v>141</v>
          </cell>
          <cell r="E235">
            <v>2236</v>
          </cell>
          <cell r="F235">
            <v>1912</v>
          </cell>
          <cell r="G235">
            <v>4148</v>
          </cell>
        </row>
        <row r="236">
          <cell r="A236" t="str">
            <v>SYSTALAN OCUVIALES  0.4 ML X 30</v>
          </cell>
          <cell r="B236">
            <v>14</v>
          </cell>
          <cell r="C236">
            <v>2</v>
          </cell>
          <cell r="D236">
            <v>16</v>
          </cell>
          <cell r="E236">
            <v>928</v>
          </cell>
          <cell r="F236">
            <v>133</v>
          </cell>
          <cell r="G236">
            <v>1061</v>
          </cell>
        </row>
        <row r="237">
          <cell r="A237" t="str">
            <v>MAXITROL SOLN  OFTAL  5 ML X 1</v>
          </cell>
          <cell r="B237">
            <v>44</v>
          </cell>
          <cell r="C237">
            <v>3</v>
          </cell>
          <cell r="D237">
            <v>47</v>
          </cell>
          <cell r="E237">
            <v>2905</v>
          </cell>
          <cell r="F237">
            <v>198</v>
          </cell>
          <cell r="G237">
            <v>3103</v>
          </cell>
        </row>
        <row r="238">
          <cell r="A238" t="str">
            <v>AUDAL NF GOTAS OTO.  10 ML X 1</v>
          </cell>
          <cell r="B238">
            <v>502</v>
          </cell>
          <cell r="C238">
            <v>716</v>
          </cell>
          <cell r="D238">
            <v>1218</v>
          </cell>
          <cell r="E238">
            <v>5266</v>
          </cell>
          <cell r="F238">
            <v>7511</v>
          </cell>
          <cell r="G238">
            <v>12777</v>
          </cell>
        </row>
        <row r="239">
          <cell r="A239" t="str">
            <v>OPTI-FREE PUREMOIS SOLN  300 ML X 1</v>
          </cell>
          <cell r="B239">
            <v>133</v>
          </cell>
          <cell r="C239">
            <v>0</v>
          </cell>
          <cell r="D239">
            <v>133</v>
          </cell>
          <cell r="E239">
            <v>4123</v>
          </cell>
          <cell r="F239"/>
          <cell r="G239">
            <v>4123</v>
          </cell>
        </row>
        <row r="240">
          <cell r="A240" t="str">
            <v>OPTI-FREE EXPRESS SOL.MULTPROP  120 ML X 1</v>
          </cell>
          <cell r="B240">
            <v>530</v>
          </cell>
          <cell r="C240">
            <v>0</v>
          </cell>
          <cell r="D240">
            <v>530</v>
          </cell>
          <cell r="E240">
            <v>3980</v>
          </cell>
          <cell r="F240"/>
          <cell r="G240">
            <v>3980</v>
          </cell>
        </row>
        <row r="241">
          <cell r="A241" t="str">
            <v>OLOF SOLN OFTAL 0.2% 5 ML X 1</v>
          </cell>
          <cell r="B241">
            <v>129</v>
          </cell>
          <cell r="C241">
            <v>10</v>
          </cell>
          <cell r="D241">
            <v>139</v>
          </cell>
          <cell r="E241">
            <v>3266</v>
          </cell>
          <cell r="F241">
            <v>253</v>
          </cell>
          <cell r="G241">
            <v>3519</v>
          </cell>
        </row>
        <row r="242">
          <cell r="A242" t="str">
            <v>DORLIP SOLN  OFTAL 2% 5 ML X 1</v>
          </cell>
          <cell r="B242">
            <v>176</v>
          </cell>
          <cell r="C242">
            <v>0</v>
          </cell>
          <cell r="D242">
            <v>176</v>
          </cell>
          <cell r="E242">
            <v>9500</v>
          </cell>
          <cell r="F242"/>
          <cell r="G242">
            <v>9500</v>
          </cell>
        </row>
        <row r="243">
          <cell r="A243" t="str">
            <v>DUSTALOX GOTAS OFTAL 0.5% 5 ML X 1</v>
          </cell>
          <cell r="B243">
            <v>59</v>
          </cell>
          <cell r="C243">
            <v>11</v>
          </cell>
          <cell r="D243">
            <v>70</v>
          </cell>
          <cell r="E243">
            <v>2698</v>
          </cell>
          <cell r="F243">
            <v>503</v>
          </cell>
          <cell r="G243">
            <v>3201</v>
          </cell>
        </row>
        <row r="244">
          <cell r="A244" t="str">
            <v>IMOT OFTENO SOLN  OFTAL 0.5% 15 ML X 1</v>
          </cell>
          <cell r="B244">
            <v>113</v>
          </cell>
          <cell r="C244">
            <v>2</v>
          </cell>
          <cell r="D244">
            <v>115</v>
          </cell>
          <cell r="E244">
            <v>3955</v>
          </cell>
          <cell r="F244">
            <v>70</v>
          </cell>
          <cell r="G244">
            <v>4025</v>
          </cell>
        </row>
        <row r="245">
          <cell r="A245" t="str">
            <v>ACETAZOLAMIDA-MRC TABL 250MG  X 100</v>
          </cell>
          <cell r="B245">
            <v>14</v>
          </cell>
          <cell r="C245">
            <v>23</v>
          </cell>
          <cell r="D245">
            <v>37</v>
          </cell>
          <cell r="E245">
            <v>573</v>
          </cell>
          <cell r="F245">
            <v>941</v>
          </cell>
          <cell r="G245">
            <v>1514</v>
          </cell>
        </row>
        <row r="246">
          <cell r="A246" t="str">
            <v>TELMICIN-P SOLN OFTAL 0.3% 5 ML X 1</v>
          </cell>
          <cell r="B246">
            <v>78</v>
          </cell>
          <cell r="C246">
            <v>27</v>
          </cell>
          <cell r="D246">
            <v>105</v>
          </cell>
          <cell r="E246">
            <v>2474</v>
          </cell>
          <cell r="F246">
            <v>856</v>
          </cell>
          <cell r="G246">
            <v>3330</v>
          </cell>
        </row>
        <row r="247">
          <cell r="A247" t="str">
            <v>CUBRIS GOTAS 0.5% 5 ML X 1</v>
          </cell>
          <cell r="B247">
            <v>130</v>
          </cell>
          <cell r="C247">
            <v>3</v>
          </cell>
          <cell r="D247">
            <v>133</v>
          </cell>
          <cell r="E247">
            <v>5071</v>
          </cell>
          <cell r="F247">
            <v>117</v>
          </cell>
          <cell r="G247">
            <v>5188</v>
          </cell>
        </row>
        <row r="248">
          <cell r="A248" t="str">
            <v>BRIMODUAL-T SP SOLN OFTAL  5 ML X 1</v>
          </cell>
          <cell r="B248">
            <v>51</v>
          </cell>
          <cell r="C248">
            <v>17</v>
          </cell>
          <cell r="D248">
            <v>68</v>
          </cell>
          <cell r="E248">
            <v>4469</v>
          </cell>
          <cell r="F248">
            <v>1490</v>
          </cell>
          <cell r="G248">
            <v>5959</v>
          </cell>
        </row>
        <row r="249">
          <cell r="A249" t="str">
            <v>SURGOT SOLN  OFTAL 1% 2.5 ML X 1</v>
          </cell>
          <cell r="B249">
            <v>66</v>
          </cell>
          <cell r="C249">
            <v>55</v>
          </cell>
          <cell r="D249">
            <v>121</v>
          </cell>
          <cell r="E249">
            <v>2202</v>
          </cell>
          <cell r="F249">
            <v>1835</v>
          </cell>
          <cell r="G249">
            <v>4037</v>
          </cell>
        </row>
        <row r="250">
          <cell r="A250" t="str">
            <v>XALOPTIC T SOLN  OFTAL 0.05MG 2.5 ML X 1 (/7) /7</v>
          </cell>
          <cell r="B250">
            <v>73</v>
          </cell>
          <cell r="C250">
            <v>12</v>
          </cell>
          <cell r="D250">
            <v>85</v>
          </cell>
          <cell r="E250">
            <v>2770</v>
          </cell>
          <cell r="F250">
            <v>455</v>
          </cell>
          <cell r="G250">
            <v>3225</v>
          </cell>
        </row>
        <row r="251">
          <cell r="A251" t="str">
            <v>PREDNISOLONA-LNR SUSP OFTAL 1% 5 ML X 1</v>
          </cell>
          <cell r="B251">
            <v>0</v>
          </cell>
          <cell r="C251">
            <v>305</v>
          </cell>
          <cell r="D251">
            <v>305</v>
          </cell>
          <cell r="E251"/>
          <cell r="F251">
            <v>4194</v>
          </cell>
          <cell r="G251">
            <v>4194</v>
          </cell>
        </row>
        <row r="252">
          <cell r="A252" t="str">
            <v>UNICLOR SOLN  OFTAL 0.5% 10 ML X 1</v>
          </cell>
          <cell r="B252">
            <v>131</v>
          </cell>
          <cell r="C252">
            <v>47</v>
          </cell>
          <cell r="D252">
            <v>178</v>
          </cell>
          <cell r="E252">
            <v>3107</v>
          </cell>
          <cell r="F252">
            <v>1115</v>
          </cell>
          <cell r="G252">
            <v>4222</v>
          </cell>
        </row>
        <row r="253">
          <cell r="A253" t="str">
            <v>GENTAGRAM GOTAS OFTAL 0.3% 8 ML X 1</v>
          </cell>
          <cell r="B253">
            <v>100</v>
          </cell>
          <cell r="C253">
            <v>4</v>
          </cell>
          <cell r="D253">
            <v>104</v>
          </cell>
          <cell r="E253">
            <v>1308</v>
          </cell>
          <cell r="F253">
            <v>52</v>
          </cell>
          <cell r="G253">
            <v>1360</v>
          </cell>
        </row>
        <row r="254">
          <cell r="A254" t="str">
            <v>UNICLOR UNGT  OFTAL 1% 3.5 G X 1</v>
          </cell>
          <cell r="B254">
            <v>116</v>
          </cell>
          <cell r="C254">
            <v>24</v>
          </cell>
          <cell r="D254">
            <v>140</v>
          </cell>
          <cell r="E254">
            <v>2945</v>
          </cell>
          <cell r="F254">
            <v>609</v>
          </cell>
          <cell r="G254">
            <v>3554</v>
          </cell>
        </row>
        <row r="255">
          <cell r="A255" t="str">
            <v>AFLAREX SUSP OFTAL 0.1% 5 ML X 1</v>
          </cell>
          <cell r="B255">
            <v>33</v>
          </cell>
          <cell r="C255">
            <v>1</v>
          </cell>
          <cell r="D255">
            <v>34</v>
          </cell>
          <cell r="E255">
            <v>2881</v>
          </cell>
          <cell r="F255">
            <v>87</v>
          </cell>
          <cell r="G255">
            <v>2968</v>
          </cell>
        </row>
        <row r="256">
          <cell r="A256" t="str">
            <v>OFTACRIL COLIRIO 2% 5 ML X 1</v>
          </cell>
          <cell r="B256">
            <v>46</v>
          </cell>
          <cell r="C256">
            <v>0</v>
          </cell>
          <cell r="D256">
            <v>46</v>
          </cell>
          <cell r="E256">
            <v>2448</v>
          </cell>
          <cell r="F256"/>
          <cell r="G256">
            <v>2448</v>
          </cell>
        </row>
        <row r="257">
          <cell r="A257" t="str">
            <v>KUARA SOLN OFT 0.2% 3 ML X 1</v>
          </cell>
          <cell r="B257">
            <v>27</v>
          </cell>
          <cell r="C257">
            <v>63</v>
          </cell>
          <cell r="D257">
            <v>90</v>
          </cell>
          <cell r="E257">
            <v>1154</v>
          </cell>
          <cell r="F257">
            <v>2693</v>
          </cell>
          <cell r="G257">
            <v>3847</v>
          </cell>
        </row>
        <row r="258">
          <cell r="A258" t="str">
            <v>TOBRAXONA SUSP OFTAL  5 ML X 1</v>
          </cell>
          <cell r="B258">
            <v>17</v>
          </cell>
          <cell r="C258">
            <v>156</v>
          </cell>
          <cell r="D258">
            <v>173</v>
          </cell>
          <cell r="E258">
            <v>607</v>
          </cell>
          <cell r="F258">
            <v>5566</v>
          </cell>
          <cell r="G258">
            <v>6173</v>
          </cell>
        </row>
        <row r="259">
          <cell r="A259" t="str">
            <v>POENGATIF SOLN  OFTAL 0.3% 5 ML X 1</v>
          </cell>
          <cell r="B259">
            <v>20</v>
          </cell>
          <cell r="C259">
            <v>19</v>
          </cell>
          <cell r="D259">
            <v>39</v>
          </cell>
          <cell r="E259">
            <v>779</v>
          </cell>
          <cell r="F259">
            <v>740</v>
          </cell>
          <cell r="G259">
            <v>1519</v>
          </cell>
        </row>
        <row r="260">
          <cell r="A260" t="str">
            <v>MULTI-3 SOL.MULTPROP  120 ML X 1</v>
          </cell>
          <cell r="B260">
            <v>35</v>
          </cell>
          <cell r="C260">
            <v>132</v>
          </cell>
          <cell r="D260">
            <v>167</v>
          </cell>
          <cell r="E260">
            <v>867</v>
          </cell>
          <cell r="F260">
            <v>3270</v>
          </cell>
          <cell r="G260">
            <v>4137</v>
          </cell>
        </row>
        <row r="261">
          <cell r="A261" t="str">
            <v>DEXAOFTAL GOTAS OFTAL 1% 10 ML X 1</v>
          </cell>
          <cell r="B261">
            <v>274</v>
          </cell>
          <cell r="C261">
            <v>8</v>
          </cell>
          <cell r="D261">
            <v>282</v>
          </cell>
          <cell r="E261">
            <v>1987</v>
          </cell>
          <cell r="F261">
            <v>58</v>
          </cell>
          <cell r="G261">
            <v>2045</v>
          </cell>
        </row>
        <row r="262">
          <cell r="A262" t="str">
            <v>NATUTEARS GOTAS UNIDOS 0.4% 6 ML X 20</v>
          </cell>
          <cell r="B262">
            <v>0</v>
          </cell>
          <cell r="C262">
            <v>0</v>
          </cell>
          <cell r="D262">
            <v>0</v>
          </cell>
          <cell r="E262"/>
          <cell r="F262"/>
          <cell r="G262">
            <v>0</v>
          </cell>
        </row>
        <row r="263">
          <cell r="A263" t="str">
            <v>TOBRACOMP SOLN  OFTAL  5 ML X 1</v>
          </cell>
          <cell r="B263">
            <v>89</v>
          </cell>
          <cell r="C263">
            <v>0</v>
          </cell>
          <cell r="D263">
            <v>89</v>
          </cell>
          <cell r="E263">
            <v>2314</v>
          </cell>
          <cell r="F263"/>
          <cell r="G263">
            <v>2314</v>
          </cell>
        </row>
        <row r="264">
          <cell r="A264" t="str">
            <v>DORLAMIDA SOLN  OFTAL 2% 5 ML X 1</v>
          </cell>
          <cell r="B264">
            <v>0</v>
          </cell>
          <cell r="C264">
            <v>0</v>
          </cell>
          <cell r="D264">
            <v>0</v>
          </cell>
          <cell r="E264"/>
          <cell r="F264"/>
          <cell r="G264">
            <v>0</v>
          </cell>
        </row>
        <row r="265">
          <cell r="A265" t="str">
            <v>FLORIL OCUVIAL OCUVIALES 0.03% 0.5 ML X 60</v>
          </cell>
          <cell r="B265">
            <v>0</v>
          </cell>
          <cell r="C265">
            <v>81</v>
          </cell>
          <cell r="D265">
            <v>81</v>
          </cell>
          <cell r="E265"/>
          <cell r="F265">
            <v>2809</v>
          </cell>
          <cell r="G265">
            <v>2809</v>
          </cell>
        </row>
        <row r="266">
          <cell r="A266" t="str">
            <v>NEPOCORT GOTAS OFTAL  5 ML X 1</v>
          </cell>
          <cell r="B266">
            <v>8</v>
          </cell>
          <cell r="C266">
            <v>0</v>
          </cell>
          <cell r="D266">
            <v>8</v>
          </cell>
          <cell r="E266">
            <v>296</v>
          </cell>
          <cell r="F266"/>
          <cell r="G266">
            <v>296</v>
          </cell>
        </row>
        <row r="267">
          <cell r="A267" t="str">
            <v>NAZIL OFTENO SOLN  OFTAL 0.1% 15 ML X 1</v>
          </cell>
          <cell r="B267">
            <v>509</v>
          </cell>
          <cell r="C267">
            <v>0</v>
          </cell>
          <cell r="D267">
            <v>509</v>
          </cell>
          <cell r="E267">
            <v>2036</v>
          </cell>
          <cell r="F267"/>
          <cell r="G267">
            <v>2036</v>
          </cell>
        </row>
        <row r="268">
          <cell r="A268" t="str">
            <v>ALCAINE SOLN  OFTAL 0.5% 15 ML X 1</v>
          </cell>
          <cell r="B268">
            <v>22</v>
          </cell>
          <cell r="C268">
            <v>6</v>
          </cell>
          <cell r="D268">
            <v>28</v>
          </cell>
          <cell r="E268">
            <v>1817</v>
          </cell>
          <cell r="F268">
            <v>496</v>
          </cell>
          <cell r="G268">
            <v>2313</v>
          </cell>
        </row>
        <row r="269">
          <cell r="A269" t="str">
            <v>MULTI-3 PLUS SOL.MPRO C/E  90 ML X 1</v>
          </cell>
          <cell r="B269">
            <v>78</v>
          </cell>
          <cell r="C269">
            <v>73</v>
          </cell>
          <cell r="D269">
            <v>151</v>
          </cell>
          <cell r="E269">
            <v>1140</v>
          </cell>
          <cell r="F269">
            <v>1067</v>
          </cell>
          <cell r="G269">
            <v>2207</v>
          </cell>
        </row>
        <row r="270">
          <cell r="A270" t="str">
            <v>MIRACRYL SOLN  OFTAL 0.05% 10 ML X 1</v>
          </cell>
          <cell r="B270">
            <v>52</v>
          </cell>
          <cell r="C270">
            <v>21</v>
          </cell>
          <cell r="D270">
            <v>73</v>
          </cell>
          <cell r="E270">
            <v>1223</v>
          </cell>
          <cell r="F270">
            <v>494</v>
          </cell>
          <cell r="G270">
            <v>1717</v>
          </cell>
        </row>
        <row r="271">
          <cell r="A271" t="str">
            <v>HIALFREE SOLN OFTAL 0.4% 5 ML X 1</v>
          </cell>
          <cell r="B271">
            <v>31</v>
          </cell>
          <cell r="C271">
            <v>40</v>
          </cell>
          <cell r="D271">
            <v>71</v>
          </cell>
          <cell r="E271">
            <v>472</v>
          </cell>
          <cell r="F271">
            <v>609</v>
          </cell>
          <cell r="G271">
            <v>1081</v>
          </cell>
        </row>
        <row r="272">
          <cell r="A272" t="str">
            <v>3-A OFTENO SOLN  OFTAL 0.1% 5 ML X 1</v>
          </cell>
          <cell r="B272">
            <v>35</v>
          </cell>
          <cell r="C272">
            <v>39</v>
          </cell>
          <cell r="D272">
            <v>74</v>
          </cell>
          <cell r="E272">
            <v>1544</v>
          </cell>
          <cell r="F272">
            <v>1721</v>
          </cell>
          <cell r="G272">
            <v>3265</v>
          </cell>
        </row>
        <row r="273">
          <cell r="A273" t="str">
            <v>VISTA-TEARS SOLN OFTAL 0.3% 10 ML X 1</v>
          </cell>
          <cell r="B273">
            <v>588</v>
          </cell>
          <cell r="C273">
            <v>0</v>
          </cell>
          <cell r="D273">
            <v>588</v>
          </cell>
          <cell r="E273">
            <v>4722</v>
          </cell>
          <cell r="F273"/>
          <cell r="G273">
            <v>4722</v>
          </cell>
        </row>
        <row r="274">
          <cell r="A274" t="str">
            <v>MIRACRYL-A SOLN  OFTAL  10 ML X 1</v>
          </cell>
          <cell r="B274">
            <v>27</v>
          </cell>
          <cell r="C274">
            <v>50</v>
          </cell>
          <cell r="D274">
            <v>77</v>
          </cell>
          <cell r="E274">
            <v>848</v>
          </cell>
          <cell r="F274">
            <v>1571</v>
          </cell>
          <cell r="G274">
            <v>2419</v>
          </cell>
        </row>
        <row r="275">
          <cell r="A275" t="str">
            <v>GENTAMICINA-LNR UNGT  OFTAL 0.3% 3.5 G X 1</v>
          </cell>
          <cell r="B275">
            <v>77</v>
          </cell>
          <cell r="C275">
            <v>207</v>
          </cell>
          <cell r="D275">
            <v>284</v>
          </cell>
          <cell r="E275">
            <v>506</v>
          </cell>
          <cell r="F275">
            <v>1360</v>
          </cell>
          <cell r="G275">
            <v>1866</v>
          </cell>
        </row>
        <row r="276">
          <cell r="A276" t="str">
            <v>UNIOF SOLN  OFTAL 0.1% 5 ML X 1</v>
          </cell>
          <cell r="B276">
            <v>11</v>
          </cell>
          <cell r="C276">
            <v>3</v>
          </cell>
          <cell r="D276">
            <v>14</v>
          </cell>
          <cell r="E276">
            <v>427</v>
          </cell>
          <cell r="F276">
            <v>116</v>
          </cell>
          <cell r="G276">
            <v>543</v>
          </cell>
        </row>
        <row r="277">
          <cell r="A277" t="str">
            <v>CLORIN UNGT  OFTAL 1% 3.5 G X 1</v>
          </cell>
          <cell r="B277">
            <v>86</v>
          </cell>
          <cell r="C277">
            <v>20</v>
          </cell>
          <cell r="D277">
            <v>106</v>
          </cell>
          <cell r="E277">
            <v>1258</v>
          </cell>
          <cell r="F277">
            <v>293</v>
          </cell>
          <cell r="G277">
            <v>1551</v>
          </cell>
        </row>
        <row r="278">
          <cell r="A278" t="str">
            <v>CLORIN SOLN  OFTAL 0.5% 10 ML X 1</v>
          </cell>
          <cell r="B278">
            <v>72</v>
          </cell>
          <cell r="C278">
            <v>0</v>
          </cell>
          <cell r="D278">
            <v>72</v>
          </cell>
          <cell r="E278">
            <v>1224</v>
          </cell>
          <cell r="F278"/>
          <cell r="G278">
            <v>1224</v>
          </cell>
        </row>
        <row r="279">
          <cell r="A279" t="str">
            <v>TIOF PLUS SOLN  OFTAL  10 ML X 1</v>
          </cell>
          <cell r="B279">
            <v>1</v>
          </cell>
          <cell r="C279">
            <v>0</v>
          </cell>
          <cell r="D279">
            <v>1</v>
          </cell>
          <cell r="E279">
            <v>51</v>
          </cell>
          <cell r="F279"/>
          <cell r="G279">
            <v>51</v>
          </cell>
        </row>
        <row r="280">
          <cell r="A280" t="str">
            <v>LUCENTIS LIVI VIAL 10MG 0.23 ML X 1 (/ML)</v>
          </cell>
          <cell r="B280">
            <v>0</v>
          </cell>
          <cell r="C280">
            <v>0</v>
          </cell>
          <cell r="D280">
            <v>0</v>
          </cell>
          <cell r="E280"/>
          <cell r="F280"/>
          <cell r="G280">
            <v>0</v>
          </cell>
        </row>
        <row r="281">
          <cell r="A281" t="str">
            <v>TROPICACYL SOLN  OFTAL 1% 15 ML X 1</v>
          </cell>
          <cell r="B281">
            <v>49</v>
          </cell>
          <cell r="C281">
            <v>35</v>
          </cell>
          <cell r="D281">
            <v>84</v>
          </cell>
          <cell r="E281">
            <v>1115</v>
          </cell>
          <cell r="F281">
            <v>796</v>
          </cell>
          <cell r="G281">
            <v>1911</v>
          </cell>
        </row>
        <row r="282">
          <cell r="A282" t="str">
            <v>ACETAK TABL 250MG  X 100</v>
          </cell>
          <cell r="B282">
            <v>11</v>
          </cell>
          <cell r="C282">
            <v>10</v>
          </cell>
          <cell r="D282">
            <v>21</v>
          </cell>
          <cell r="E282">
            <v>1233</v>
          </cell>
          <cell r="F282">
            <v>1121</v>
          </cell>
          <cell r="G282">
            <v>2354</v>
          </cell>
        </row>
        <row r="283">
          <cell r="A283" t="str">
            <v>GLAUCOZOL TABL 250MG  X 30</v>
          </cell>
          <cell r="B283">
            <v>10</v>
          </cell>
          <cell r="C283">
            <v>0</v>
          </cell>
          <cell r="D283">
            <v>10</v>
          </cell>
          <cell r="E283">
            <v>260</v>
          </cell>
          <cell r="F283"/>
          <cell r="G283">
            <v>260</v>
          </cell>
        </row>
        <row r="284">
          <cell r="A284" t="str">
            <v>DORSOF T SOLN  OFTAL  5 ML X 1</v>
          </cell>
          <cell r="B284">
            <v>0</v>
          </cell>
          <cell r="C284">
            <v>0</v>
          </cell>
          <cell r="D284">
            <v>0</v>
          </cell>
          <cell r="E284"/>
          <cell r="F284"/>
          <cell r="G284">
            <v>0</v>
          </cell>
        </row>
        <row r="285">
          <cell r="A285" t="str">
            <v>RENU PLUS SO.MLT N/RUB  60 ML X 1</v>
          </cell>
          <cell r="B285">
            <v>132</v>
          </cell>
          <cell r="C285">
            <v>0</v>
          </cell>
          <cell r="D285">
            <v>132</v>
          </cell>
          <cell r="E285">
            <v>1129</v>
          </cell>
          <cell r="F285"/>
          <cell r="G285">
            <v>1129</v>
          </cell>
        </row>
        <row r="286">
          <cell r="A286" t="str">
            <v>LOBOB SOL.CON.DESI  240 ML X 1</v>
          </cell>
          <cell r="B286">
            <v>35</v>
          </cell>
          <cell r="C286">
            <v>0</v>
          </cell>
          <cell r="D286">
            <v>35</v>
          </cell>
          <cell r="E286">
            <v>1029</v>
          </cell>
          <cell r="F286"/>
          <cell r="G286">
            <v>1029</v>
          </cell>
        </row>
        <row r="287">
          <cell r="A287" t="str">
            <v>LOBOB S/LI.RIG ROJ  10 ML X 1</v>
          </cell>
          <cell r="B287">
            <v>59</v>
          </cell>
          <cell r="C287">
            <v>18</v>
          </cell>
          <cell r="D287">
            <v>77</v>
          </cell>
          <cell r="E287">
            <v>915</v>
          </cell>
          <cell r="F287">
            <v>279</v>
          </cell>
          <cell r="G287">
            <v>1194</v>
          </cell>
        </row>
        <row r="288">
          <cell r="A288" t="str">
            <v>OFTAVITA TABL.RECUBIE   X 30</v>
          </cell>
          <cell r="B288">
            <v>3</v>
          </cell>
          <cell r="C288">
            <v>51</v>
          </cell>
          <cell r="D288">
            <v>54</v>
          </cell>
          <cell r="E288">
            <v>96</v>
          </cell>
          <cell r="F288">
            <v>1628</v>
          </cell>
          <cell r="G288">
            <v>1724</v>
          </cell>
        </row>
        <row r="289">
          <cell r="A289" t="str">
            <v>A-CERUMEN SPRAY  40 ML X 1</v>
          </cell>
          <cell r="B289">
            <v>0</v>
          </cell>
          <cell r="C289">
            <v>0</v>
          </cell>
          <cell r="D289">
            <v>0</v>
          </cell>
          <cell r="E289"/>
          <cell r="F289"/>
          <cell r="G289">
            <v>0</v>
          </cell>
        </row>
        <row r="290">
          <cell r="A290" t="str">
            <v>EYEMICIN SOLN OFTAL 0.3% 10 ML X 1</v>
          </cell>
          <cell r="B290">
            <v>69</v>
          </cell>
          <cell r="C290">
            <v>90</v>
          </cell>
          <cell r="D290">
            <v>159</v>
          </cell>
          <cell r="E290">
            <v>424</v>
          </cell>
          <cell r="F290">
            <v>554</v>
          </cell>
          <cell r="G290">
            <v>978</v>
          </cell>
        </row>
        <row r="291">
          <cell r="A291" t="str">
            <v>MANZANILLA SOPHIA SOLN  OFTAL  15 ML X 1</v>
          </cell>
          <cell r="B291">
            <v>202</v>
          </cell>
          <cell r="C291">
            <v>36</v>
          </cell>
          <cell r="D291">
            <v>238</v>
          </cell>
          <cell r="E291">
            <v>1727</v>
          </cell>
          <cell r="F291">
            <v>308</v>
          </cell>
          <cell r="G291">
            <v>2035</v>
          </cell>
        </row>
        <row r="292">
          <cell r="A292" t="str">
            <v>TIMOFTA GOTAS OFTAL 0.5% 5 ML X 1</v>
          </cell>
          <cell r="B292">
            <v>12</v>
          </cell>
          <cell r="C292">
            <v>0</v>
          </cell>
          <cell r="D292">
            <v>12</v>
          </cell>
          <cell r="E292">
            <v>286</v>
          </cell>
          <cell r="F292"/>
          <cell r="G292">
            <v>286</v>
          </cell>
        </row>
        <row r="293">
          <cell r="A293" t="str">
            <v>CIPROVAL UNGT  OFTAL 0.3% 3.5 G X 1</v>
          </cell>
          <cell r="B293">
            <v>9</v>
          </cell>
          <cell r="C293">
            <v>7</v>
          </cell>
          <cell r="D293">
            <v>16</v>
          </cell>
          <cell r="E293">
            <v>383</v>
          </cell>
          <cell r="F293">
            <v>298</v>
          </cell>
          <cell r="G293">
            <v>681</v>
          </cell>
        </row>
        <row r="294">
          <cell r="A294" t="str">
            <v>MIDILAR T SOLN  OFTAL 1% 15 ML X 1</v>
          </cell>
          <cell r="B294">
            <v>45</v>
          </cell>
          <cell r="C294">
            <v>4</v>
          </cell>
          <cell r="D294">
            <v>49</v>
          </cell>
          <cell r="E294">
            <v>788</v>
          </cell>
          <cell r="F294">
            <v>70</v>
          </cell>
          <cell r="G294">
            <v>858</v>
          </cell>
        </row>
        <row r="295">
          <cell r="A295" t="str">
            <v>MAXITROL UNGT  OFTAL  3.5 G X 1</v>
          </cell>
          <cell r="B295">
            <v>3</v>
          </cell>
          <cell r="C295">
            <v>3</v>
          </cell>
          <cell r="D295">
            <v>6</v>
          </cell>
          <cell r="E295">
            <v>235</v>
          </cell>
          <cell r="F295">
            <v>235</v>
          </cell>
          <cell r="G295">
            <v>470</v>
          </cell>
        </row>
        <row r="296">
          <cell r="A296" t="str">
            <v>CIPROFTA GOTAS OFTAL 0.3% 5 ML X 1</v>
          </cell>
          <cell r="B296">
            <v>25</v>
          </cell>
          <cell r="C296">
            <v>0</v>
          </cell>
          <cell r="D296">
            <v>25</v>
          </cell>
          <cell r="E296">
            <v>819</v>
          </cell>
          <cell r="F296"/>
          <cell r="G296">
            <v>819</v>
          </cell>
        </row>
        <row r="297">
          <cell r="A297" t="str">
            <v>CIPROFLOXACINO-JPS SOLN  OFTAL 0.03% 5 ML X 1</v>
          </cell>
          <cell r="B297">
            <v>0</v>
          </cell>
          <cell r="C297">
            <v>76</v>
          </cell>
          <cell r="D297">
            <v>76</v>
          </cell>
          <cell r="E297"/>
          <cell r="F297">
            <v>534</v>
          </cell>
          <cell r="G297">
            <v>534</v>
          </cell>
        </row>
        <row r="298">
          <cell r="A298" t="str">
            <v>GANCIVIR GEL OFTAL 0.15% 5 G X 1</v>
          </cell>
          <cell r="B298">
            <v>9</v>
          </cell>
          <cell r="C298">
            <v>2</v>
          </cell>
          <cell r="D298">
            <v>11</v>
          </cell>
          <cell r="E298">
            <v>275</v>
          </cell>
          <cell r="F298">
            <v>61</v>
          </cell>
          <cell r="G298">
            <v>336</v>
          </cell>
        </row>
        <row r="299">
          <cell r="A299" t="str">
            <v>OCUCIP SOLN  OFTAL 0.3% 5 ML X 1</v>
          </cell>
          <cell r="B299">
            <v>0</v>
          </cell>
          <cell r="C299">
            <v>0</v>
          </cell>
          <cell r="D299">
            <v>0</v>
          </cell>
          <cell r="E299"/>
          <cell r="F299"/>
          <cell r="G299">
            <v>0</v>
          </cell>
        </row>
        <row r="300">
          <cell r="A300" t="str">
            <v>MYDRIACYL SOLN  OFTAL 1% 15 ML X 1</v>
          </cell>
          <cell r="B300">
            <v>5</v>
          </cell>
          <cell r="C300">
            <v>0</v>
          </cell>
          <cell r="D300">
            <v>5</v>
          </cell>
          <cell r="E300">
            <v>523</v>
          </cell>
          <cell r="F300"/>
          <cell r="G300">
            <v>523</v>
          </cell>
        </row>
        <row r="301">
          <cell r="A301" t="str">
            <v>AKA-DILATE GOTAS OFTAL 10% 5 ML X 1</v>
          </cell>
          <cell r="B301">
            <v>49</v>
          </cell>
          <cell r="C301">
            <v>2</v>
          </cell>
          <cell r="D301">
            <v>51</v>
          </cell>
          <cell r="E301">
            <v>2245</v>
          </cell>
          <cell r="F301">
            <v>92</v>
          </cell>
          <cell r="G301">
            <v>2337</v>
          </cell>
        </row>
        <row r="302">
          <cell r="A302" t="str">
            <v>FLORIL OCUVIALES 0.03% 50 ML X 5</v>
          </cell>
          <cell r="B302">
            <v>0</v>
          </cell>
          <cell r="C302">
            <v>228</v>
          </cell>
          <cell r="D302">
            <v>228</v>
          </cell>
          <cell r="E302"/>
          <cell r="F302">
            <v>670</v>
          </cell>
          <cell r="G302">
            <v>670</v>
          </cell>
        </row>
        <row r="303">
          <cell r="A303" t="str">
            <v>MULTI-3 MAX FCO  90 ML X 1</v>
          </cell>
          <cell r="B303">
            <v>6</v>
          </cell>
          <cell r="C303">
            <v>0</v>
          </cell>
          <cell r="D303">
            <v>6</v>
          </cell>
          <cell r="E303">
            <v>98</v>
          </cell>
          <cell r="F303"/>
          <cell r="G303">
            <v>98</v>
          </cell>
        </row>
        <row r="304">
          <cell r="A304" t="str">
            <v>AKA-NEFRIN SOLN  OFTAL 0.12% 15 ML X 1</v>
          </cell>
          <cell r="B304">
            <v>50</v>
          </cell>
          <cell r="C304">
            <v>0</v>
          </cell>
          <cell r="D304">
            <v>50</v>
          </cell>
          <cell r="E304">
            <v>2231</v>
          </cell>
          <cell r="F304"/>
          <cell r="G304">
            <v>2231</v>
          </cell>
        </row>
        <row r="305">
          <cell r="A305" t="str">
            <v>UNICLOVYR UNGT  OFTAL 3% 3.5 G X 1</v>
          </cell>
          <cell r="B305">
            <v>1</v>
          </cell>
          <cell r="C305">
            <v>0</v>
          </cell>
          <cell r="D305">
            <v>1</v>
          </cell>
          <cell r="E305">
            <v>40</v>
          </cell>
          <cell r="F305"/>
          <cell r="G305">
            <v>40</v>
          </cell>
        </row>
        <row r="306">
          <cell r="A306" t="str">
            <v>T-EYES SOLN  OFTAL 0.05% 15 ML X 1</v>
          </cell>
          <cell r="B306">
            <v>14</v>
          </cell>
          <cell r="C306">
            <v>0</v>
          </cell>
          <cell r="D306">
            <v>14</v>
          </cell>
          <cell r="E306">
            <v>308</v>
          </cell>
          <cell r="F306"/>
          <cell r="G306">
            <v>308</v>
          </cell>
        </row>
        <row r="307">
          <cell r="A307" t="str">
            <v>MULTICONFORT SOLN  30 ML X 1</v>
          </cell>
          <cell r="B307">
            <v>225</v>
          </cell>
          <cell r="C307">
            <v>81</v>
          </cell>
          <cell r="D307">
            <v>306</v>
          </cell>
          <cell r="E307">
            <v>1350</v>
          </cell>
          <cell r="F307">
            <v>486</v>
          </cell>
          <cell r="G307">
            <v>1836</v>
          </cell>
        </row>
        <row r="308">
          <cell r="A308" t="str">
            <v>GENTAMICINA-NDC SOLN  OFTAL 0.3% 5 ML X 1</v>
          </cell>
          <cell r="B308">
            <v>136</v>
          </cell>
          <cell r="C308">
            <v>47</v>
          </cell>
          <cell r="D308">
            <v>183</v>
          </cell>
          <cell r="E308">
            <v>339</v>
          </cell>
          <cell r="F308">
            <v>117</v>
          </cell>
          <cell r="G308">
            <v>456</v>
          </cell>
        </row>
        <row r="309">
          <cell r="A309" t="str">
            <v>GENTAMICINA-LUS SOLN  OFTAL 0.3% 5 ML X 1</v>
          </cell>
          <cell r="B309">
            <v>2</v>
          </cell>
          <cell r="C309">
            <v>0</v>
          </cell>
          <cell r="D309">
            <v>2</v>
          </cell>
          <cell r="E309">
            <v>12</v>
          </cell>
          <cell r="F309"/>
          <cell r="G309">
            <v>12</v>
          </cell>
        </row>
        <row r="310">
          <cell r="A310" t="str">
            <v>RENU PLUS SO.MLT N/RUB  120 ML X 1</v>
          </cell>
          <cell r="B310">
            <v>93</v>
          </cell>
          <cell r="C310">
            <v>0</v>
          </cell>
          <cell r="D310">
            <v>93</v>
          </cell>
          <cell r="E310">
            <v>558</v>
          </cell>
          <cell r="F310"/>
          <cell r="G310">
            <v>558</v>
          </cell>
        </row>
        <row r="311">
          <cell r="A311" t="str">
            <v>MILFLOX SOLN OFTAL 0.5% 5 ML X 1</v>
          </cell>
          <cell r="B311">
            <v>25</v>
          </cell>
          <cell r="C311">
            <v>0</v>
          </cell>
          <cell r="D311">
            <v>25</v>
          </cell>
          <cell r="E311">
            <v>991</v>
          </cell>
          <cell r="F311"/>
          <cell r="G311">
            <v>991</v>
          </cell>
        </row>
        <row r="312">
          <cell r="A312" t="str">
            <v>TROPICAMIDA GOTAS OFTAL 1% 15 ML X 1</v>
          </cell>
          <cell r="B312">
            <v>0</v>
          </cell>
          <cell r="C312">
            <v>3</v>
          </cell>
          <cell r="D312">
            <v>3</v>
          </cell>
          <cell r="E312"/>
          <cell r="F312">
            <v>75</v>
          </cell>
          <cell r="G312">
            <v>75</v>
          </cell>
        </row>
        <row r="313">
          <cell r="A313" t="str">
            <v>CIPROVAL GOTAS OTO. 0.3% 5 ML X 1</v>
          </cell>
          <cell r="B313">
            <v>6</v>
          </cell>
          <cell r="C313">
            <v>18</v>
          </cell>
          <cell r="D313">
            <v>24</v>
          </cell>
          <cell r="E313">
            <v>99</v>
          </cell>
          <cell r="F313">
            <v>298</v>
          </cell>
          <cell r="G313">
            <v>397</v>
          </cell>
        </row>
        <row r="314">
          <cell r="A314" t="str">
            <v>PROXTEN PLUS SOLN OFTAL 1% 5 ML X 1 (/ML)</v>
          </cell>
          <cell r="B314">
            <v>12</v>
          </cell>
          <cell r="C314">
            <v>0</v>
          </cell>
          <cell r="D314">
            <v>12</v>
          </cell>
          <cell r="E314">
            <v>356</v>
          </cell>
          <cell r="F314"/>
          <cell r="G314">
            <v>356</v>
          </cell>
        </row>
        <row r="315">
          <cell r="A315" t="str">
            <v>OFTAGEN COLIRIO 0.3% 5 ML X 1</v>
          </cell>
          <cell r="B315">
            <v>13</v>
          </cell>
          <cell r="C315">
            <v>0</v>
          </cell>
          <cell r="D315">
            <v>13</v>
          </cell>
          <cell r="E315">
            <v>120</v>
          </cell>
          <cell r="F315"/>
          <cell r="G315">
            <v>120</v>
          </cell>
        </row>
        <row r="316">
          <cell r="A316" t="str">
            <v>BIOTEARS GEL OFTAL  12 G X 1</v>
          </cell>
          <cell r="B316">
            <v>15</v>
          </cell>
          <cell r="C316">
            <v>7</v>
          </cell>
          <cell r="D316">
            <v>22</v>
          </cell>
          <cell r="E316">
            <v>538</v>
          </cell>
          <cell r="F316">
            <v>251</v>
          </cell>
          <cell r="G316">
            <v>789</v>
          </cell>
        </row>
        <row r="317">
          <cell r="A317" t="str">
            <v>PIODOR-T SP SOLN OFTAL  5 ML X 1</v>
          </cell>
          <cell r="B317">
            <v>1</v>
          </cell>
          <cell r="C317">
            <v>2</v>
          </cell>
          <cell r="D317">
            <v>3</v>
          </cell>
          <cell r="E317">
            <v>82</v>
          </cell>
          <cell r="F317">
            <v>164</v>
          </cell>
          <cell r="G317">
            <v>246</v>
          </cell>
        </row>
        <row r="318">
          <cell r="A318" t="str">
            <v>OFTALER SOLN  OFTAL 0.05% 10 ML X 1</v>
          </cell>
          <cell r="B318">
            <v>1</v>
          </cell>
          <cell r="C318">
            <v>0</v>
          </cell>
          <cell r="D318">
            <v>1</v>
          </cell>
          <cell r="E318">
            <v>87</v>
          </cell>
          <cell r="F318"/>
          <cell r="G318">
            <v>87</v>
          </cell>
        </row>
        <row r="319">
          <cell r="A319" t="str">
            <v>FENILEFRINA-LNR GOTAS OFTAL 10% 5 ML X 1</v>
          </cell>
          <cell r="B319">
            <v>0</v>
          </cell>
          <cell r="C319">
            <v>20</v>
          </cell>
          <cell r="D319">
            <v>20</v>
          </cell>
          <cell r="E319"/>
          <cell r="F319">
            <v>484</v>
          </cell>
          <cell r="G319">
            <v>484</v>
          </cell>
        </row>
        <row r="320">
          <cell r="A320" t="str">
            <v>A-CERUMEN GOTAS UNIDOS  2 ML X 10</v>
          </cell>
          <cell r="B320">
            <v>0</v>
          </cell>
          <cell r="C320">
            <v>0</v>
          </cell>
          <cell r="D320">
            <v>0</v>
          </cell>
          <cell r="E320"/>
          <cell r="F320"/>
          <cell r="G320">
            <v>0</v>
          </cell>
        </row>
        <row r="321">
          <cell r="A321" t="str">
            <v>FLOBACT SOLN  OFTAL 0.03% 5 ML X 1</v>
          </cell>
          <cell r="B321">
            <v>2</v>
          </cell>
          <cell r="C321">
            <v>20</v>
          </cell>
          <cell r="D321">
            <v>22</v>
          </cell>
          <cell r="E321">
            <v>61</v>
          </cell>
          <cell r="F321">
            <v>606</v>
          </cell>
          <cell r="G321">
            <v>667</v>
          </cell>
        </row>
        <row r="322">
          <cell r="A322" t="str">
            <v>ANESTEARS SOLN  OFTAL 0.5% 15 ML X 1</v>
          </cell>
          <cell r="B322">
            <v>7</v>
          </cell>
          <cell r="C322">
            <v>20</v>
          </cell>
          <cell r="D322">
            <v>27</v>
          </cell>
          <cell r="E322">
            <v>166</v>
          </cell>
          <cell r="F322">
            <v>475</v>
          </cell>
          <cell r="G322">
            <v>641</v>
          </cell>
        </row>
        <row r="323">
          <cell r="A323" t="str">
            <v>S-10 SOLN  OFTAL  15 ML X 1</v>
          </cell>
          <cell r="B323">
            <v>0</v>
          </cell>
          <cell r="C323">
            <v>0</v>
          </cell>
          <cell r="D323">
            <v>0</v>
          </cell>
          <cell r="E323"/>
          <cell r="F323"/>
          <cell r="G323">
            <v>0</v>
          </cell>
        </row>
        <row r="324">
          <cell r="A324" t="str">
            <v>OCU OFF PLUS TABL   X 30</v>
          </cell>
          <cell r="B324">
            <v>12</v>
          </cell>
          <cell r="C324">
            <v>0</v>
          </cell>
          <cell r="D324">
            <v>12</v>
          </cell>
          <cell r="E324">
            <v>229</v>
          </cell>
          <cell r="F324"/>
          <cell r="G324">
            <v>229</v>
          </cell>
        </row>
        <row r="325">
          <cell r="A325" t="str">
            <v>LOUTEN T SOLN  OFTAL  2.5 ML X 1</v>
          </cell>
          <cell r="B325">
            <v>0</v>
          </cell>
          <cell r="C325">
            <v>0</v>
          </cell>
          <cell r="D325">
            <v>0</v>
          </cell>
          <cell r="E325"/>
          <cell r="F325"/>
          <cell r="G325">
            <v>0</v>
          </cell>
        </row>
        <row r="326">
          <cell r="A326" t="str">
            <v>PONTI OFTENO GOTAS OFTAL 0.5% 10 ML X 1</v>
          </cell>
          <cell r="B326">
            <v>7</v>
          </cell>
          <cell r="C326">
            <v>2</v>
          </cell>
          <cell r="D326">
            <v>9</v>
          </cell>
          <cell r="E326">
            <v>335</v>
          </cell>
          <cell r="F326">
            <v>96</v>
          </cell>
          <cell r="G326">
            <v>431</v>
          </cell>
        </row>
        <row r="327">
          <cell r="A327" t="str">
            <v>NADIF GOTAS OFTAL 0.1% 5 ML X 1</v>
          </cell>
          <cell r="B327">
            <v>0</v>
          </cell>
          <cell r="C327">
            <v>0</v>
          </cell>
          <cell r="D327">
            <v>0</v>
          </cell>
          <cell r="E327"/>
          <cell r="F327"/>
          <cell r="G327">
            <v>0</v>
          </cell>
        </row>
        <row r="328">
          <cell r="A328" t="str">
            <v>LAGRIMAS NATURALES SOLN  OFTAL  15 ML X 1</v>
          </cell>
          <cell r="B328">
            <v>0</v>
          </cell>
          <cell r="C328">
            <v>0</v>
          </cell>
          <cell r="D328">
            <v>0</v>
          </cell>
          <cell r="E328"/>
          <cell r="F328"/>
          <cell r="G328">
            <v>0</v>
          </cell>
        </row>
        <row r="329">
          <cell r="A329" t="str">
            <v>OFTALMICINA GOTAS  10 ML X 1</v>
          </cell>
          <cell r="B329">
            <v>0</v>
          </cell>
          <cell r="C329">
            <v>1</v>
          </cell>
          <cell r="D329">
            <v>1</v>
          </cell>
          <cell r="E329"/>
          <cell r="F329">
            <v>17</v>
          </cell>
          <cell r="G329">
            <v>17</v>
          </cell>
        </row>
        <row r="330">
          <cell r="A330" t="str">
            <v>UNIGESE SOLN  OFTAL 0.5% 15 ML X 1</v>
          </cell>
          <cell r="B330">
            <v>5</v>
          </cell>
          <cell r="C330">
            <v>0</v>
          </cell>
          <cell r="D330">
            <v>5</v>
          </cell>
          <cell r="E330">
            <v>85</v>
          </cell>
          <cell r="F330"/>
          <cell r="G330">
            <v>85</v>
          </cell>
        </row>
        <row r="331">
          <cell r="A331" t="str">
            <v>ZYMARAN SOLN  OFTAL 0.3% 5 ML X 1</v>
          </cell>
          <cell r="B331">
            <v>0</v>
          </cell>
          <cell r="C331">
            <v>0</v>
          </cell>
          <cell r="D331">
            <v>0</v>
          </cell>
          <cell r="E331"/>
          <cell r="F331"/>
          <cell r="G331">
            <v>0</v>
          </cell>
        </row>
        <row r="332">
          <cell r="A332" t="str">
            <v>VISOCAP CAPS BLANDA   X 30</v>
          </cell>
          <cell r="B332">
            <v>0</v>
          </cell>
          <cell r="C332">
            <v>0</v>
          </cell>
          <cell r="D332">
            <v>0</v>
          </cell>
          <cell r="E332"/>
          <cell r="F332"/>
          <cell r="G332">
            <v>0</v>
          </cell>
        </row>
        <row r="333">
          <cell r="A333" t="str">
            <v>OFTABIOTICO COLIRIO  10 ML X 1</v>
          </cell>
          <cell r="B333">
            <v>0</v>
          </cell>
          <cell r="C333">
            <v>0</v>
          </cell>
          <cell r="D333">
            <v>0</v>
          </cell>
          <cell r="E333"/>
          <cell r="F333"/>
          <cell r="G333">
            <v>0</v>
          </cell>
        </row>
        <row r="334">
          <cell r="A334" t="str">
            <v>AKA-DILATE GOTAS OFTAL 2.5% 15 ML X 1</v>
          </cell>
          <cell r="B334">
            <v>1</v>
          </cell>
          <cell r="C334">
            <v>6</v>
          </cell>
          <cell r="D334">
            <v>7</v>
          </cell>
          <cell r="E334">
            <v>30</v>
          </cell>
          <cell r="F334">
            <v>178</v>
          </cell>
          <cell r="G334">
            <v>208</v>
          </cell>
        </row>
        <row r="335">
          <cell r="A335" t="str">
            <v>TERRAMICINA UNGT  OFTAL  6 G X 1</v>
          </cell>
          <cell r="B335">
            <v>0</v>
          </cell>
          <cell r="C335">
            <v>0</v>
          </cell>
          <cell r="D335">
            <v>0</v>
          </cell>
          <cell r="E335"/>
          <cell r="F335"/>
          <cell r="G335">
            <v>0</v>
          </cell>
        </row>
        <row r="336">
          <cell r="A336" t="str">
            <v>OPTIDRY SOLN OFTAL  10 ML X 1</v>
          </cell>
          <cell r="B336">
            <v>5</v>
          </cell>
          <cell r="C336">
            <v>0</v>
          </cell>
          <cell r="D336">
            <v>5</v>
          </cell>
          <cell r="E336">
            <v>165</v>
          </cell>
          <cell r="F336"/>
          <cell r="G336">
            <v>165</v>
          </cell>
        </row>
        <row r="337">
          <cell r="A337" t="str">
            <v>OPTIPINK SOLN OFTAL  10 ML X 1</v>
          </cell>
          <cell r="B337">
            <v>6</v>
          </cell>
          <cell r="C337">
            <v>0</v>
          </cell>
          <cell r="D337">
            <v>6</v>
          </cell>
          <cell r="E337">
            <v>165</v>
          </cell>
          <cell r="F337"/>
          <cell r="G337">
            <v>165</v>
          </cell>
        </row>
        <row r="338">
          <cell r="A338" t="str">
            <v>OPTI-FREE EXPRESS SOL.MULTPROP  60 ML X 1</v>
          </cell>
          <cell r="B338">
            <v>11</v>
          </cell>
          <cell r="C338">
            <v>0</v>
          </cell>
          <cell r="D338">
            <v>11</v>
          </cell>
          <cell r="E338">
            <v>90</v>
          </cell>
          <cell r="F338"/>
          <cell r="G338">
            <v>90</v>
          </cell>
        </row>
        <row r="339">
          <cell r="A339" t="str">
            <v>ZAKOL SOLN  OFTAL 0.005% 2.5 ML X 1</v>
          </cell>
          <cell r="B339">
            <v>0</v>
          </cell>
          <cell r="C339">
            <v>0</v>
          </cell>
          <cell r="D339">
            <v>0</v>
          </cell>
          <cell r="E339"/>
          <cell r="F339"/>
          <cell r="G339">
            <v>0</v>
          </cell>
        </row>
        <row r="340">
          <cell r="A340" t="str">
            <v>SAFLUTAN SOLN  OFTAL 15Y 0.3 ML X 30 (/ML)</v>
          </cell>
          <cell r="B340">
            <v>0</v>
          </cell>
          <cell r="C340">
            <v>0</v>
          </cell>
          <cell r="D340">
            <v>0</v>
          </cell>
          <cell r="E340"/>
          <cell r="F340"/>
          <cell r="G340">
            <v>0</v>
          </cell>
        </row>
        <row r="341">
          <cell r="A341" t="str">
            <v>OPTICANS SOLN OFTAL  10 ML X 1</v>
          </cell>
          <cell r="B341">
            <v>4</v>
          </cell>
          <cell r="C341">
            <v>0</v>
          </cell>
          <cell r="D341">
            <v>4</v>
          </cell>
          <cell r="E341">
            <v>53</v>
          </cell>
          <cell r="F341"/>
          <cell r="G341">
            <v>53</v>
          </cell>
        </row>
        <row r="342">
          <cell r="A342" t="str">
            <v>RED OFF SOLN  OFTAL 0.125% 15 ML X 1</v>
          </cell>
          <cell r="B342">
            <v>0</v>
          </cell>
          <cell r="C342">
            <v>0</v>
          </cell>
          <cell r="D342">
            <v>0</v>
          </cell>
          <cell r="E342"/>
          <cell r="F342"/>
          <cell r="G342">
            <v>0</v>
          </cell>
        </row>
        <row r="343">
          <cell r="A343" t="str">
            <v>SEFSON SOLN  OFTAL 2% 5 ML X 1</v>
          </cell>
          <cell r="B343">
            <v>0</v>
          </cell>
          <cell r="C343">
            <v>0</v>
          </cell>
          <cell r="D343">
            <v>0</v>
          </cell>
          <cell r="E343"/>
          <cell r="F343"/>
          <cell r="G343">
            <v>0</v>
          </cell>
        </row>
        <row r="344">
          <cell r="A344" t="str">
            <v>OPTI-FREE PUREMOIS SOLN  120 ML X 1</v>
          </cell>
          <cell r="B344">
            <v>0</v>
          </cell>
          <cell r="C344">
            <v>12</v>
          </cell>
          <cell r="D344">
            <v>12</v>
          </cell>
          <cell r="E344"/>
          <cell r="F344">
            <v>164</v>
          </cell>
          <cell r="G344">
            <v>164</v>
          </cell>
        </row>
        <row r="345">
          <cell r="A345" t="str">
            <v>CITOL MOXIFLOXACIN SOLN  OFTAL 5% 10 ML X 1</v>
          </cell>
          <cell r="B345">
            <v>0</v>
          </cell>
          <cell r="C345">
            <v>0</v>
          </cell>
          <cell r="D345">
            <v>0</v>
          </cell>
          <cell r="E345"/>
          <cell r="F345"/>
          <cell r="G345">
            <v>0</v>
          </cell>
        </row>
        <row r="346">
          <cell r="A346" t="str">
            <v>ASTEROSS OCUVIALES 0.5% 0.5 ML X 60</v>
          </cell>
          <cell r="B346">
            <v>0</v>
          </cell>
          <cell r="C346">
            <v>0</v>
          </cell>
          <cell r="D346">
            <v>0</v>
          </cell>
          <cell r="E346"/>
          <cell r="F346"/>
          <cell r="G346">
            <v>0</v>
          </cell>
        </row>
        <row r="347">
          <cell r="A347" t="str">
            <v>SEFSON T SOLN  OFTAL  5 ML X 1</v>
          </cell>
          <cell r="B347">
            <v>0</v>
          </cell>
          <cell r="C347">
            <v>0</v>
          </cell>
          <cell r="D347">
            <v>0</v>
          </cell>
          <cell r="E347"/>
          <cell r="F347"/>
          <cell r="G347">
            <v>0</v>
          </cell>
        </row>
        <row r="348">
          <cell r="A348" t="str">
            <v>OPTI-FREE EXPRESS NO RUB SOLN  355 ML X 1</v>
          </cell>
          <cell r="B348">
            <v>0</v>
          </cell>
          <cell r="C348">
            <v>0</v>
          </cell>
          <cell r="D348">
            <v>0</v>
          </cell>
          <cell r="E348"/>
          <cell r="F348"/>
          <cell r="G348">
            <v>0</v>
          </cell>
        </row>
        <row r="349">
          <cell r="A349" t="str">
            <v>BIO ORBI SOLN  OFTAL 0.5MG 15 ML X 1 (/ML)</v>
          </cell>
          <cell r="B349">
            <v>0</v>
          </cell>
          <cell r="C349">
            <v>0</v>
          </cell>
          <cell r="D349">
            <v>0</v>
          </cell>
          <cell r="E349"/>
          <cell r="F349"/>
          <cell r="G349">
            <v>0</v>
          </cell>
        </row>
        <row r="350">
          <cell r="A350" t="str">
            <v>CLORANFENICOL-SVL UNGT  OFTAL 1% 3.5 G X 1</v>
          </cell>
          <cell r="B350">
            <v>0</v>
          </cell>
          <cell r="C350">
            <v>0</v>
          </cell>
          <cell r="D350">
            <v>0</v>
          </cell>
          <cell r="E350"/>
          <cell r="F350"/>
          <cell r="G350">
            <v>0</v>
          </cell>
        </row>
        <row r="351">
          <cell r="A351" t="str">
            <v>VISINE COLIRIO SOLN  OFTAL 0.05% 15 ML X 1</v>
          </cell>
          <cell r="B351">
            <v>0</v>
          </cell>
          <cell r="C351">
            <v>0</v>
          </cell>
          <cell r="D351">
            <v>0</v>
          </cell>
          <cell r="E351"/>
          <cell r="F351"/>
          <cell r="G351">
            <v>0</v>
          </cell>
        </row>
        <row r="352">
          <cell r="A352" t="str">
            <v>OJO SAN COLIRIO GOTAS OFTAL 0.6% 8 ML X 1</v>
          </cell>
          <cell r="B352">
            <v>0</v>
          </cell>
          <cell r="C352">
            <v>0</v>
          </cell>
          <cell r="D352">
            <v>0</v>
          </cell>
          <cell r="E352"/>
          <cell r="F352"/>
          <cell r="G352">
            <v>0</v>
          </cell>
        </row>
        <row r="353">
          <cell r="A353" t="str">
            <v>OPTIALER SOLN OFTAL  10 ML X 1</v>
          </cell>
          <cell r="B353">
            <v>1</v>
          </cell>
          <cell r="C353">
            <v>0</v>
          </cell>
          <cell r="D353">
            <v>1</v>
          </cell>
          <cell r="E353">
            <v>14</v>
          </cell>
          <cell r="F353"/>
          <cell r="G353">
            <v>14</v>
          </cell>
        </row>
        <row r="354">
          <cell r="A354" t="str">
            <v>CLORIN SOLN  OFTAL 0.5% 5 ML X 1</v>
          </cell>
          <cell r="B354">
            <v>0</v>
          </cell>
          <cell r="C354">
            <v>0</v>
          </cell>
          <cell r="D354">
            <v>0</v>
          </cell>
          <cell r="E354"/>
          <cell r="F354"/>
          <cell r="G354">
            <v>0</v>
          </cell>
        </row>
        <row r="355">
          <cell r="A355" t="str">
            <v>LACRIMEL SOLN  OFTAL 0.3% 10 ML X 1</v>
          </cell>
          <cell r="B355">
            <v>0</v>
          </cell>
          <cell r="C355">
            <v>0</v>
          </cell>
          <cell r="D355">
            <v>0</v>
          </cell>
          <cell r="E355"/>
          <cell r="F355"/>
          <cell r="G355">
            <v>0</v>
          </cell>
        </row>
        <row r="356">
          <cell r="A356" t="str">
            <v>CITOL BRIM SOLN  OFTAL 2MG 5 ML X 1 (/ML)</v>
          </cell>
          <cell r="B356">
            <v>0</v>
          </cell>
          <cell r="C356">
            <v>0</v>
          </cell>
          <cell r="D356">
            <v>0</v>
          </cell>
          <cell r="E356"/>
          <cell r="F356"/>
          <cell r="G356">
            <v>0</v>
          </cell>
        </row>
        <row r="357">
          <cell r="A357" t="str">
            <v>CLOCORT H UNGT  OFTAL  4 G X 1</v>
          </cell>
          <cell r="B357">
            <v>0</v>
          </cell>
          <cell r="C357">
            <v>0</v>
          </cell>
          <cell r="D357">
            <v>0</v>
          </cell>
          <cell r="E357"/>
          <cell r="F357"/>
          <cell r="G357">
            <v>0</v>
          </cell>
        </row>
        <row r="358">
          <cell r="A358" t="str">
            <v>COSOPT SOLN  OFTAL  5 ML X 1</v>
          </cell>
          <cell r="B358">
            <v>0</v>
          </cell>
          <cell r="C358">
            <v>0</v>
          </cell>
          <cell r="D358">
            <v>0</v>
          </cell>
          <cell r="E358"/>
          <cell r="F358"/>
          <cell r="G358">
            <v>0</v>
          </cell>
        </row>
        <row r="359">
          <cell r="A359" t="str">
            <v>COXYLAM OFTENO GOTAS OFTAL 0.03% 5 ML X 1</v>
          </cell>
          <cell r="B359">
            <v>0</v>
          </cell>
          <cell r="C359">
            <v>0</v>
          </cell>
          <cell r="D359">
            <v>0</v>
          </cell>
          <cell r="E359"/>
          <cell r="F359"/>
          <cell r="G359">
            <v>0</v>
          </cell>
        </row>
        <row r="360">
          <cell r="A360" t="str">
            <v>DORLAMIDA T SOLN  OFTAL  5 ML X 1</v>
          </cell>
          <cell r="B360">
            <v>0</v>
          </cell>
          <cell r="C360">
            <v>0</v>
          </cell>
          <cell r="D360">
            <v>0</v>
          </cell>
          <cell r="E360"/>
          <cell r="F360"/>
          <cell r="G360">
            <v>0</v>
          </cell>
        </row>
        <row r="361">
          <cell r="A361" t="str">
            <v>GENTEAL GEL GEL OFTAL 0.3% 10 G X 1</v>
          </cell>
          <cell r="B361">
            <v>0</v>
          </cell>
          <cell r="C361">
            <v>0</v>
          </cell>
          <cell r="D361">
            <v>0</v>
          </cell>
          <cell r="E361"/>
          <cell r="F361"/>
          <cell r="G361">
            <v>0</v>
          </cell>
        </row>
        <row r="362">
          <cell r="A362" t="str">
            <v>GLAMAX OCUVIALES  0.3 ML X 60</v>
          </cell>
          <cell r="B362">
            <v>0</v>
          </cell>
          <cell r="C362">
            <v>0</v>
          </cell>
          <cell r="D362">
            <v>0</v>
          </cell>
          <cell r="E362"/>
          <cell r="F362"/>
          <cell r="G362">
            <v>0</v>
          </cell>
        </row>
        <row r="363">
          <cell r="A363" t="str">
            <v>GLAUCOX DOU SOLN OFTAL  5 ML X 1</v>
          </cell>
          <cell r="B363">
            <v>0</v>
          </cell>
          <cell r="C363">
            <v>0</v>
          </cell>
          <cell r="D363">
            <v>0</v>
          </cell>
          <cell r="E363"/>
          <cell r="F363"/>
          <cell r="G363">
            <v>0</v>
          </cell>
        </row>
        <row r="364">
          <cell r="A364" t="str">
            <v>LEVOTUZ SOLN  OFTAL 0.004% 2.5 ML X 1</v>
          </cell>
          <cell r="B364">
            <v>0</v>
          </cell>
          <cell r="C364">
            <v>0</v>
          </cell>
          <cell r="D364">
            <v>0</v>
          </cell>
          <cell r="E364"/>
          <cell r="F364"/>
          <cell r="G364">
            <v>0</v>
          </cell>
        </row>
        <row r="365">
          <cell r="A365" t="str">
            <v>LOBOB S/HUM.RIG AZ  30 ML X 1</v>
          </cell>
          <cell r="B365">
            <v>0</v>
          </cell>
          <cell r="C365">
            <v>0</v>
          </cell>
          <cell r="D365">
            <v>0</v>
          </cell>
          <cell r="E365"/>
          <cell r="F365"/>
          <cell r="G365">
            <v>0</v>
          </cell>
        </row>
        <row r="366">
          <cell r="A366" t="str">
            <v>MERSOLAT D SOLN  OFTAL 2% 5 ML X 1</v>
          </cell>
          <cell r="B366">
            <v>0</v>
          </cell>
          <cell r="C366">
            <v>0</v>
          </cell>
          <cell r="D366">
            <v>0</v>
          </cell>
          <cell r="E366"/>
          <cell r="F366"/>
          <cell r="G366">
            <v>0</v>
          </cell>
        </row>
        <row r="367">
          <cell r="A367" t="str">
            <v>MULTI-3 MAX FCO  240 ML X 1</v>
          </cell>
          <cell r="B367">
            <v>0</v>
          </cell>
          <cell r="C367">
            <v>0</v>
          </cell>
          <cell r="D367">
            <v>0</v>
          </cell>
          <cell r="E367"/>
          <cell r="F367"/>
          <cell r="G367">
            <v>0</v>
          </cell>
        </row>
        <row r="368">
          <cell r="A368" t="str">
            <v>MULTI-3 PLUS SOL.MPRO C/E  240 ML X 1</v>
          </cell>
          <cell r="B368">
            <v>0</v>
          </cell>
          <cell r="C368">
            <v>0</v>
          </cell>
          <cell r="D368">
            <v>0</v>
          </cell>
          <cell r="E368"/>
          <cell r="F368"/>
          <cell r="G368">
            <v>0</v>
          </cell>
        </row>
        <row r="369">
          <cell r="A369" t="str">
            <v>OPTIGEN SOLN  OFTAL 0.3% 10 ML X 1</v>
          </cell>
          <cell r="B369">
            <v>0</v>
          </cell>
          <cell r="C369">
            <v>0</v>
          </cell>
          <cell r="D369">
            <v>0</v>
          </cell>
          <cell r="E369"/>
          <cell r="F369"/>
          <cell r="G369">
            <v>0</v>
          </cell>
        </row>
        <row r="370">
          <cell r="A370" t="str">
            <v>PATANOL SOLN  OFTAL 0.1% 5 ML X 1</v>
          </cell>
          <cell r="B370">
            <v>0</v>
          </cell>
          <cell r="C370">
            <v>0</v>
          </cell>
          <cell r="D370">
            <v>0</v>
          </cell>
          <cell r="E370"/>
          <cell r="F370"/>
          <cell r="G370">
            <v>0</v>
          </cell>
        </row>
        <row r="371">
          <cell r="A371" t="str">
            <v>RENU PLUS GOTAS OFTAL  8 ML X 1</v>
          </cell>
          <cell r="B371">
            <v>0</v>
          </cell>
          <cell r="C371">
            <v>0</v>
          </cell>
          <cell r="D371">
            <v>0</v>
          </cell>
          <cell r="E371"/>
          <cell r="F371"/>
          <cell r="G371">
            <v>0</v>
          </cell>
        </row>
        <row r="372">
          <cell r="A372" t="str">
            <v>SOPHIXIN OFTENO SOLN  OFTAL 0.3% 5 ML X 1</v>
          </cell>
          <cell r="B372">
            <v>0</v>
          </cell>
          <cell r="C372">
            <v>0</v>
          </cell>
          <cell r="D372">
            <v>0</v>
          </cell>
          <cell r="E372"/>
          <cell r="F372"/>
          <cell r="G372">
            <v>0</v>
          </cell>
        </row>
        <row r="373">
          <cell r="A373" t="str">
            <v>TETRACICLINA-LNR UNGT  OFTAL 1% 6 G X 1</v>
          </cell>
          <cell r="B373">
            <v>0</v>
          </cell>
          <cell r="C373">
            <v>0</v>
          </cell>
          <cell r="D373">
            <v>0</v>
          </cell>
          <cell r="E373"/>
          <cell r="F373"/>
          <cell r="G373">
            <v>0</v>
          </cell>
        </row>
        <row r="374">
          <cell r="A374" t="str">
            <v>VISTAGEL GEL OFTAL 0.3% 15 G X 1</v>
          </cell>
          <cell r="B374">
            <v>0</v>
          </cell>
          <cell r="C374">
            <v>0</v>
          </cell>
          <cell r="D374">
            <v>0</v>
          </cell>
          <cell r="E374"/>
          <cell r="F374"/>
          <cell r="G374">
            <v>0</v>
          </cell>
        </row>
        <row r="375">
          <cell r="A375" t="str">
            <v>Total general</v>
          </cell>
          <cell r="B375">
            <v>360185</v>
          </cell>
          <cell r="C375">
            <v>231230</v>
          </cell>
          <cell r="D375">
            <v>591415</v>
          </cell>
          <cell r="E375">
            <v>11275108</v>
          </cell>
          <cell r="F375">
            <v>2265921</v>
          </cell>
          <cell r="G375">
            <v>13541029</v>
          </cell>
        </row>
        <row r="376">
          <cell r="B376"/>
          <cell r="C376"/>
          <cell r="D376"/>
          <cell r="E376"/>
          <cell r="F376"/>
          <cell r="G376"/>
        </row>
        <row r="377">
          <cell r="B377"/>
          <cell r="C377"/>
          <cell r="D377"/>
          <cell r="E377"/>
          <cell r="F377"/>
          <cell r="G377"/>
        </row>
        <row r="378">
          <cell r="B378"/>
          <cell r="C378"/>
          <cell r="D378"/>
          <cell r="E378"/>
          <cell r="F378"/>
          <cell r="G378"/>
        </row>
      </sheetData>
      <sheetData sheetId="9">
        <row r="1">
          <cell r="B1" t="str">
            <v>YTD 2021-03</v>
          </cell>
          <cell r="C1" t="str">
            <v>YTD 2021-03</v>
          </cell>
          <cell r="E1" t="str">
            <v>YTD 2021-03</v>
          </cell>
          <cell r="F1" t="str">
            <v>YTD 2021-03</v>
          </cell>
        </row>
        <row r="2">
          <cell r="B2" t="str">
            <v xml:space="preserve">VENTAS </v>
          </cell>
          <cell r="C2" t="str">
            <v xml:space="preserve">VENTAS </v>
          </cell>
          <cell r="E2" t="str">
            <v xml:space="preserve">VENTAS </v>
          </cell>
          <cell r="F2" t="str">
            <v xml:space="preserve">VENTAS </v>
          </cell>
        </row>
        <row r="3">
          <cell r="B3" t="str">
            <v>CADENA</v>
          </cell>
          <cell r="C3" t="str">
            <v>INDEPENDIENTE</v>
          </cell>
          <cell r="D3" t="str">
            <v>UNIDADES</v>
          </cell>
          <cell r="E3" t="str">
            <v>CADENA</v>
          </cell>
          <cell r="F3" t="str">
            <v>INDEPENDIENTE</v>
          </cell>
          <cell r="G3" t="str">
            <v>SOLES</v>
          </cell>
        </row>
        <row r="4">
          <cell r="A4" t="str">
            <v>FRAMIDEX GOTAS O/OFT  2.5 ML X 1</v>
          </cell>
          <cell r="B4">
            <v>40693</v>
          </cell>
          <cell r="C4">
            <v>105825</v>
          </cell>
          <cell r="D4">
            <v>146518</v>
          </cell>
          <cell r="E4">
            <v>226917</v>
          </cell>
          <cell r="F4">
            <v>579215</v>
          </cell>
          <cell r="G4">
            <v>806132</v>
          </cell>
        </row>
        <row r="5">
          <cell r="A5" t="str">
            <v>FLORIL NF SOLN  OFTAL 0.03% 8 ML X 1</v>
          </cell>
          <cell r="B5">
            <v>17482</v>
          </cell>
          <cell r="C5">
            <v>127382</v>
          </cell>
          <cell r="D5">
            <v>144864</v>
          </cell>
          <cell r="E5">
            <v>95474</v>
          </cell>
          <cell r="F5">
            <v>693530</v>
          </cell>
          <cell r="G5">
            <v>789004</v>
          </cell>
        </row>
        <row r="6">
          <cell r="A6" t="str">
            <v>HUMED GOTAS OFTAL 0.3% 15 ML X 1</v>
          </cell>
          <cell r="B6">
            <v>52836</v>
          </cell>
          <cell r="C6">
            <v>49652</v>
          </cell>
          <cell r="D6">
            <v>102488</v>
          </cell>
          <cell r="E6">
            <v>449371</v>
          </cell>
          <cell r="F6">
            <v>419741</v>
          </cell>
          <cell r="G6">
            <v>869112</v>
          </cell>
        </row>
        <row r="7">
          <cell r="A7" t="str">
            <v>GENTAMICINA-LNR SOLN  OFTAL 0.3% 5 ML X 1</v>
          </cell>
          <cell r="B7">
            <v>13056</v>
          </cell>
          <cell r="C7">
            <v>82343</v>
          </cell>
          <cell r="D7">
            <v>95399</v>
          </cell>
          <cell r="E7">
            <v>27719</v>
          </cell>
          <cell r="F7">
            <v>170358</v>
          </cell>
          <cell r="G7">
            <v>198077</v>
          </cell>
        </row>
        <row r="8">
          <cell r="A8" t="str">
            <v>FLORIL NF SOLN  OFTAL  15 ML X 1</v>
          </cell>
          <cell r="B8">
            <v>70150</v>
          </cell>
          <cell r="C8">
            <v>17915</v>
          </cell>
          <cell r="D8">
            <v>88065</v>
          </cell>
          <cell r="E8">
            <v>548092</v>
          </cell>
          <cell r="F8">
            <v>139689</v>
          </cell>
          <cell r="G8">
            <v>687781</v>
          </cell>
        </row>
        <row r="9">
          <cell r="A9" t="str">
            <v>OTOZAMBON GOTAS OTO.  10 ML X 1</v>
          </cell>
          <cell r="B9">
            <v>36749</v>
          </cell>
          <cell r="C9">
            <v>32713</v>
          </cell>
          <cell r="D9">
            <v>69462</v>
          </cell>
          <cell r="E9">
            <v>449231</v>
          </cell>
          <cell r="F9">
            <v>399553</v>
          </cell>
          <cell r="G9">
            <v>848784</v>
          </cell>
        </row>
        <row r="10">
          <cell r="A10" t="str">
            <v>COL.EYE-MO COLIRIO 0.05% 12 ML X 1</v>
          </cell>
          <cell r="B10">
            <v>20054</v>
          </cell>
          <cell r="C10">
            <v>29869</v>
          </cell>
          <cell r="D10">
            <v>49923</v>
          </cell>
          <cell r="E10">
            <v>113452</v>
          </cell>
          <cell r="F10">
            <v>168589</v>
          </cell>
          <cell r="G10">
            <v>282041</v>
          </cell>
        </row>
        <row r="11">
          <cell r="A11" t="str">
            <v>COL.EYE-MO SOLN OFTAL 0.05% 8 ML X 1</v>
          </cell>
          <cell r="B11">
            <v>1034</v>
          </cell>
          <cell r="C11">
            <v>47834</v>
          </cell>
          <cell r="D11">
            <v>48868</v>
          </cell>
          <cell r="E11">
            <v>4638</v>
          </cell>
          <cell r="F11">
            <v>214406</v>
          </cell>
          <cell r="G11">
            <v>219044</v>
          </cell>
        </row>
        <row r="12">
          <cell r="A12" t="str">
            <v>KRYTANTEK OFTENO SOLN  OFTAL  5 ML X 1</v>
          </cell>
          <cell r="B12">
            <v>35110</v>
          </cell>
          <cell r="C12">
            <v>1312</v>
          </cell>
          <cell r="D12">
            <v>36422</v>
          </cell>
          <cell r="E12">
            <v>4326738</v>
          </cell>
          <cell r="F12">
            <v>161599</v>
          </cell>
          <cell r="G12">
            <v>4488337</v>
          </cell>
        </row>
        <row r="13">
          <cell r="A13" t="str">
            <v>SYSTANE ULTRA SOL.OFT LUBR  10 ML X 1</v>
          </cell>
          <cell r="B13">
            <v>29100</v>
          </cell>
          <cell r="C13">
            <v>2261</v>
          </cell>
          <cell r="D13">
            <v>31361</v>
          </cell>
          <cell r="E13">
            <v>1956651</v>
          </cell>
          <cell r="F13">
            <v>158761</v>
          </cell>
          <cell r="G13">
            <v>2115412</v>
          </cell>
        </row>
        <row r="14">
          <cell r="A14" t="str">
            <v>FREEGEN GEL OFTAL 0.5% 15 ML X 1</v>
          </cell>
          <cell r="B14">
            <v>27699</v>
          </cell>
          <cell r="C14">
            <v>543</v>
          </cell>
          <cell r="D14">
            <v>28242</v>
          </cell>
          <cell r="E14">
            <v>842955</v>
          </cell>
          <cell r="F14">
            <v>17492</v>
          </cell>
          <cell r="G14">
            <v>860447</v>
          </cell>
        </row>
        <row r="15">
          <cell r="A15" t="str">
            <v>MEDICORTIL GOTAS O/OFT  2.5 ML X 1</v>
          </cell>
          <cell r="B15">
            <v>7912</v>
          </cell>
          <cell r="C15">
            <v>20168</v>
          </cell>
          <cell r="D15">
            <v>28080</v>
          </cell>
          <cell r="E15">
            <v>52388</v>
          </cell>
          <cell r="F15">
            <v>132482</v>
          </cell>
          <cell r="G15">
            <v>184870</v>
          </cell>
        </row>
        <row r="16">
          <cell r="A16" t="str">
            <v>TERRAMISOL-A UNGT  OFTAL  6 G X 1</v>
          </cell>
          <cell r="B16">
            <v>20620</v>
          </cell>
          <cell r="C16">
            <v>5138</v>
          </cell>
          <cell r="D16">
            <v>25758</v>
          </cell>
          <cell r="E16">
            <v>174480</v>
          </cell>
          <cell r="F16">
            <v>43435</v>
          </cell>
          <cell r="G16">
            <v>217915</v>
          </cell>
        </row>
        <row r="17">
          <cell r="A17" t="str">
            <v>AQUOL SOLN  OFTAL  15 ML X 1</v>
          </cell>
          <cell r="B17">
            <v>23918</v>
          </cell>
          <cell r="C17">
            <v>1427</v>
          </cell>
          <cell r="D17">
            <v>25345</v>
          </cell>
          <cell r="E17">
            <v>134472</v>
          </cell>
          <cell r="F17">
            <v>7957</v>
          </cell>
          <cell r="G17">
            <v>142429</v>
          </cell>
        </row>
        <row r="18">
          <cell r="A18" t="str">
            <v>CIRIAX OTIC GOTAS OTO.  5 ML X 1</v>
          </cell>
          <cell r="B18">
            <v>14047</v>
          </cell>
          <cell r="C18">
            <v>8594</v>
          </cell>
          <cell r="D18">
            <v>22641</v>
          </cell>
          <cell r="E18">
            <v>248849</v>
          </cell>
          <cell r="F18">
            <v>152248</v>
          </cell>
          <cell r="G18">
            <v>401097</v>
          </cell>
        </row>
        <row r="19">
          <cell r="A19" t="str">
            <v>UNIAL SOLN  OFTAL 4MG 10 ML X 1 (/ML)</v>
          </cell>
          <cell r="B19">
            <v>19988</v>
          </cell>
          <cell r="C19">
            <v>2307</v>
          </cell>
          <cell r="D19">
            <v>22295</v>
          </cell>
          <cell r="E19">
            <v>602860</v>
          </cell>
          <cell r="F19">
            <v>69566</v>
          </cell>
          <cell r="G19">
            <v>672426</v>
          </cell>
        </row>
        <row r="20">
          <cell r="A20" t="str">
            <v>AK TROL GOTAS OFTAL  5 ML X 1</v>
          </cell>
          <cell r="B20">
            <v>9534</v>
          </cell>
          <cell r="C20">
            <v>12390</v>
          </cell>
          <cell r="D20">
            <v>21924</v>
          </cell>
          <cell r="E20">
            <v>68263</v>
          </cell>
          <cell r="F20">
            <v>88884</v>
          </cell>
          <cell r="G20">
            <v>157147</v>
          </cell>
        </row>
        <row r="21">
          <cell r="A21" t="str">
            <v>CIPROGRAM PLUS SOLN  OFTAL  5 ML X 1</v>
          </cell>
          <cell r="B21">
            <v>21843</v>
          </cell>
          <cell r="C21"/>
          <cell r="D21">
            <v>21843</v>
          </cell>
          <cell r="E21">
            <v>349488</v>
          </cell>
          <cell r="F21">
            <v>0</v>
          </cell>
          <cell r="G21">
            <v>349488</v>
          </cell>
        </row>
        <row r="22">
          <cell r="A22" t="str">
            <v>OTIDOL GOTAS OTO.  5 ML X 1</v>
          </cell>
          <cell r="B22">
            <v>2149</v>
          </cell>
          <cell r="C22">
            <v>18512</v>
          </cell>
          <cell r="D22">
            <v>20661</v>
          </cell>
          <cell r="E22">
            <v>16092</v>
          </cell>
          <cell r="F22">
            <v>139009</v>
          </cell>
          <cell r="G22">
            <v>155101</v>
          </cell>
        </row>
        <row r="23">
          <cell r="A23" t="str">
            <v>OTOMICIN GOTAS OTO.  10 ML X 1</v>
          </cell>
          <cell r="B23">
            <v>19362</v>
          </cell>
          <cell r="C23">
            <v>83</v>
          </cell>
          <cell r="D23">
            <v>19445</v>
          </cell>
          <cell r="E23">
            <v>70589</v>
          </cell>
          <cell r="F23">
            <v>304</v>
          </cell>
          <cell r="G23">
            <v>70893</v>
          </cell>
        </row>
        <row r="24">
          <cell r="A24" t="str">
            <v>TIMOLOL-LNR SOLN  OFTAL 0.5% 5 ML X 1</v>
          </cell>
          <cell r="B24">
            <v>11279</v>
          </cell>
          <cell r="C24">
            <v>7737</v>
          </cell>
          <cell r="D24">
            <v>19016</v>
          </cell>
          <cell r="E24">
            <v>87570</v>
          </cell>
          <cell r="F24">
            <v>61460</v>
          </cell>
          <cell r="G24">
            <v>149030</v>
          </cell>
        </row>
        <row r="25">
          <cell r="A25" t="str">
            <v>LAGRICEL OFTENO SOL.OFT UD 0.4% 0.5 ML X 20</v>
          </cell>
          <cell r="B25">
            <v>16187</v>
          </cell>
          <cell r="C25">
            <v>988</v>
          </cell>
          <cell r="D25">
            <v>17175</v>
          </cell>
          <cell r="E25">
            <v>1120501</v>
          </cell>
          <cell r="F25">
            <v>68388</v>
          </cell>
          <cell r="G25">
            <v>1188889</v>
          </cell>
        </row>
        <row r="26">
          <cell r="A26" t="str">
            <v>FRESH TEARS SOLN  OFTAL 0.5% 15 ML X 1</v>
          </cell>
          <cell r="B26">
            <v>15621</v>
          </cell>
          <cell r="C26">
            <v>686</v>
          </cell>
          <cell r="D26">
            <v>16307</v>
          </cell>
          <cell r="E26">
            <v>821523</v>
          </cell>
          <cell r="F26">
            <v>36074</v>
          </cell>
          <cell r="G26">
            <v>857597</v>
          </cell>
        </row>
        <row r="27">
          <cell r="A27" t="str">
            <v>GAAP OFTENO SOLN  OFTAL 0.005% 3 ML X 1</v>
          </cell>
          <cell r="B27">
            <v>14835</v>
          </cell>
          <cell r="C27">
            <v>352</v>
          </cell>
          <cell r="D27">
            <v>15187</v>
          </cell>
          <cell r="E27">
            <v>1513443</v>
          </cell>
          <cell r="F27">
            <v>35889</v>
          </cell>
          <cell r="G27">
            <v>1549332</v>
          </cell>
        </row>
        <row r="28">
          <cell r="A28" t="str">
            <v>TERRAMICINA UNGT  OFTAL  10 G X 1</v>
          </cell>
          <cell r="B28">
            <v>8272</v>
          </cell>
          <cell r="C28">
            <v>5566</v>
          </cell>
          <cell r="D28">
            <v>13838</v>
          </cell>
          <cell r="E28">
            <v>164163</v>
          </cell>
          <cell r="F28">
            <v>110470</v>
          </cell>
          <cell r="G28">
            <v>274633</v>
          </cell>
        </row>
        <row r="29">
          <cell r="A29" t="str">
            <v>DROPSTAR COLIRIO 0.4% 10 ML X 1</v>
          </cell>
          <cell r="B29">
            <v>9971</v>
          </cell>
          <cell r="C29">
            <v>1967</v>
          </cell>
          <cell r="D29">
            <v>11938</v>
          </cell>
          <cell r="E29">
            <v>278542</v>
          </cell>
          <cell r="F29">
            <v>54961</v>
          </cell>
          <cell r="G29">
            <v>333503</v>
          </cell>
        </row>
        <row r="30">
          <cell r="A30" t="str">
            <v>SYSTALAN ULTRA SOLN  OFTAL  10 ML X 1</v>
          </cell>
          <cell r="B30">
            <v>10229</v>
          </cell>
          <cell r="C30">
            <v>491</v>
          </cell>
          <cell r="D30">
            <v>10720</v>
          </cell>
          <cell r="E30">
            <v>186097</v>
          </cell>
          <cell r="F30">
            <v>8927</v>
          </cell>
          <cell r="G30">
            <v>195024</v>
          </cell>
        </row>
        <row r="31">
          <cell r="A31" t="str">
            <v>COSOMIDOL SOLN  OFTAL  5 ML X 1</v>
          </cell>
          <cell r="B31">
            <v>10043</v>
          </cell>
          <cell r="C31">
            <v>449</v>
          </cell>
          <cell r="D31">
            <v>10492</v>
          </cell>
          <cell r="E31">
            <v>346510</v>
          </cell>
          <cell r="F31">
            <v>15504</v>
          </cell>
          <cell r="G31">
            <v>362014</v>
          </cell>
        </row>
        <row r="32">
          <cell r="A32" t="str">
            <v>HUMYLUB OFTENO FRASC.GOTERO 1.8% 15 ML X 1</v>
          </cell>
          <cell r="B32">
            <v>9960</v>
          </cell>
          <cell r="C32">
            <v>466</v>
          </cell>
          <cell r="D32">
            <v>10426</v>
          </cell>
          <cell r="E32">
            <v>553117</v>
          </cell>
          <cell r="F32">
            <v>25875</v>
          </cell>
          <cell r="G32">
            <v>578992</v>
          </cell>
        </row>
        <row r="33">
          <cell r="A33" t="str">
            <v>NICOTEARS COLIRIO  20 ML X 1</v>
          </cell>
          <cell r="B33">
            <v>8349</v>
          </cell>
          <cell r="C33">
            <v>1429</v>
          </cell>
          <cell r="D33">
            <v>9778</v>
          </cell>
          <cell r="E33">
            <v>170074</v>
          </cell>
          <cell r="F33">
            <v>29026</v>
          </cell>
          <cell r="G33">
            <v>199100</v>
          </cell>
        </row>
        <row r="34">
          <cell r="A34" t="str">
            <v>LACRIMEL SOLN  OFTAL 0.3% 15 ML X 1</v>
          </cell>
          <cell r="B34">
            <v>9610</v>
          </cell>
          <cell r="C34"/>
          <cell r="D34">
            <v>9610</v>
          </cell>
          <cell r="E34">
            <v>53027</v>
          </cell>
          <cell r="F34">
            <v>0</v>
          </cell>
          <cell r="G34">
            <v>53027</v>
          </cell>
        </row>
        <row r="35">
          <cell r="A35" t="str">
            <v>FREEGEN GEL GEL OFTAL 1% 15 ML X 1</v>
          </cell>
          <cell r="B35">
            <v>8803</v>
          </cell>
          <cell r="C35">
            <v>488</v>
          </cell>
          <cell r="D35">
            <v>9291</v>
          </cell>
          <cell r="E35">
            <v>382783</v>
          </cell>
          <cell r="F35">
            <v>21327</v>
          </cell>
          <cell r="G35">
            <v>404110</v>
          </cell>
        </row>
        <row r="36">
          <cell r="A36" t="str">
            <v>HYALO COMFORT SOLN OFTAL 0.4% 10 ML X 1</v>
          </cell>
          <cell r="B36">
            <v>6810</v>
          </cell>
          <cell r="C36">
            <v>2453</v>
          </cell>
          <cell r="D36">
            <v>9263</v>
          </cell>
          <cell r="E36">
            <v>105047</v>
          </cell>
          <cell r="F36">
            <v>37812</v>
          </cell>
          <cell r="G36">
            <v>142859</v>
          </cell>
        </row>
        <row r="37">
          <cell r="A37" t="str">
            <v>TETRALAN UNGT  OFTAL 1% 6 G X 1</v>
          </cell>
          <cell r="B37">
            <v>3018</v>
          </cell>
          <cell r="C37">
            <v>6180</v>
          </cell>
          <cell r="D37">
            <v>9198</v>
          </cell>
          <cell r="E37">
            <v>22975</v>
          </cell>
          <cell r="F37">
            <v>46946</v>
          </cell>
          <cell r="G37">
            <v>69921</v>
          </cell>
        </row>
        <row r="38">
          <cell r="A38" t="str">
            <v>OFTALIRIO COLIRIO  10 ML X 1</v>
          </cell>
          <cell r="B38">
            <v>8644</v>
          </cell>
          <cell r="C38">
            <v>44</v>
          </cell>
          <cell r="D38">
            <v>8688</v>
          </cell>
          <cell r="E38">
            <v>42700</v>
          </cell>
          <cell r="F38">
            <v>220</v>
          </cell>
          <cell r="G38">
            <v>42920</v>
          </cell>
        </row>
        <row r="39">
          <cell r="A39" t="str">
            <v>MULTI-3 PLUS SOL.MPRO C/E  120 ML X 1</v>
          </cell>
          <cell r="B39">
            <v>7639</v>
          </cell>
          <cell r="C39">
            <v>823</v>
          </cell>
          <cell r="D39">
            <v>8462</v>
          </cell>
          <cell r="E39">
            <v>111081</v>
          </cell>
          <cell r="F39">
            <v>12091</v>
          </cell>
          <cell r="G39">
            <v>123172</v>
          </cell>
        </row>
        <row r="40">
          <cell r="A40" t="str">
            <v>CIPRODEX GOTAS OFTAL  5 ML X 1</v>
          </cell>
          <cell r="B40">
            <v>5992</v>
          </cell>
          <cell r="C40">
            <v>2000</v>
          </cell>
          <cell r="D40">
            <v>7992</v>
          </cell>
          <cell r="E40">
            <v>186552</v>
          </cell>
          <cell r="F40">
            <v>62203</v>
          </cell>
          <cell r="G40">
            <v>248755</v>
          </cell>
        </row>
        <row r="41">
          <cell r="A41" t="str">
            <v>NOVO TEARS COLIRIO  10 ML X 1</v>
          </cell>
          <cell r="B41">
            <v>6752</v>
          </cell>
          <cell r="C41">
            <v>1044</v>
          </cell>
          <cell r="D41">
            <v>7796</v>
          </cell>
          <cell r="E41">
            <v>144471</v>
          </cell>
          <cell r="F41">
            <v>22346</v>
          </cell>
          <cell r="G41">
            <v>166817</v>
          </cell>
        </row>
        <row r="42">
          <cell r="A42" t="str">
            <v>AQUOL SOLN  OFTAL 0.125MG 8 ML X 1 (/ML)</v>
          </cell>
          <cell r="B42">
            <v>5639</v>
          </cell>
          <cell r="C42">
            <v>1991</v>
          </cell>
          <cell r="D42">
            <v>7630</v>
          </cell>
          <cell r="E42">
            <v>24500</v>
          </cell>
          <cell r="F42">
            <v>8720</v>
          </cell>
          <cell r="G42">
            <v>33220</v>
          </cell>
        </row>
        <row r="43">
          <cell r="A43" t="str">
            <v>LANCIPROX-DX SOLN  OFTAL  5 ML X 1</v>
          </cell>
          <cell r="B43">
            <v>3655</v>
          </cell>
          <cell r="C43">
            <v>3965</v>
          </cell>
          <cell r="D43">
            <v>7620</v>
          </cell>
          <cell r="E43">
            <v>76104</v>
          </cell>
          <cell r="F43">
            <v>83030</v>
          </cell>
          <cell r="G43">
            <v>159134</v>
          </cell>
        </row>
        <row r="44">
          <cell r="A44" t="str">
            <v>AKWAGELAK GOTAS OFTAL 1% 20 ML X 1</v>
          </cell>
          <cell r="B44">
            <v>6267</v>
          </cell>
          <cell r="C44">
            <v>1199</v>
          </cell>
          <cell r="D44">
            <v>7466</v>
          </cell>
          <cell r="E44">
            <v>272264</v>
          </cell>
          <cell r="F44">
            <v>52064</v>
          </cell>
          <cell r="G44">
            <v>324328</v>
          </cell>
        </row>
        <row r="45">
          <cell r="A45" t="str">
            <v>TIMOX COLIRIO 0.5% 5 ML X 1</v>
          </cell>
          <cell r="B45">
            <v>6936</v>
          </cell>
          <cell r="C45">
            <v>477</v>
          </cell>
          <cell r="D45">
            <v>7413</v>
          </cell>
          <cell r="E45">
            <v>97846</v>
          </cell>
          <cell r="F45">
            <v>6729</v>
          </cell>
          <cell r="G45">
            <v>104575</v>
          </cell>
        </row>
        <row r="46">
          <cell r="A46" t="str">
            <v>OFTAFILM SOLN  OFTAL 4MG 10 ML X 1</v>
          </cell>
          <cell r="B46">
            <v>6887</v>
          </cell>
          <cell r="C46">
            <v>193</v>
          </cell>
          <cell r="D46">
            <v>7080</v>
          </cell>
          <cell r="E46">
            <v>131665</v>
          </cell>
          <cell r="F46">
            <v>3695</v>
          </cell>
          <cell r="G46">
            <v>135360</v>
          </cell>
        </row>
        <row r="47">
          <cell r="A47" t="str">
            <v>LATANOX SOLN  OFTAL 0.05MG 5 ML X 1</v>
          </cell>
          <cell r="B47">
            <v>6791</v>
          </cell>
          <cell r="C47">
            <v>2</v>
          </cell>
          <cell r="D47">
            <v>6793</v>
          </cell>
          <cell r="E47">
            <v>239812</v>
          </cell>
          <cell r="F47">
            <v>71</v>
          </cell>
          <cell r="G47">
            <v>239883</v>
          </cell>
        </row>
        <row r="48">
          <cell r="A48" t="str">
            <v>GENTILE GOTAS OFTAL 0.3% 5 ML X 1</v>
          </cell>
          <cell r="B48">
            <v>2456</v>
          </cell>
          <cell r="C48">
            <v>4123</v>
          </cell>
          <cell r="D48">
            <v>6579</v>
          </cell>
          <cell r="E48">
            <v>6307</v>
          </cell>
          <cell r="F48">
            <v>10656</v>
          </cell>
          <cell r="G48">
            <v>16963</v>
          </cell>
        </row>
        <row r="49">
          <cell r="A49" t="str">
            <v>OPTIVE GOTAS OFTAL  15 ML X 1</v>
          </cell>
          <cell r="B49">
            <v>6002</v>
          </cell>
          <cell r="C49">
            <v>559</v>
          </cell>
          <cell r="D49">
            <v>6561</v>
          </cell>
          <cell r="E49">
            <v>388817</v>
          </cell>
          <cell r="F49">
            <v>36066</v>
          </cell>
          <cell r="G49">
            <v>424883</v>
          </cell>
        </row>
        <row r="50">
          <cell r="A50" t="str">
            <v>ALPHAGAN P SOLN  OFTAL 0.15% 5 ML X 1</v>
          </cell>
          <cell r="B50">
            <v>6172</v>
          </cell>
          <cell r="C50">
            <v>326</v>
          </cell>
          <cell r="D50">
            <v>6498</v>
          </cell>
          <cell r="E50">
            <v>446607</v>
          </cell>
          <cell r="F50">
            <v>23606</v>
          </cell>
          <cell r="G50">
            <v>470213</v>
          </cell>
        </row>
        <row r="51">
          <cell r="A51" t="str">
            <v>HYLO-COMOD SOLN OFTAL 1% 10 ML X 1</v>
          </cell>
          <cell r="B51">
            <v>5300</v>
          </cell>
          <cell r="C51">
            <v>1131</v>
          </cell>
          <cell r="D51">
            <v>6431</v>
          </cell>
          <cell r="E51">
            <v>278929</v>
          </cell>
          <cell r="F51">
            <v>60079</v>
          </cell>
          <cell r="G51">
            <v>339008</v>
          </cell>
        </row>
        <row r="52">
          <cell r="A52" t="str">
            <v>NEPAFEN SUSP OFTAL 0.1% 5 ML X 1</v>
          </cell>
          <cell r="B52">
            <v>5565</v>
          </cell>
          <cell r="C52">
            <v>863</v>
          </cell>
          <cell r="D52">
            <v>6428</v>
          </cell>
          <cell r="E52">
            <v>212258</v>
          </cell>
          <cell r="F52">
            <v>32962</v>
          </cell>
          <cell r="G52">
            <v>245220</v>
          </cell>
        </row>
        <row r="53">
          <cell r="A53" t="str">
            <v>VITALUX PLUS CAPS   X 30</v>
          </cell>
          <cell r="B53">
            <v>5933</v>
          </cell>
          <cell r="C53">
            <v>296</v>
          </cell>
          <cell r="D53">
            <v>6229</v>
          </cell>
          <cell r="E53">
            <v>347475</v>
          </cell>
          <cell r="F53">
            <v>17349</v>
          </cell>
          <cell r="G53">
            <v>364824</v>
          </cell>
        </row>
        <row r="54">
          <cell r="A54" t="str">
            <v>BIOTEARS SOLN  OFTAL  15 ML X 1</v>
          </cell>
          <cell r="B54">
            <v>5797</v>
          </cell>
          <cell r="C54">
            <v>386</v>
          </cell>
          <cell r="D54">
            <v>6183</v>
          </cell>
          <cell r="E54">
            <v>201364</v>
          </cell>
          <cell r="F54">
            <v>13409</v>
          </cell>
          <cell r="G54">
            <v>214773</v>
          </cell>
        </row>
        <row r="55">
          <cell r="A55" t="str">
            <v>PRED FORTE GOTAS OFTAL 1% 5 ML X 1 (FORT)</v>
          </cell>
          <cell r="B55">
            <v>5567</v>
          </cell>
          <cell r="C55">
            <v>596</v>
          </cell>
          <cell r="D55">
            <v>6163</v>
          </cell>
          <cell r="E55">
            <v>282412</v>
          </cell>
          <cell r="F55">
            <v>30391</v>
          </cell>
          <cell r="G55">
            <v>312803</v>
          </cell>
        </row>
        <row r="56">
          <cell r="A56" t="str">
            <v>MULTICONFORT SOLN  60 ML X 1</v>
          </cell>
          <cell r="B56">
            <v>3065</v>
          </cell>
          <cell r="C56">
            <v>3090</v>
          </cell>
          <cell r="D56">
            <v>6155</v>
          </cell>
          <cell r="E56">
            <v>25283</v>
          </cell>
          <cell r="F56">
            <v>25271</v>
          </cell>
          <cell r="G56">
            <v>50554</v>
          </cell>
        </row>
        <row r="57">
          <cell r="A57" t="str">
            <v>MULTI-3 PLUS SOL.MPRO C/E  60 ML X 1</v>
          </cell>
          <cell r="B57">
            <v>4716</v>
          </cell>
          <cell r="C57">
            <v>1331</v>
          </cell>
          <cell r="D57">
            <v>6047</v>
          </cell>
          <cell r="E57">
            <v>56621</v>
          </cell>
          <cell r="F57">
            <v>16002</v>
          </cell>
          <cell r="G57">
            <v>72623</v>
          </cell>
        </row>
        <row r="58">
          <cell r="A58" t="str">
            <v>TRUSOMIDA SOLN  OFTAL 2% 5 ML X 1</v>
          </cell>
          <cell r="B58">
            <v>5751</v>
          </cell>
          <cell r="C58">
            <v>292</v>
          </cell>
          <cell r="D58">
            <v>6043</v>
          </cell>
          <cell r="E58">
            <v>200498</v>
          </cell>
          <cell r="F58">
            <v>10191</v>
          </cell>
          <cell r="G58">
            <v>210689</v>
          </cell>
        </row>
        <row r="59">
          <cell r="A59" t="str">
            <v>DIARIS CAPS   X 30</v>
          </cell>
          <cell r="B59">
            <v>5268</v>
          </cell>
          <cell r="C59">
            <v>517</v>
          </cell>
          <cell r="D59">
            <v>5785</v>
          </cell>
          <cell r="E59">
            <v>181514</v>
          </cell>
          <cell r="F59">
            <v>17820</v>
          </cell>
          <cell r="G59">
            <v>199334</v>
          </cell>
        </row>
        <row r="60">
          <cell r="A60" t="str">
            <v>GOTABIOTIC PLUS SOLN  OFTAL  5 ML X 1</v>
          </cell>
          <cell r="B60">
            <v>4455</v>
          </cell>
          <cell r="C60">
            <v>1052</v>
          </cell>
          <cell r="D60">
            <v>5507</v>
          </cell>
          <cell r="E60">
            <v>126783</v>
          </cell>
          <cell r="F60">
            <v>29926</v>
          </cell>
          <cell r="G60">
            <v>156709</v>
          </cell>
        </row>
        <row r="61">
          <cell r="A61" t="str">
            <v>SYSTALAN SOLN  OFTAL  15 ML X 1</v>
          </cell>
          <cell r="B61">
            <v>4939</v>
          </cell>
          <cell r="C61">
            <v>518</v>
          </cell>
          <cell r="D61">
            <v>5457</v>
          </cell>
          <cell r="E61">
            <v>156492</v>
          </cell>
          <cell r="F61">
            <v>16456</v>
          </cell>
          <cell r="G61">
            <v>172948</v>
          </cell>
        </row>
        <row r="62">
          <cell r="A62" t="str">
            <v>CLORINCORT-P UNGT  OFTAL  3.5 G X 1</v>
          </cell>
          <cell r="B62">
            <v>4752</v>
          </cell>
          <cell r="C62">
            <v>657</v>
          </cell>
          <cell r="D62">
            <v>5409</v>
          </cell>
          <cell r="E62">
            <v>92038</v>
          </cell>
          <cell r="F62">
            <v>12722</v>
          </cell>
          <cell r="G62">
            <v>104760</v>
          </cell>
        </row>
        <row r="63">
          <cell r="A63" t="str">
            <v>REFRESKAN T PLUS SOLN  OFTAL 0.5% 15 ML X 1</v>
          </cell>
          <cell r="B63">
            <v>4241</v>
          </cell>
          <cell r="C63">
            <v>1107</v>
          </cell>
          <cell r="D63">
            <v>5348</v>
          </cell>
          <cell r="E63">
            <v>62642</v>
          </cell>
          <cell r="F63">
            <v>16554</v>
          </cell>
          <cell r="G63">
            <v>79196</v>
          </cell>
        </row>
        <row r="64">
          <cell r="A64" t="str">
            <v>MEGATOB GOTAS OFTAL  5 ML X 1</v>
          </cell>
          <cell r="B64">
            <v>4569</v>
          </cell>
          <cell r="C64">
            <v>702</v>
          </cell>
          <cell r="D64">
            <v>5271</v>
          </cell>
          <cell r="E64">
            <v>127224</v>
          </cell>
          <cell r="F64">
            <v>19573</v>
          </cell>
          <cell r="G64">
            <v>146797</v>
          </cell>
        </row>
        <row r="65">
          <cell r="A65" t="str">
            <v>MACUVIT CAPS BLANDA   X 60</v>
          </cell>
          <cell r="B65">
            <v>3997</v>
          </cell>
          <cell r="C65">
            <v>1234</v>
          </cell>
          <cell r="D65">
            <v>5231</v>
          </cell>
          <cell r="E65">
            <v>191761</v>
          </cell>
          <cell r="F65">
            <v>59236</v>
          </cell>
          <cell r="G65">
            <v>250997</v>
          </cell>
        </row>
        <row r="66">
          <cell r="A66" t="str">
            <v>UNITEARS SOLN  OFTAL 1% 15 ML X 1</v>
          </cell>
          <cell r="B66">
            <v>4554</v>
          </cell>
          <cell r="C66">
            <v>549</v>
          </cell>
          <cell r="D66">
            <v>5103</v>
          </cell>
          <cell r="E66">
            <v>86289</v>
          </cell>
          <cell r="F66">
            <v>10476</v>
          </cell>
          <cell r="G66">
            <v>96765</v>
          </cell>
        </row>
        <row r="67">
          <cell r="A67" t="str">
            <v>FLUMETOL NF OFTENO SUSP OFTAL  5 ML X 1</v>
          </cell>
          <cell r="B67">
            <v>4389</v>
          </cell>
          <cell r="C67">
            <v>678</v>
          </cell>
          <cell r="D67">
            <v>5067</v>
          </cell>
          <cell r="E67">
            <v>206336</v>
          </cell>
          <cell r="F67">
            <v>31864</v>
          </cell>
          <cell r="G67">
            <v>238200</v>
          </cell>
        </row>
        <row r="68">
          <cell r="A68" t="str">
            <v>TRAZIDEX UNGENA UNGT  OFTAL  3.5 G X 1</v>
          </cell>
          <cell r="B68">
            <v>4578</v>
          </cell>
          <cell r="C68">
            <v>479</v>
          </cell>
          <cell r="D68">
            <v>5057</v>
          </cell>
          <cell r="E68">
            <v>236522</v>
          </cell>
          <cell r="F68">
            <v>24749</v>
          </cell>
          <cell r="G68">
            <v>261271</v>
          </cell>
        </row>
        <row r="69">
          <cell r="A69" t="str">
            <v>DUOSTOP SOLN  OFTAL  6 ML X 1</v>
          </cell>
          <cell r="B69">
            <v>4934</v>
          </cell>
          <cell r="C69">
            <v>2</v>
          </cell>
          <cell r="D69">
            <v>4936</v>
          </cell>
          <cell r="E69">
            <v>93255</v>
          </cell>
          <cell r="F69">
            <v>38</v>
          </cell>
          <cell r="G69">
            <v>93293</v>
          </cell>
        </row>
        <row r="70">
          <cell r="A70" t="str">
            <v>PREDSO SUSP OFTAL 1% 5 ML X 1</v>
          </cell>
          <cell r="B70">
            <v>3731</v>
          </cell>
          <cell r="C70">
            <v>1088</v>
          </cell>
          <cell r="D70">
            <v>4819</v>
          </cell>
          <cell r="E70">
            <v>81057</v>
          </cell>
          <cell r="F70">
            <v>23661</v>
          </cell>
          <cell r="G70">
            <v>104718</v>
          </cell>
        </row>
        <row r="71">
          <cell r="A71" t="str">
            <v>VIGADEXA SOLN  OFTAL  5 ML X 1</v>
          </cell>
          <cell r="B71">
            <v>4332</v>
          </cell>
          <cell r="C71">
            <v>404</v>
          </cell>
          <cell r="D71">
            <v>4736</v>
          </cell>
          <cell r="E71">
            <v>359741</v>
          </cell>
          <cell r="F71">
            <v>33570</v>
          </cell>
          <cell r="G71">
            <v>393311</v>
          </cell>
        </row>
        <row r="72">
          <cell r="A72" t="str">
            <v>UNIPRED-F GOTAS OFTAL 1% 5 ML X 1</v>
          </cell>
          <cell r="B72">
            <v>3989</v>
          </cell>
          <cell r="C72">
            <v>718</v>
          </cell>
          <cell r="D72">
            <v>4707</v>
          </cell>
          <cell r="E72">
            <v>135049</v>
          </cell>
          <cell r="F72">
            <v>24314</v>
          </cell>
          <cell r="G72">
            <v>159363</v>
          </cell>
        </row>
        <row r="73">
          <cell r="A73" t="str">
            <v>ACETAZOLAMIDA-FTR TABL 250MG  X 30</v>
          </cell>
          <cell r="B73">
            <v>1876</v>
          </cell>
          <cell r="C73">
            <v>2772</v>
          </cell>
          <cell r="D73">
            <v>4648</v>
          </cell>
          <cell r="E73">
            <v>22311</v>
          </cell>
          <cell r="F73">
            <v>30960</v>
          </cell>
          <cell r="G73">
            <v>53271</v>
          </cell>
        </row>
        <row r="74">
          <cell r="A74" t="str">
            <v>VISTAGEL GEL OFTAL 0.2% 12 G X 1</v>
          </cell>
          <cell r="B74">
            <v>4046</v>
          </cell>
          <cell r="C74">
            <v>587</v>
          </cell>
          <cell r="D74">
            <v>4633</v>
          </cell>
          <cell r="E74">
            <v>97828</v>
          </cell>
          <cell r="F74">
            <v>14414</v>
          </cell>
          <cell r="G74">
            <v>112242</v>
          </cell>
        </row>
        <row r="75">
          <cell r="A75" t="str">
            <v>MULTI-3 MAX FCO  120 ML X 1</v>
          </cell>
          <cell r="B75">
            <v>4465</v>
          </cell>
          <cell r="C75">
            <v>73</v>
          </cell>
          <cell r="D75">
            <v>4538</v>
          </cell>
          <cell r="E75">
            <v>45169</v>
          </cell>
          <cell r="F75">
            <v>738</v>
          </cell>
          <cell r="G75">
            <v>45907</v>
          </cell>
        </row>
        <row r="76">
          <cell r="A76" t="str">
            <v>RETARON CAPS BLANDA   X 30</v>
          </cell>
          <cell r="B76">
            <v>3592</v>
          </cell>
          <cell r="C76">
            <v>595</v>
          </cell>
          <cell r="D76">
            <v>4187</v>
          </cell>
          <cell r="E76">
            <v>165843</v>
          </cell>
          <cell r="F76">
            <v>27269</v>
          </cell>
          <cell r="G76">
            <v>193112</v>
          </cell>
        </row>
        <row r="77">
          <cell r="A77" t="str">
            <v>SYSTANE GOTAS OFTAL  15 ML X 1</v>
          </cell>
          <cell r="B77">
            <v>3769</v>
          </cell>
          <cell r="C77">
            <v>327</v>
          </cell>
          <cell r="D77">
            <v>4096</v>
          </cell>
          <cell r="E77">
            <v>365355</v>
          </cell>
          <cell r="F77">
            <v>31597</v>
          </cell>
          <cell r="G77">
            <v>396952</v>
          </cell>
        </row>
        <row r="78">
          <cell r="A78" t="str">
            <v>UNITOB-S SUSP OFTAL  5 ML X 1</v>
          </cell>
          <cell r="B78">
            <v>3075</v>
          </cell>
          <cell r="C78">
            <v>863</v>
          </cell>
          <cell r="D78">
            <v>3938</v>
          </cell>
          <cell r="E78">
            <v>109652</v>
          </cell>
          <cell r="F78">
            <v>30755</v>
          </cell>
          <cell r="G78">
            <v>140407</v>
          </cell>
        </row>
        <row r="79">
          <cell r="A79" t="str">
            <v>DICLOPTIC SOLN  OFTAL 0.1% 5 ML X 1</v>
          </cell>
          <cell r="B79">
            <v>3276</v>
          </cell>
          <cell r="C79">
            <v>551</v>
          </cell>
          <cell r="D79">
            <v>3827</v>
          </cell>
          <cell r="E79">
            <v>36580</v>
          </cell>
          <cell r="F79">
            <v>6195</v>
          </cell>
          <cell r="G79">
            <v>42775</v>
          </cell>
        </row>
        <row r="80">
          <cell r="A80" t="str">
            <v>GLAUCOTENSIL T SOLN  OFTAL  5 ML X 1</v>
          </cell>
          <cell r="B80">
            <v>3304</v>
          </cell>
          <cell r="C80">
            <v>521</v>
          </cell>
          <cell r="D80">
            <v>3825</v>
          </cell>
          <cell r="E80">
            <v>137864</v>
          </cell>
          <cell r="F80">
            <v>21711</v>
          </cell>
          <cell r="G80">
            <v>159575</v>
          </cell>
        </row>
        <row r="81">
          <cell r="A81" t="str">
            <v>LUBRIYET SOLN  OFTAL 0.5% 15 ML X 1</v>
          </cell>
          <cell r="B81">
            <v>3530</v>
          </cell>
          <cell r="C81">
            <v>287</v>
          </cell>
          <cell r="D81">
            <v>3817</v>
          </cell>
          <cell r="E81">
            <v>102145</v>
          </cell>
          <cell r="F81">
            <v>7119</v>
          </cell>
          <cell r="G81">
            <v>109264</v>
          </cell>
        </row>
        <row r="82">
          <cell r="A82" t="str">
            <v>OFTAFILM SP SOLN  OFTAL 0.4% 10 ML X 1</v>
          </cell>
          <cell r="B82">
            <v>3370</v>
          </cell>
          <cell r="C82">
            <v>440</v>
          </cell>
          <cell r="D82">
            <v>3810</v>
          </cell>
          <cell r="E82">
            <v>84581</v>
          </cell>
          <cell r="F82">
            <v>11054</v>
          </cell>
          <cell r="G82">
            <v>95635</v>
          </cell>
        </row>
        <row r="83">
          <cell r="A83" t="str">
            <v>LANCIPROX SOLN  OFTAL 0.3% 5 ML X 1</v>
          </cell>
          <cell r="B83">
            <v>1146</v>
          </cell>
          <cell r="C83">
            <v>2629</v>
          </cell>
          <cell r="D83">
            <v>3775</v>
          </cell>
          <cell r="E83">
            <v>23824</v>
          </cell>
          <cell r="F83">
            <v>54161</v>
          </cell>
          <cell r="G83">
            <v>77985</v>
          </cell>
        </row>
        <row r="84">
          <cell r="A84" t="str">
            <v>CIPROVAL GOTAS OFTAL 0.3% 5 ML X 1</v>
          </cell>
          <cell r="B84">
            <v>3606</v>
          </cell>
          <cell r="C84">
            <v>121</v>
          </cell>
          <cell r="D84">
            <v>3727</v>
          </cell>
          <cell r="E84">
            <v>37349</v>
          </cell>
          <cell r="F84">
            <v>1242</v>
          </cell>
          <cell r="G84">
            <v>38591</v>
          </cell>
        </row>
        <row r="85">
          <cell r="A85" t="str">
            <v>LAGRIFRESH GOTAS OFTAL 0.5% 15 ML X 1</v>
          </cell>
          <cell r="B85">
            <v>3465</v>
          </cell>
          <cell r="C85">
            <v>200</v>
          </cell>
          <cell r="D85">
            <v>3665</v>
          </cell>
          <cell r="E85">
            <v>64876</v>
          </cell>
          <cell r="F85">
            <v>3738</v>
          </cell>
          <cell r="G85">
            <v>68614</v>
          </cell>
        </row>
        <row r="86">
          <cell r="A86" t="str">
            <v>UNIXINE S UNGT  OFTAL  3.5 G X 1</v>
          </cell>
          <cell r="B86">
            <v>2978</v>
          </cell>
          <cell r="C86">
            <v>670</v>
          </cell>
          <cell r="D86">
            <v>3648</v>
          </cell>
          <cell r="E86">
            <v>112971</v>
          </cell>
          <cell r="F86">
            <v>25370</v>
          </cell>
          <cell r="G86">
            <v>138341</v>
          </cell>
        </row>
        <row r="87">
          <cell r="A87" t="str">
            <v>MULTICONFORT SOLN  120 ML X 1</v>
          </cell>
          <cell r="B87">
            <v>1862</v>
          </cell>
          <cell r="C87">
            <v>1785</v>
          </cell>
          <cell r="D87">
            <v>3647</v>
          </cell>
          <cell r="E87">
            <v>21867</v>
          </cell>
          <cell r="F87">
            <v>20948</v>
          </cell>
          <cell r="G87">
            <v>42815</v>
          </cell>
        </row>
        <row r="88">
          <cell r="A88" t="str">
            <v>FLORIL OFFICE SOLN  OFTAL 0.3MG 10 ML X 1</v>
          </cell>
          <cell r="B88">
            <v>1327</v>
          </cell>
          <cell r="C88">
            <v>2276</v>
          </cell>
          <cell r="D88">
            <v>3603</v>
          </cell>
          <cell r="E88">
            <v>9380</v>
          </cell>
          <cell r="F88">
            <v>15906</v>
          </cell>
          <cell r="G88">
            <v>25286</v>
          </cell>
        </row>
        <row r="89">
          <cell r="A89" t="str">
            <v>NAPHACEL OFTENO SOLN  OFTAL  15 ML X 1</v>
          </cell>
          <cell r="B89">
            <v>3228</v>
          </cell>
          <cell r="C89">
            <v>331</v>
          </cell>
          <cell r="D89">
            <v>3559</v>
          </cell>
          <cell r="E89">
            <v>132591</v>
          </cell>
          <cell r="F89">
            <v>13570</v>
          </cell>
          <cell r="G89">
            <v>146161</v>
          </cell>
        </row>
        <row r="90">
          <cell r="A90" t="str">
            <v>TIDORZAK SOLN  OFTAL  5 ML X 1</v>
          </cell>
          <cell r="B90">
            <v>3001</v>
          </cell>
          <cell r="C90">
            <v>546</v>
          </cell>
          <cell r="D90">
            <v>3547</v>
          </cell>
          <cell r="E90">
            <v>196393</v>
          </cell>
          <cell r="F90">
            <v>36784</v>
          </cell>
          <cell r="G90">
            <v>233177</v>
          </cell>
        </row>
        <row r="91">
          <cell r="A91" t="str">
            <v>GENTAOFTAL GOTAS OFTAL 3% 10 ML X 1</v>
          </cell>
          <cell r="B91">
            <v>3267</v>
          </cell>
          <cell r="C91">
            <v>25</v>
          </cell>
          <cell r="D91">
            <v>3292</v>
          </cell>
          <cell r="E91">
            <v>16089</v>
          </cell>
          <cell r="F91">
            <v>125</v>
          </cell>
          <cell r="G91">
            <v>16214</v>
          </cell>
        </row>
        <row r="92">
          <cell r="A92" t="str">
            <v>LAGRIMAS ISOTONICA COLIRIO 1.4% 15 ML X 1</v>
          </cell>
          <cell r="B92">
            <v>2523</v>
          </cell>
          <cell r="C92">
            <v>756</v>
          </cell>
          <cell r="D92">
            <v>3279</v>
          </cell>
          <cell r="E92">
            <v>39383</v>
          </cell>
          <cell r="F92">
            <v>11789</v>
          </cell>
          <cell r="G92">
            <v>51172</v>
          </cell>
        </row>
        <row r="93">
          <cell r="A93" t="str">
            <v>LUMIGAN RC SOLN  OFTAL 0.01% 3 ML X 1</v>
          </cell>
          <cell r="B93">
            <v>3112</v>
          </cell>
          <cell r="C93">
            <v>125</v>
          </cell>
          <cell r="D93">
            <v>3237</v>
          </cell>
          <cell r="E93">
            <v>299926</v>
          </cell>
          <cell r="F93">
            <v>12048</v>
          </cell>
          <cell r="G93">
            <v>311974</v>
          </cell>
        </row>
        <row r="94">
          <cell r="A94" t="str">
            <v>COMBIGAN SOLN  OFTAL  5 ML X 1</v>
          </cell>
          <cell r="B94">
            <v>3118</v>
          </cell>
          <cell r="C94">
            <v>114</v>
          </cell>
          <cell r="D94">
            <v>3232</v>
          </cell>
          <cell r="E94">
            <v>296752</v>
          </cell>
          <cell r="F94">
            <v>10850</v>
          </cell>
          <cell r="G94">
            <v>307602</v>
          </cell>
        </row>
        <row r="95">
          <cell r="A95" t="str">
            <v>UNIMOX SOLN  OFTAL 5.45MG 5 ML X 1 (/ML)</v>
          </cell>
          <cell r="B95">
            <v>2742</v>
          </cell>
          <cell r="C95">
            <v>423</v>
          </cell>
          <cell r="D95">
            <v>3165</v>
          </cell>
          <cell r="E95">
            <v>143629</v>
          </cell>
          <cell r="F95">
            <v>22154</v>
          </cell>
          <cell r="G95">
            <v>165783</v>
          </cell>
        </row>
        <row r="96">
          <cell r="A96" t="str">
            <v>OFTOL FORTE GOTAS OFTAL 5MG 1 ML X 1</v>
          </cell>
          <cell r="B96">
            <v>2260</v>
          </cell>
          <cell r="C96">
            <v>835</v>
          </cell>
          <cell r="D96">
            <v>3095</v>
          </cell>
          <cell r="E96">
            <v>59515</v>
          </cell>
          <cell r="F96">
            <v>22179</v>
          </cell>
          <cell r="G96">
            <v>81694</v>
          </cell>
        </row>
        <row r="97">
          <cell r="A97" t="str">
            <v>TRAVATAN BAK FREE GOTAS 0.004% 2.5 ML X 1</v>
          </cell>
          <cell r="B97">
            <v>2988</v>
          </cell>
          <cell r="C97">
            <v>103</v>
          </cell>
          <cell r="D97">
            <v>3091</v>
          </cell>
          <cell r="E97">
            <v>374734</v>
          </cell>
          <cell r="F97">
            <v>12906</v>
          </cell>
          <cell r="G97">
            <v>387640</v>
          </cell>
        </row>
        <row r="98">
          <cell r="A98" t="str">
            <v>REFRESH LIQUIGEL LIQUIGEL 1% 15 ML X 1</v>
          </cell>
          <cell r="B98">
            <v>2620</v>
          </cell>
          <cell r="C98">
            <v>460</v>
          </cell>
          <cell r="D98">
            <v>3080</v>
          </cell>
          <cell r="E98">
            <v>140122</v>
          </cell>
          <cell r="F98">
            <v>24612</v>
          </cell>
          <cell r="G98">
            <v>164734</v>
          </cell>
        </row>
        <row r="99">
          <cell r="A99" t="str">
            <v>SOPHIXIN DX OFTENO FRA.GOT 0.1% 0.3% 5 ML X 1</v>
          </cell>
          <cell r="B99">
            <v>2864</v>
          </cell>
          <cell r="C99">
            <v>207</v>
          </cell>
          <cell r="D99">
            <v>3071</v>
          </cell>
          <cell r="E99">
            <v>159710</v>
          </cell>
          <cell r="F99">
            <v>11540</v>
          </cell>
          <cell r="G99">
            <v>171250</v>
          </cell>
        </row>
        <row r="100">
          <cell r="A100" t="str">
            <v>UNITEARS-D SOLN  OFTAL  15 ML X 1</v>
          </cell>
          <cell r="B100">
            <v>2678</v>
          </cell>
          <cell r="C100">
            <v>332</v>
          </cell>
          <cell r="D100">
            <v>3010</v>
          </cell>
          <cell r="E100">
            <v>80185</v>
          </cell>
          <cell r="F100">
            <v>9944</v>
          </cell>
          <cell r="G100">
            <v>90129</v>
          </cell>
        </row>
        <row r="101">
          <cell r="A101" t="str">
            <v>PATADINE PLUS SOLN  OFTAL 0.1% 5 ML X 1</v>
          </cell>
          <cell r="B101">
            <v>2512</v>
          </cell>
          <cell r="C101">
            <v>409</v>
          </cell>
          <cell r="D101">
            <v>2921</v>
          </cell>
          <cell r="E101">
            <v>88797</v>
          </cell>
          <cell r="F101">
            <v>14468</v>
          </cell>
          <cell r="G101">
            <v>103265</v>
          </cell>
        </row>
        <row r="102">
          <cell r="A102" t="str">
            <v>NICOTEARS GEL OFTAL  5 G X 1</v>
          </cell>
          <cell r="B102">
            <v>2588</v>
          </cell>
          <cell r="C102">
            <v>260</v>
          </cell>
          <cell r="D102">
            <v>2848</v>
          </cell>
          <cell r="E102">
            <v>64799</v>
          </cell>
          <cell r="F102">
            <v>6555</v>
          </cell>
          <cell r="G102">
            <v>71354</v>
          </cell>
        </row>
        <row r="103">
          <cell r="A103" t="str">
            <v>AGGLAD OFTENO SOLN  OFTAL 0.2% 5 ML X 1</v>
          </cell>
          <cell r="B103">
            <v>2625</v>
          </cell>
          <cell r="C103">
            <v>200</v>
          </cell>
          <cell r="D103">
            <v>2825</v>
          </cell>
          <cell r="E103">
            <v>164628</v>
          </cell>
          <cell r="F103">
            <v>12531</v>
          </cell>
          <cell r="G103">
            <v>177159</v>
          </cell>
        </row>
        <row r="104">
          <cell r="A104" t="str">
            <v>MOXOF SOLN  OFTAL 0.5% 5 ML X 1</v>
          </cell>
          <cell r="B104">
            <v>2558</v>
          </cell>
          <cell r="C104">
            <v>224</v>
          </cell>
          <cell r="D104">
            <v>2782</v>
          </cell>
          <cell r="E104">
            <v>94537</v>
          </cell>
          <cell r="F104">
            <v>8260</v>
          </cell>
          <cell r="G104">
            <v>102797</v>
          </cell>
        </row>
        <row r="105">
          <cell r="A105" t="str">
            <v>GOTABIOTIC CPTO SOLN  OFTAL  5 ML X 1</v>
          </cell>
          <cell r="B105">
            <v>1819</v>
          </cell>
          <cell r="C105">
            <v>903</v>
          </cell>
          <cell r="D105">
            <v>2722</v>
          </cell>
          <cell r="E105">
            <v>56556</v>
          </cell>
          <cell r="F105">
            <v>28076</v>
          </cell>
          <cell r="G105">
            <v>84632</v>
          </cell>
        </row>
        <row r="106">
          <cell r="A106" t="str">
            <v>CIPROXXAK SUSP OFTAL  5 ML X 1</v>
          </cell>
          <cell r="B106">
            <v>2027</v>
          </cell>
          <cell r="C106">
            <v>658</v>
          </cell>
          <cell r="D106">
            <v>2685</v>
          </cell>
          <cell r="E106">
            <v>94222</v>
          </cell>
          <cell r="F106">
            <v>30463</v>
          </cell>
          <cell r="G106">
            <v>124685</v>
          </cell>
        </row>
        <row r="107">
          <cell r="A107" t="str">
            <v>AZARGA SUSP. OFTAL 10MG 5 ML X 1 (/ML)</v>
          </cell>
          <cell r="B107">
            <v>2549</v>
          </cell>
          <cell r="C107">
            <v>103</v>
          </cell>
          <cell r="D107">
            <v>2652</v>
          </cell>
          <cell r="E107">
            <v>300599</v>
          </cell>
          <cell r="F107">
            <v>12141</v>
          </cell>
          <cell r="G107">
            <v>312740</v>
          </cell>
        </row>
        <row r="108">
          <cell r="A108" t="str">
            <v>SYSTANE GEL DROPS GEL OFTAL  10 ML X 1</v>
          </cell>
          <cell r="B108">
            <v>2335</v>
          </cell>
          <cell r="C108">
            <v>278</v>
          </cell>
          <cell r="D108">
            <v>2613</v>
          </cell>
          <cell r="E108">
            <v>174886</v>
          </cell>
          <cell r="F108">
            <v>23357</v>
          </cell>
          <cell r="G108">
            <v>198243</v>
          </cell>
        </row>
        <row r="109">
          <cell r="A109" t="str">
            <v>AUDAL NF GOTAS OTO.  10 ML X 1</v>
          </cell>
          <cell r="B109">
            <v>1191</v>
          </cell>
          <cell r="C109">
            <v>1404</v>
          </cell>
          <cell r="D109">
            <v>2595</v>
          </cell>
          <cell r="E109">
            <v>13144</v>
          </cell>
          <cell r="F109">
            <v>15441</v>
          </cell>
          <cell r="G109">
            <v>28585</v>
          </cell>
        </row>
        <row r="110">
          <cell r="A110" t="str">
            <v>NEVANAC SUSP OFTAL 0.1% 5 ML X 1</v>
          </cell>
          <cell r="B110">
            <v>2387</v>
          </cell>
          <cell r="C110">
            <v>208</v>
          </cell>
          <cell r="D110">
            <v>2595</v>
          </cell>
          <cell r="E110">
            <v>185650</v>
          </cell>
          <cell r="F110">
            <v>16180</v>
          </cell>
          <cell r="G110">
            <v>201830</v>
          </cell>
        </row>
        <row r="111">
          <cell r="A111" t="str">
            <v>TRUCTUM GOTAS OTO. 0.3% 10 ML X 1</v>
          </cell>
          <cell r="B111">
            <v>1875</v>
          </cell>
          <cell r="C111">
            <v>672</v>
          </cell>
          <cell r="D111">
            <v>2547</v>
          </cell>
          <cell r="E111">
            <v>77650</v>
          </cell>
          <cell r="F111">
            <v>27846</v>
          </cell>
          <cell r="G111">
            <v>105496</v>
          </cell>
        </row>
        <row r="112">
          <cell r="A112" t="str">
            <v>CLEAR EYES SOLN  OFTAL 1.4% 15 ML X 1</v>
          </cell>
          <cell r="B112">
            <v>2363</v>
          </cell>
          <cell r="C112">
            <v>167</v>
          </cell>
          <cell r="D112">
            <v>2530</v>
          </cell>
          <cell r="E112">
            <v>28749</v>
          </cell>
          <cell r="F112">
            <v>2085</v>
          </cell>
          <cell r="G112">
            <v>30834</v>
          </cell>
        </row>
        <row r="113">
          <cell r="A113" t="str">
            <v>TRAZIDEX OFTENO SUSP OFTAL  5 ML X 1</v>
          </cell>
          <cell r="B113">
            <v>2278</v>
          </cell>
          <cell r="C113">
            <v>243</v>
          </cell>
          <cell r="D113">
            <v>2521</v>
          </cell>
          <cell r="E113">
            <v>104277</v>
          </cell>
          <cell r="F113">
            <v>10912</v>
          </cell>
          <cell r="G113">
            <v>115189</v>
          </cell>
        </row>
        <row r="114">
          <cell r="A114" t="str">
            <v>BRONAX SOLN  OFTAL 0.09% 5 ML X 1</v>
          </cell>
          <cell r="B114">
            <v>1995</v>
          </cell>
          <cell r="C114">
            <v>510</v>
          </cell>
          <cell r="D114">
            <v>2505</v>
          </cell>
          <cell r="E114">
            <v>92791</v>
          </cell>
          <cell r="F114">
            <v>23723</v>
          </cell>
          <cell r="G114">
            <v>116514</v>
          </cell>
        </row>
        <row r="115">
          <cell r="A115" t="str">
            <v>ALERGIPAT SOLN  OFTAL 0.2% 5 ML X 1</v>
          </cell>
          <cell r="B115">
            <v>2149</v>
          </cell>
          <cell r="C115">
            <v>351</v>
          </cell>
          <cell r="D115">
            <v>2500</v>
          </cell>
          <cell r="E115">
            <v>93524</v>
          </cell>
          <cell r="F115">
            <v>15396</v>
          </cell>
          <cell r="G115">
            <v>108920</v>
          </cell>
        </row>
        <row r="116">
          <cell r="A116" t="str">
            <v>VISTACLOF GOTAS OFTAL 0.005% 2.5 ML X 1</v>
          </cell>
          <cell r="B116">
            <v>2104</v>
          </cell>
          <cell r="C116">
            <v>328</v>
          </cell>
          <cell r="D116">
            <v>2432</v>
          </cell>
          <cell r="E116">
            <v>107459</v>
          </cell>
          <cell r="F116">
            <v>15948</v>
          </cell>
          <cell r="G116">
            <v>123407</v>
          </cell>
        </row>
        <row r="117">
          <cell r="A117" t="str">
            <v>TIOF PLUS SOLN  OFTAL  6 ML X 1</v>
          </cell>
          <cell r="B117">
            <v>2326</v>
          </cell>
          <cell r="C117">
            <v>72</v>
          </cell>
          <cell r="D117">
            <v>2398</v>
          </cell>
          <cell r="E117">
            <v>155952</v>
          </cell>
          <cell r="F117">
            <v>4223</v>
          </cell>
          <cell r="G117">
            <v>160175</v>
          </cell>
        </row>
        <row r="118">
          <cell r="A118" t="str">
            <v>LOTESOFT SUSP OFTAL 0.5% 5 ML X 1</v>
          </cell>
          <cell r="B118">
            <v>1699</v>
          </cell>
          <cell r="C118">
            <v>688</v>
          </cell>
          <cell r="D118">
            <v>2387</v>
          </cell>
          <cell r="E118">
            <v>50759</v>
          </cell>
          <cell r="F118">
            <v>20565</v>
          </cell>
          <cell r="G118">
            <v>71324</v>
          </cell>
        </row>
        <row r="119">
          <cell r="A119" t="str">
            <v>SYSTANE BALANCE SOLN  OFTAL  10 ML X 1</v>
          </cell>
          <cell r="B119">
            <v>2091</v>
          </cell>
          <cell r="C119">
            <v>287</v>
          </cell>
          <cell r="D119">
            <v>2378</v>
          </cell>
          <cell r="E119">
            <v>174408</v>
          </cell>
          <cell r="F119">
            <v>24208</v>
          </cell>
          <cell r="G119">
            <v>198616</v>
          </cell>
        </row>
        <row r="120">
          <cell r="A120" t="str">
            <v>NAPHAVIT GOTAS OFTAL 0.1% 15 ML X 1</v>
          </cell>
          <cell r="B120">
            <v>1873</v>
          </cell>
          <cell r="C120">
            <v>417</v>
          </cell>
          <cell r="D120">
            <v>2290</v>
          </cell>
          <cell r="E120">
            <v>29741</v>
          </cell>
          <cell r="F120">
            <v>6618</v>
          </cell>
          <cell r="G120">
            <v>36359</v>
          </cell>
        </row>
        <row r="121">
          <cell r="A121" t="str">
            <v>MULTI-3 MAX FCO  60 ML X 1</v>
          </cell>
          <cell r="B121">
            <v>1704</v>
          </cell>
          <cell r="C121">
            <v>569</v>
          </cell>
          <cell r="D121">
            <v>2273</v>
          </cell>
          <cell r="E121">
            <v>21459</v>
          </cell>
          <cell r="F121">
            <v>7184</v>
          </cell>
          <cell r="G121">
            <v>28643</v>
          </cell>
        </row>
        <row r="122">
          <cell r="A122" t="str">
            <v>HYLO-GEL COLIRIO  10 ML X 1</v>
          </cell>
          <cell r="B122">
            <v>1684</v>
          </cell>
          <cell r="C122">
            <v>558</v>
          </cell>
          <cell r="D122">
            <v>2242</v>
          </cell>
          <cell r="E122">
            <v>94219</v>
          </cell>
          <cell r="F122">
            <v>31229</v>
          </cell>
          <cell r="G122">
            <v>125448</v>
          </cell>
        </row>
        <row r="123">
          <cell r="A123" t="str">
            <v>XENDA SOLN OFTAL 0.005% 3 ML X 1</v>
          </cell>
          <cell r="B123">
            <v>2000</v>
          </cell>
          <cell r="C123">
            <v>225</v>
          </cell>
          <cell r="D123">
            <v>2225</v>
          </cell>
          <cell r="E123">
            <v>74806</v>
          </cell>
          <cell r="F123">
            <v>8379</v>
          </cell>
          <cell r="G123">
            <v>83185</v>
          </cell>
        </row>
        <row r="124">
          <cell r="A124" t="str">
            <v>CRISTALTEARS SOL OFTA EST 0.5% 10 ML X 1</v>
          </cell>
          <cell r="B124">
            <v>1580</v>
          </cell>
          <cell r="C124">
            <v>535</v>
          </cell>
          <cell r="D124">
            <v>2115</v>
          </cell>
          <cell r="E124">
            <v>57763</v>
          </cell>
          <cell r="F124">
            <v>19554</v>
          </cell>
          <cell r="G124">
            <v>77317</v>
          </cell>
        </row>
        <row r="125">
          <cell r="A125" t="str">
            <v>UNIDORZO-T GOTAS OFTAL  5 ML X 1</v>
          </cell>
          <cell r="B125">
            <v>1833</v>
          </cell>
          <cell r="C125">
            <v>196</v>
          </cell>
          <cell r="D125">
            <v>2029</v>
          </cell>
          <cell r="E125">
            <v>120006</v>
          </cell>
          <cell r="F125">
            <v>12820</v>
          </cell>
          <cell r="G125">
            <v>132826</v>
          </cell>
        </row>
        <row r="126">
          <cell r="A126" t="str">
            <v>PERMEAFILM SOLN  OFTAL 1.4% 15 ML X 1</v>
          </cell>
          <cell r="B126">
            <v>1249</v>
          </cell>
          <cell r="C126">
            <v>692</v>
          </cell>
          <cell r="D126">
            <v>1941</v>
          </cell>
          <cell r="E126">
            <v>9807</v>
          </cell>
          <cell r="F126">
            <v>5377</v>
          </cell>
          <cell r="G126">
            <v>15184</v>
          </cell>
        </row>
        <row r="127">
          <cell r="A127" t="str">
            <v>OPTI-FREE EXPRESS SOL.MULTPROP  355 ML X 1</v>
          </cell>
          <cell r="B127">
            <v>1938</v>
          </cell>
          <cell r="C127"/>
          <cell r="D127">
            <v>1938</v>
          </cell>
          <cell r="E127">
            <v>23585</v>
          </cell>
          <cell r="F127">
            <v>0</v>
          </cell>
          <cell r="G127">
            <v>23585</v>
          </cell>
        </row>
        <row r="128">
          <cell r="A128" t="str">
            <v>ACETAK TABL 250MG  X 20</v>
          </cell>
          <cell r="B128">
            <v>1875</v>
          </cell>
          <cell r="C128">
            <v>32</v>
          </cell>
          <cell r="D128">
            <v>1907</v>
          </cell>
          <cell r="E128">
            <v>58669</v>
          </cell>
          <cell r="F128">
            <v>1001</v>
          </cell>
          <cell r="G128">
            <v>59670</v>
          </cell>
        </row>
        <row r="129">
          <cell r="A129" t="str">
            <v>OLOPAK SOLN  OFTAL 2% 5 ML X 1</v>
          </cell>
          <cell r="B129">
            <v>1431</v>
          </cell>
          <cell r="C129">
            <v>431</v>
          </cell>
          <cell r="D129">
            <v>1862</v>
          </cell>
          <cell r="E129">
            <v>83996</v>
          </cell>
          <cell r="F129">
            <v>25314</v>
          </cell>
          <cell r="G129">
            <v>109310</v>
          </cell>
        </row>
        <row r="130">
          <cell r="A130" t="str">
            <v>XALATAN SOLN  OFTAL 0.005% 2.5 ML X 1</v>
          </cell>
          <cell r="B130">
            <v>1745</v>
          </cell>
          <cell r="C130">
            <v>103</v>
          </cell>
          <cell r="D130">
            <v>1848</v>
          </cell>
          <cell r="E130">
            <v>230082</v>
          </cell>
          <cell r="F130">
            <v>13582</v>
          </cell>
          <cell r="G130">
            <v>243664</v>
          </cell>
        </row>
        <row r="131">
          <cell r="A131" t="str">
            <v>XALOPTIC SOLN  OFTAL 0.05MG 2.5 ML X 1</v>
          </cell>
          <cell r="B131">
            <v>1677</v>
          </cell>
          <cell r="C131">
            <v>171</v>
          </cell>
          <cell r="D131">
            <v>1848</v>
          </cell>
          <cell r="E131">
            <v>68655</v>
          </cell>
          <cell r="F131">
            <v>6709</v>
          </cell>
          <cell r="G131">
            <v>75364</v>
          </cell>
        </row>
        <row r="132">
          <cell r="A132" t="str">
            <v>ATROPINA-LNR GOTAS OFTAL 1% 5 ML X 1</v>
          </cell>
          <cell r="B132">
            <v>1649</v>
          </cell>
          <cell r="C132">
            <v>174</v>
          </cell>
          <cell r="D132">
            <v>1823</v>
          </cell>
          <cell r="E132">
            <v>27272</v>
          </cell>
          <cell r="F132">
            <v>2885</v>
          </cell>
          <cell r="G132">
            <v>30157</v>
          </cell>
        </row>
        <row r="133">
          <cell r="A133" t="str">
            <v>LUTEIN CAPS BLANDA 6MG  X 60</v>
          </cell>
          <cell r="B133">
            <v>1772</v>
          </cell>
          <cell r="C133"/>
          <cell r="D133">
            <v>1772</v>
          </cell>
          <cell r="E133">
            <v>38063</v>
          </cell>
          <cell r="F133">
            <v>0</v>
          </cell>
          <cell r="G133">
            <v>38063</v>
          </cell>
        </row>
        <row r="134">
          <cell r="A134" t="str">
            <v>LAMOFLOX GOTA ORAL 0.5% 5 ML X 1</v>
          </cell>
          <cell r="B134">
            <v>1411</v>
          </cell>
          <cell r="C134">
            <v>353</v>
          </cell>
          <cell r="D134">
            <v>1764</v>
          </cell>
          <cell r="E134">
            <v>50322</v>
          </cell>
          <cell r="F134">
            <v>12658</v>
          </cell>
          <cell r="G134">
            <v>62980</v>
          </cell>
        </row>
        <row r="135">
          <cell r="A135" t="str">
            <v>CRISTALTEARS SOL OFTA EST 1% 10 ML X 1</v>
          </cell>
          <cell r="B135">
            <v>1194</v>
          </cell>
          <cell r="C135">
            <v>569</v>
          </cell>
          <cell r="D135">
            <v>1763</v>
          </cell>
          <cell r="E135">
            <v>42952</v>
          </cell>
          <cell r="F135">
            <v>20486</v>
          </cell>
          <cell r="G135">
            <v>63438</v>
          </cell>
        </row>
        <row r="136">
          <cell r="A136" t="str">
            <v>AKWA R GOTAS OFTAL 0.3% 20 ML X 1</v>
          </cell>
          <cell r="B136">
            <v>1025</v>
          </cell>
          <cell r="C136">
            <v>685</v>
          </cell>
          <cell r="D136">
            <v>1710</v>
          </cell>
          <cell r="E136">
            <v>36779</v>
          </cell>
          <cell r="F136">
            <v>25656</v>
          </cell>
          <cell r="G136">
            <v>62435</v>
          </cell>
        </row>
        <row r="137">
          <cell r="A137" t="str">
            <v>DUOTRAV SOLN  OFTAL  2.5 ML X 1</v>
          </cell>
          <cell r="B137">
            <v>1663</v>
          </cell>
          <cell r="C137">
            <v>45</v>
          </cell>
          <cell r="D137">
            <v>1708</v>
          </cell>
          <cell r="E137">
            <v>233829</v>
          </cell>
          <cell r="F137">
            <v>6312</v>
          </cell>
          <cell r="G137">
            <v>240141</v>
          </cell>
        </row>
        <row r="138">
          <cell r="A138" t="str">
            <v>LATOF SOLN  OFTAL 0.005% 2.5 ML X 1</v>
          </cell>
          <cell r="B138">
            <v>1336</v>
          </cell>
          <cell r="C138">
            <v>365</v>
          </cell>
          <cell r="D138">
            <v>1701</v>
          </cell>
          <cell r="E138">
            <v>34561</v>
          </cell>
          <cell r="F138">
            <v>9439</v>
          </cell>
          <cell r="G138">
            <v>44000</v>
          </cell>
        </row>
        <row r="139">
          <cell r="A139" t="str">
            <v>UNIGEL GEL OFTAL 0.2% 5 G X 1</v>
          </cell>
          <cell r="B139">
            <v>1371</v>
          </cell>
          <cell r="C139">
            <v>318</v>
          </cell>
          <cell r="D139">
            <v>1689</v>
          </cell>
          <cell r="E139">
            <v>43491</v>
          </cell>
          <cell r="F139">
            <v>10091</v>
          </cell>
          <cell r="G139">
            <v>53582</v>
          </cell>
        </row>
        <row r="140">
          <cell r="A140" t="str">
            <v>OPTI-FREE EXPRESS SOL.MULTPROP  120 ML X 1</v>
          </cell>
          <cell r="B140">
            <v>1673</v>
          </cell>
          <cell r="C140"/>
          <cell r="D140">
            <v>1673</v>
          </cell>
          <cell r="E140">
            <v>14207</v>
          </cell>
          <cell r="F140">
            <v>0</v>
          </cell>
          <cell r="G140">
            <v>14207</v>
          </cell>
        </row>
        <row r="141">
          <cell r="A141" t="str">
            <v>HIDROTEARS GOTAS OFTAL 0.3% 15 ML X 1</v>
          </cell>
          <cell r="B141">
            <v>1672</v>
          </cell>
          <cell r="C141"/>
          <cell r="D141">
            <v>1672</v>
          </cell>
          <cell r="E141">
            <v>84904</v>
          </cell>
          <cell r="F141">
            <v>0</v>
          </cell>
          <cell r="G141">
            <v>84904</v>
          </cell>
        </row>
        <row r="142">
          <cell r="A142" t="str">
            <v>BIOTEARS G GEL OFTAL 0.03% 12 G X 1</v>
          </cell>
          <cell r="B142">
            <v>1452</v>
          </cell>
          <cell r="C142">
            <v>205</v>
          </cell>
          <cell r="D142">
            <v>1657</v>
          </cell>
          <cell r="E142">
            <v>54089</v>
          </cell>
          <cell r="F142">
            <v>7674</v>
          </cell>
          <cell r="G142">
            <v>61763</v>
          </cell>
        </row>
        <row r="143">
          <cell r="A143" t="str">
            <v>CIPRODEX UNGT  OFTAL  3.5 G X 1</v>
          </cell>
          <cell r="B143">
            <v>1288</v>
          </cell>
          <cell r="C143">
            <v>328</v>
          </cell>
          <cell r="D143">
            <v>1616</v>
          </cell>
          <cell r="E143">
            <v>51742</v>
          </cell>
          <cell r="F143">
            <v>13386</v>
          </cell>
          <cell r="G143">
            <v>65128</v>
          </cell>
        </row>
        <row r="144">
          <cell r="A144" t="str">
            <v>TERRACORSOL UNGT O/OFT  3.5 G X 1</v>
          </cell>
          <cell r="B144">
            <v>1243</v>
          </cell>
          <cell r="C144">
            <v>368</v>
          </cell>
          <cell r="D144">
            <v>1611</v>
          </cell>
          <cell r="E144">
            <v>14458</v>
          </cell>
          <cell r="F144">
            <v>4412</v>
          </cell>
          <cell r="G144">
            <v>18870</v>
          </cell>
        </row>
        <row r="145">
          <cell r="A145" t="str">
            <v>TOBRADEX SUSP OFTAL  5 ML X 1</v>
          </cell>
          <cell r="B145">
            <v>1506</v>
          </cell>
          <cell r="C145">
            <v>100</v>
          </cell>
          <cell r="D145">
            <v>1606</v>
          </cell>
          <cell r="E145">
            <v>103637</v>
          </cell>
          <cell r="F145">
            <v>6887</v>
          </cell>
          <cell r="G145">
            <v>110524</v>
          </cell>
        </row>
        <row r="146">
          <cell r="A146" t="str">
            <v>BRINZOLAN  T SUSP OFTAL  5 ML X 1</v>
          </cell>
          <cell r="B146">
            <v>1528</v>
          </cell>
          <cell r="C146">
            <v>44</v>
          </cell>
          <cell r="D146">
            <v>1572</v>
          </cell>
          <cell r="E146">
            <v>76510</v>
          </cell>
          <cell r="F146">
            <v>2206</v>
          </cell>
          <cell r="G146">
            <v>78716</v>
          </cell>
        </row>
        <row r="147">
          <cell r="A147" t="str">
            <v>NAZIL OFTENO SOLN  OFTAL 0.1% 15 ML X 1</v>
          </cell>
          <cell r="B147">
            <v>1572</v>
          </cell>
          <cell r="C147"/>
          <cell r="D147">
            <v>1572</v>
          </cell>
          <cell r="E147">
            <v>6288</v>
          </cell>
          <cell r="F147">
            <v>0</v>
          </cell>
          <cell r="G147">
            <v>6288</v>
          </cell>
        </row>
        <row r="148">
          <cell r="A148" t="str">
            <v>MULTI-3 PLUS SOL.MPRO C/E  360 ML X 1</v>
          </cell>
          <cell r="B148">
            <v>1371</v>
          </cell>
          <cell r="C148">
            <v>142</v>
          </cell>
          <cell r="D148">
            <v>1513</v>
          </cell>
          <cell r="E148">
            <v>56304</v>
          </cell>
          <cell r="F148">
            <v>5832</v>
          </cell>
          <cell r="G148">
            <v>62136</v>
          </cell>
        </row>
        <row r="149">
          <cell r="A149" t="str">
            <v>OLOMUC SOLN  OFTAL 0.2% 5 ML X 1</v>
          </cell>
          <cell r="B149">
            <v>1444</v>
          </cell>
          <cell r="C149">
            <v>64</v>
          </cell>
          <cell r="D149">
            <v>1508</v>
          </cell>
          <cell r="E149">
            <v>46810</v>
          </cell>
          <cell r="F149">
            <v>2077</v>
          </cell>
          <cell r="G149">
            <v>48887</v>
          </cell>
        </row>
        <row r="150">
          <cell r="A150" t="str">
            <v>DORTIM SOLN OF 5MG/ 20MG 6 ML X 1</v>
          </cell>
          <cell r="B150">
            <v>1421</v>
          </cell>
          <cell r="C150">
            <v>56</v>
          </cell>
          <cell r="D150">
            <v>1477</v>
          </cell>
          <cell r="E150">
            <v>52992</v>
          </cell>
          <cell r="F150">
            <v>1787</v>
          </cell>
          <cell r="G150">
            <v>54779</v>
          </cell>
        </row>
        <row r="151">
          <cell r="A151" t="str">
            <v>GLAUCOTENSIL D SOLN  OFTAL 2% 5 ML X 1</v>
          </cell>
          <cell r="B151">
            <v>1240</v>
          </cell>
          <cell r="C151">
            <v>148</v>
          </cell>
          <cell r="D151">
            <v>1388</v>
          </cell>
          <cell r="E151">
            <v>46297</v>
          </cell>
          <cell r="F151">
            <v>5527</v>
          </cell>
          <cell r="G151">
            <v>51824</v>
          </cell>
        </row>
        <row r="152">
          <cell r="A152" t="str">
            <v>UNIFLOX SOLN  OFTAL 0.3% 5 ML X 1</v>
          </cell>
          <cell r="B152">
            <v>1024</v>
          </cell>
          <cell r="C152">
            <v>362</v>
          </cell>
          <cell r="D152">
            <v>1386</v>
          </cell>
          <cell r="E152">
            <v>28450</v>
          </cell>
          <cell r="F152">
            <v>10067</v>
          </cell>
          <cell r="G152">
            <v>38517</v>
          </cell>
        </row>
        <row r="153">
          <cell r="A153" t="str">
            <v>VINIL SOLN OFTAL 0.1% 10 ML X 1</v>
          </cell>
          <cell r="B153">
            <v>1350</v>
          </cell>
          <cell r="C153">
            <v>35</v>
          </cell>
          <cell r="D153">
            <v>1385</v>
          </cell>
          <cell r="E153">
            <v>13060</v>
          </cell>
          <cell r="F153">
            <v>340</v>
          </cell>
          <cell r="G153">
            <v>13400</v>
          </cell>
        </row>
        <row r="154">
          <cell r="A154" t="str">
            <v>LERGITIN SOLN  OFTAL 0.2% 3 ML X 1</v>
          </cell>
          <cell r="B154">
            <v>1375</v>
          </cell>
          <cell r="C154">
            <v>6</v>
          </cell>
          <cell r="D154">
            <v>1381</v>
          </cell>
          <cell r="E154">
            <v>55986</v>
          </cell>
          <cell r="F154">
            <v>244</v>
          </cell>
          <cell r="G154">
            <v>56230</v>
          </cell>
        </row>
        <row r="155">
          <cell r="A155" t="str">
            <v>UNITRAV SOLN  OFTAL 0.04MG 3 ML X 1 (/ML)</v>
          </cell>
          <cell r="B155">
            <v>1305</v>
          </cell>
          <cell r="C155">
            <v>75</v>
          </cell>
          <cell r="D155">
            <v>1380</v>
          </cell>
          <cell r="E155">
            <v>81695</v>
          </cell>
          <cell r="F155">
            <v>4700</v>
          </cell>
          <cell r="G155">
            <v>86395</v>
          </cell>
        </row>
        <row r="156">
          <cell r="A156" t="str">
            <v>ASTEROSS OCUVIALES 0.5% 0.5 ML X 30</v>
          </cell>
          <cell r="B156">
            <v>1130</v>
          </cell>
          <cell r="C156">
            <v>232</v>
          </cell>
          <cell r="D156">
            <v>1362</v>
          </cell>
          <cell r="E156">
            <v>36791</v>
          </cell>
          <cell r="F156">
            <v>7626</v>
          </cell>
          <cell r="G156">
            <v>44417</v>
          </cell>
        </row>
        <row r="157">
          <cell r="A157" t="str">
            <v>SOPHIPREN OFTENO SUSP OFTAL 1% 5 ML X 1</v>
          </cell>
          <cell r="B157">
            <v>1271</v>
          </cell>
          <cell r="C157">
            <v>91</v>
          </cell>
          <cell r="D157">
            <v>1362</v>
          </cell>
          <cell r="E157">
            <v>64012</v>
          </cell>
          <cell r="F157">
            <v>4463</v>
          </cell>
          <cell r="G157">
            <v>68475</v>
          </cell>
        </row>
        <row r="158">
          <cell r="A158" t="str">
            <v>MULTI-3 MAX FCO  360 ML X 1</v>
          </cell>
          <cell r="B158">
            <v>1232</v>
          </cell>
          <cell r="C158">
            <v>119</v>
          </cell>
          <cell r="D158">
            <v>1351</v>
          </cell>
          <cell r="E158">
            <v>51067</v>
          </cell>
          <cell r="F158">
            <v>4928</v>
          </cell>
          <cell r="G158">
            <v>55995</v>
          </cell>
        </row>
        <row r="159">
          <cell r="A159" t="str">
            <v>CETRAXAL PLUS GOTAS OTO.  10 ML X 1</v>
          </cell>
          <cell r="B159">
            <v>1035</v>
          </cell>
          <cell r="C159">
            <v>290</v>
          </cell>
          <cell r="D159">
            <v>1325</v>
          </cell>
          <cell r="E159">
            <v>17386</v>
          </cell>
          <cell r="F159">
            <v>4885</v>
          </cell>
          <cell r="G159">
            <v>22271</v>
          </cell>
        </row>
        <row r="160">
          <cell r="A160" t="str">
            <v>AKA-PRED SOLN OFTA AC 10MG 5 ML X 1 (/ML)</v>
          </cell>
          <cell r="B160">
            <v>1034</v>
          </cell>
          <cell r="C160">
            <v>286</v>
          </cell>
          <cell r="D160">
            <v>1320</v>
          </cell>
          <cell r="E160">
            <v>25303</v>
          </cell>
          <cell r="F160">
            <v>6715</v>
          </cell>
          <cell r="G160">
            <v>32018</v>
          </cell>
        </row>
        <row r="161">
          <cell r="A161" t="str">
            <v>HYLOFRESH GOTAS OFTAL 0.3MG 10 ML X 1</v>
          </cell>
          <cell r="B161">
            <v>1100</v>
          </cell>
          <cell r="C161">
            <v>175</v>
          </cell>
          <cell r="D161">
            <v>1275</v>
          </cell>
          <cell r="E161">
            <v>48647</v>
          </cell>
          <cell r="F161">
            <v>7728</v>
          </cell>
          <cell r="G161">
            <v>56375</v>
          </cell>
        </row>
        <row r="162">
          <cell r="A162" t="str">
            <v>METICEL OFTENO SOLN  OFTAL 0.5% 10 ML X 1</v>
          </cell>
          <cell r="B162">
            <v>1203</v>
          </cell>
          <cell r="C162">
            <v>71</v>
          </cell>
          <cell r="D162">
            <v>1274</v>
          </cell>
          <cell r="E162">
            <v>50505</v>
          </cell>
          <cell r="F162">
            <v>2981</v>
          </cell>
          <cell r="G162">
            <v>53486</v>
          </cell>
        </row>
        <row r="163">
          <cell r="A163" t="str">
            <v>MULTI-3 MAX HUMECT.  10 ML X 1</v>
          </cell>
          <cell r="B163">
            <v>1192</v>
          </cell>
          <cell r="C163">
            <v>80</v>
          </cell>
          <cell r="D163">
            <v>1272</v>
          </cell>
          <cell r="E163">
            <v>13986</v>
          </cell>
          <cell r="F163">
            <v>921</v>
          </cell>
          <cell r="G163">
            <v>14907</v>
          </cell>
        </row>
        <row r="164">
          <cell r="A164" t="str">
            <v>ATERGIT SOLN  OFTAL 0.05% 5 ML X 1</v>
          </cell>
          <cell r="B164">
            <v>1001</v>
          </cell>
          <cell r="C164">
            <v>250</v>
          </cell>
          <cell r="D164">
            <v>1251</v>
          </cell>
          <cell r="E164">
            <v>41045</v>
          </cell>
          <cell r="F164">
            <v>10236</v>
          </cell>
          <cell r="G164">
            <v>51281</v>
          </cell>
        </row>
        <row r="165">
          <cell r="A165" t="str">
            <v>VIGAMOX SOLN  OFTAL 0.5% 5 ML X 1</v>
          </cell>
          <cell r="B165">
            <v>1047</v>
          </cell>
          <cell r="C165">
            <v>153</v>
          </cell>
          <cell r="D165">
            <v>1200</v>
          </cell>
          <cell r="E165">
            <v>85372</v>
          </cell>
          <cell r="F165">
            <v>12602</v>
          </cell>
          <cell r="G165">
            <v>97974</v>
          </cell>
        </row>
        <row r="166">
          <cell r="A166" t="str">
            <v>VISTA-TEARS SOLN OFTAL 0.3% 10 ML X 1</v>
          </cell>
          <cell r="B166">
            <v>1106</v>
          </cell>
          <cell r="C166">
            <v>94</v>
          </cell>
          <cell r="D166">
            <v>1200</v>
          </cell>
          <cell r="E166">
            <v>8935</v>
          </cell>
          <cell r="F166">
            <v>788</v>
          </cell>
          <cell r="G166">
            <v>9723</v>
          </cell>
        </row>
        <row r="167">
          <cell r="A167" t="str">
            <v>AKWA-TEARS SOLN  OFTAL 1.4% 15 ML X 1</v>
          </cell>
          <cell r="B167">
            <v>835</v>
          </cell>
          <cell r="C167">
            <v>359</v>
          </cell>
          <cell r="D167">
            <v>1194</v>
          </cell>
          <cell r="E167">
            <v>28394</v>
          </cell>
          <cell r="F167">
            <v>12609</v>
          </cell>
          <cell r="G167">
            <v>41003</v>
          </cell>
        </row>
        <row r="168">
          <cell r="A168" t="str">
            <v>FLU-SURE GOTAS OFTAL 0.1% 5 ML X 1</v>
          </cell>
          <cell r="B168">
            <v>1037</v>
          </cell>
          <cell r="C168">
            <v>152</v>
          </cell>
          <cell r="D168">
            <v>1189</v>
          </cell>
          <cell r="E168">
            <v>31296</v>
          </cell>
          <cell r="F168">
            <v>4651</v>
          </cell>
          <cell r="G168">
            <v>35947</v>
          </cell>
        </row>
        <row r="169">
          <cell r="A169" t="str">
            <v>GOTABIOTIC PLUS CREMA 0.3% 3.5 G X 1 (/0.1) /0.1</v>
          </cell>
          <cell r="B169">
            <v>742</v>
          </cell>
          <cell r="C169">
            <v>415</v>
          </cell>
          <cell r="D169">
            <v>1157</v>
          </cell>
          <cell r="E169">
            <v>26678</v>
          </cell>
          <cell r="F169">
            <v>14911</v>
          </cell>
          <cell r="G169">
            <v>41589</v>
          </cell>
        </row>
        <row r="170">
          <cell r="A170" t="str">
            <v>LOUTEN SOLN  OFTAL 0.005% 2.5 ML X 1</v>
          </cell>
          <cell r="B170">
            <v>635</v>
          </cell>
          <cell r="C170">
            <v>521</v>
          </cell>
          <cell r="D170">
            <v>1156</v>
          </cell>
          <cell r="E170">
            <v>38349</v>
          </cell>
          <cell r="F170">
            <v>31461</v>
          </cell>
          <cell r="G170">
            <v>69810</v>
          </cell>
        </row>
        <row r="171">
          <cell r="A171" t="str">
            <v>LOBOB SOL.LIMP.RIG  30 ML X 1</v>
          </cell>
          <cell r="B171">
            <v>1099</v>
          </cell>
          <cell r="C171">
            <v>26</v>
          </cell>
          <cell r="D171">
            <v>1125</v>
          </cell>
          <cell r="E171">
            <v>28380</v>
          </cell>
          <cell r="F171">
            <v>672</v>
          </cell>
          <cell r="G171">
            <v>29052</v>
          </cell>
        </row>
        <row r="172">
          <cell r="A172" t="str">
            <v>PATANOL S SOLN  OFTAL 0.2% 2.5 ML X 1</v>
          </cell>
          <cell r="B172">
            <v>1014</v>
          </cell>
          <cell r="C172">
            <v>107</v>
          </cell>
          <cell r="D172">
            <v>1121</v>
          </cell>
          <cell r="E172">
            <v>90165</v>
          </cell>
          <cell r="F172">
            <v>9519</v>
          </cell>
          <cell r="G172">
            <v>99684</v>
          </cell>
        </row>
        <row r="173">
          <cell r="A173" t="str">
            <v>TOBRAZOL SOLN  OFTAL 0.3% 5 ML X 1</v>
          </cell>
          <cell r="B173">
            <v>690</v>
          </cell>
          <cell r="C173">
            <v>429</v>
          </cell>
          <cell r="D173">
            <v>1119</v>
          </cell>
          <cell r="E173">
            <v>16299</v>
          </cell>
          <cell r="F173">
            <v>10145</v>
          </cell>
          <cell r="G173">
            <v>26444</v>
          </cell>
        </row>
        <row r="174">
          <cell r="A174" t="str">
            <v>POENBIOTIC SUSP OFTAL  5 ML X 1</v>
          </cell>
          <cell r="B174">
            <v>578</v>
          </cell>
          <cell r="C174">
            <v>526</v>
          </cell>
          <cell r="D174">
            <v>1104</v>
          </cell>
          <cell r="E174">
            <v>21339</v>
          </cell>
          <cell r="F174">
            <v>19523</v>
          </cell>
          <cell r="G174">
            <v>40862</v>
          </cell>
        </row>
        <row r="175">
          <cell r="A175" t="str">
            <v>UNIFEN GOTAS OFTAL 0.1% 5 ML X 1</v>
          </cell>
          <cell r="B175">
            <v>778</v>
          </cell>
          <cell r="C175">
            <v>298</v>
          </cell>
          <cell r="D175">
            <v>1076</v>
          </cell>
          <cell r="E175">
            <v>25593</v>
          </cell>
          <cell r="F175">
            <v>9679</v>
          </cell>
          <cell r="G175">
            <v>35272</v>
          </cell>
        </row>
        <row r="176">
          <cell r="A176" t="str">
            <v>UNIDORZO GOTAS OFTAL 2% 5 ML X 1</v>
          </cell>
          <cell r="B176">
            <v>899</v>
          </cell>
          <cell r="C176">
            <v>159</v>
          </cell>
          <cell r="D176">
            <v>1058</v>
          </cell>
          <cell r="E176">
            <v>44681</v>
          </cell>
          <cell r="F176">
            <v>7904</v>
          </cell>
          <cell r="G176">
            <v>52585</v>
          </cell>
        </row>
        <row r="177">
          <cell r="A177" t="str">
            <v>FLOBACT D SUSP OFTAL  5 ML X 1</v>
          </cell>
          <cell r="B177">
            <v>896</v>
          </cell>
          <cell r="C177">
            <v>147</v>
          </cell>
          <cell r="D177">
            <v>1043</v>
          </cell>
          <cell r="E177">
            <v>25137</v>
          </cell>
          <cell r="F177">
            <v>3971</v>
          </cell>
          <cell r="G177">
            <v>29108</v>
          </cell>
        </row>
        <row r="178">
          <cell r="A178" t="str">
            <v>GOTABIOTIC SOLN  OFTAL 0.3% 5 ML X 1</v>
          </cell>
          <cell r="B178">
            <v>763</v>
          </cell>
          <cell r="C178">
            <v>247</v>
          </cell>
          <cell r="D178">
            <v>1010</v>
          </cell>
          <cell r="E178">
            <v>21077</v>
          </cell>
          <cell r="F178">
            <v>6870</v>
          </cell>
          <cell r="G178">
            <v>27947</v>
          </cell>
        </row>
        <row r="179">
          <cell r="A179" t="str">
            <v>UNIGEL UNGT  OFTAL 2% 10 G X 1</v>
          </cell>
          <cell r="B179">
            <v>875</v>
          </cell>
          <cell r="C179">
            <v>98</v>
          </cell>
          <cell r="D179">
            <v>973</v>
          </cell>
          <cell r="E179">
            <v>40566</v>
          </cell>
          <cell r="F179">
            <v>4537</v>
          </cell>
          <cell r="G179">
            <v>45103</v>
          </cell>
        </row>
        <row r="180">
          <cell r="A180" t="str">
            <v>HYLO-DUAL SOLN OFTAL  10 ML X 1</v>
          </cell>
          <cell r="B180">
            <v>730</v>
          </cell>
          <cell r="C180">
            <v>232</v>
          </cell>
          <cell r="D180">
            <v>962</v>
          </cell>
          <cell r="E180">
            <v>41888</v>
          </cell>
          <cell r="F180">
            <v>13453</v>
          </cell>
          <cell r="G180">
            <v>55341</v>
          </cell>
        </row>
        <row r="181">
          <cell r="A181" t="str">
            <v>LATOF-T SOLN  OFTAL  2.5 ML X 1</v>
          </cell>
          <cell r="B181">
            <v>854</v>
          </cell>
          <cell r="C181">
            <v>105</v>
          </cell>
          <cell r="D181">
            <v>959</v>
          </cell>
          <cell r="E181">
            <v>30874</v>
          </cell>
          <cell r="F181">
            <v>3851</v>
          </cell>
          <cell r="G181">
            <v>34725</v>
          </cell>
        </row>
        <row r="182">
          <cell r="A182" t="str">
            <v>TOBRACORT COLIRIO  6 ML X 1</v>
          </cell>
          <cell r="B182">
            <v>948</v>
          </cell>
          <cell r="C182">
            <v>2</v>
          </cell>
          <cell r="D182">
            <v>950</v>
          </cell>
          <cell r="E182">
            <v>19601</v>
          </cell>
          <cell r="F182">
            <v>41</v>
          </cell>
          <cell r="G182">
            <v>19642</v>
          </cell>
        </row>
        <row r="183">
          <cell r="A183" t="str">
            <v>HOPRIX OCUVIALES  0.3 ML X 30</v>
          </cell>
          <cell r="B183">
            <v>731</v>
          </cell>
          <cell r="C183">
            <v>217</v>
          </cell>
          <cell r="D183">
            <v>948</v>
          </cell>
          <cell r="E183">
            <v>50175</v>
          </cell>
          <cell r="F183">
            <v>15054</v>
          </cell>
          <cell r="G183">
            <v>65229</v>
          </cell>
        </row>
        <row r="184">
          <cell r="A184" t="str">
            <v>PREFOX-T SUSP OFTAL  5 ML X 1</v>
          </cell>
          <cell r="B184">
            <v>872</v>
          </cell>
          <cell r="C184">
            <v>50</v>
          </cell>
          <cell r="D184">
            <v>922</v>
          </cell>
          <cell r="E184">
            <v>22869</v>
          </cell>
          <cell r="F184">
            <v>1380</v>
          </cell>
          <cell r="G184">
            <v>24249</v>
          </cell>
        </row>
        <row r="185">
          <cell r="A185" t="str">
            <v>DEXAOFTAL GOTAS OFTAL 1% 10 ML X 1</v>
          </cell>
          <cell r="B185">
            <v>886</v>
          </cell>
          <cell r="C185">
            <v>26</v>
          </cell>
          <cell r="D185">
            <v>912</v>
          </cell>
          <cell r="E185">
            <v>6429</v>
          </cell>
          <cell r="F185">
            <v>189</v>
          </cell>
          <cell r="G185">
            <v>6618</v>
          </cell>
        </row>
        <row r="186">
          <cell r="A186" t="str">
            <v>GLAMAX OCUVIALES  0.3 ML X 30</v>
          </cell>
          <cell r="B186">
            <v>603</v>
          </cell>
          <cell r="C186">
            <v>309</v>
          </cell>
          <cell r="D186">
            <v>912</v>
          </cell>
          <cell r="E186">
            <v>26627</v>
          </cell>
          <cell r="F186">
            <v>13709</v>
          </cell>
          <cell r="G186">
            <v>40336</v>
          </cell>
        </row>
        <row r="187">
          <cell r="A187" t="str">
            <v>AKAMOXX SOLN  OFTAL 0.5% 5 ML X 1</v>
          </cell>
          <cell r="B187">
            <v>718</v>
          </cell>
          <cell r="C187">
            <v>193</v>
          </cell>
          <cell r="D187">
            <v>911</v>
          </cell>
          <cell r="E187">
            <v>29050</v>
          </cell>
          <cell r="F187">
            <v>7903</v>
          </cell>
          <cell r="G187">
            <v>36953</v>
          </cell>
        </row>
        <row r="188">
          <cell r="A188" t="str">
            <v>CIPROTOP GOTAS OTO. 0.3% 10 ML X 1</v>
          </cell>
          <cell r="B188">
            <v>854</v>
          </cell>
          <cell r="C188">
            <v>16</v>
          </cell>
          <cell r="D188">
            <v>870</v>
          </cell>
          <cell r="E188">
            <v>8799</v>
          </cell>
          <cell r="F188">
            <v>167</v>
          </cell>
          <cell r="G188">
            <v>8966</v>
          </cell>
        </row>
        <row r="189">
          <cell r="A189" t="str">
            <v>CIPROLAK SOLN  OFTAL 0.3% 5 ML X 1</v>
          </cell>
          <cell r="B189">
            <v>505</v>
          </cell>
          <cell r="C189">
            <v>352</v>
          </cell>
          <cell r="D189">
            <v>857</v>
          </cell>
          <cell r="E189">
            <v>18346</v>
          </cell>
          <cell r="F189">
            <v>12531</v>
          </cell>
          <cell r="G189">
            <v>30877</v>
          </cell>
        </row>
        <row r="190">
          <cell r="A190" t="str">
            <v>DIFENAK SOLN  OFTAL 0.1% 5 ML X 1</v>
          </cell>
          <cell r="B190">
            <v>670</v>
          </cell>
          <cell r="C190">
            <v>155</v>
          </cell>
          <cell r="D190">
            <v>825</v>
          </cell>
          <cell r="E190">
            <v>15399</v>
          </cell>
          <cell r="F190">
            <v>3285</v>
          </cell>
          <cell r="G190">
            <v>18684</v>
          </cell>
        </row>
        <row r="191">
          <cell r="A191" t="str">
            <v>ACICLOVIR-LNR UNGT  OFTAL 3% 3.5 G X 1</v>
          </cell>
          <cell r="B191">
            <v>642</v>
          </cell>
          <cell r="C191">
            <v>180</v>
          </cell>
          <cell r="D191">
            <v>822</v>
          </cell>
          <cell r="E191">
            <v>11270</v>
          </cell>
          <cell r="F191">
            <v>3143</v>
          </cell>
          <cell r="G191">
            <v>14413</v>
          </cell>
        </row>
        <row r="192">
          <cell r="A192" t="str">
            <v>OFTOL PLUS SUSP OFTAL  5 ML X 1</v>
          </cell>
          <cell r="B192">
            <v>517</v>
          </cell>
          <cell r="C192">
            <v>293</v>
          </cell>
          <cell r="D192">
            <v>810</v>
          </cell>
          <cell r="E192">
            <v>19196</v>
          </cell>
          <cell r="F192">
            <v>10627</v>
          </cell>
          <cell r="G192">
            <v>29823</v>
          </cell>
        </row>
        <row r="193">
          <cell r="A193" t="str">
            <v>NEOTROL GOTAS OFTAL  5 ML X 1</v>
          </cell>
          <cell r="B193">
            <v>341</v>
          </cell>
          <cell r="C193">
            <v>460</v>
          </cell>
          <cell r="D193">
            <v>801</v>
          </cell>
          <cell r="E193">
            <v>4752</v>
          </cell>
          <cell r="F193">
            <v>6412</v>
          </cell>
          <cell r="G193">
            <v>11164</v>
          </cell>
        </row>
        <row r="194">
          <cell r="A194" t="str">
            <v>DORLIP SOLN  OFTAL 2% 5 ML X 1</v>
          </cell>
          <cell r="B194">
            <v>800</v>
          </cell>
          <cell r="C194"/>
          <cell r="D194">
            <v>800</v>
          </cell>
          <cell r="E194">
            <v>43184</v>
          </cell>
          <cell r="F194">
            <v>0</v>
          </cell>
          <cell r="G194">
            <v>43184</v>
          </cell>
        </row>
        <row r="195">
          <cell r="A195" t="str">
            <v>AK FLUOR A.IV 10% 5 ML X 1</v>
          </cell>
          <cell r="B195">
            <v>394</v>
          </cell>
          <cell r="C195">
            <v>399</v>
          </cell>
          <cell r="D195">
            <v>793</v>
          </cell>
          <cell r="E195">
            <v>15900</v>
          </cell>
          <cell r="F195">
            <v>15884</v>
          </cell>
          <cell r="G195">
            <v>31784</v>
          </cell>
        </row>
        <row r="196">
          <cell r="A196" t="str">
            <v>TOBRAZOL DX SUSP OFTAL  5 ML X 1</v>
          </cell>
          <cell r="B196">
            <v>532</v>
          </cell>
          <cell r="C196">
            <v>257</v>
          </cell>
          <cell r="D196">
            <v>789</v>
          </cell>
          <cell r="E196">
            <v>15268</v>
          </cell>
          <cell r="F196">
            <v>7364</v>
          </cell>
          <cell r="G196">
            <v>22632</v>
          </cell>
        </row>
        <row r="197">
          <cell r="A197" t="str">
            <v>LOBOB S/CON.DES VE  60 ML X 1</v>
          </cell>
          <cell r="B197">
            <v>739</v>
          </cell>
          <cell r="C197">
            <v>34</v>
          </cell>
          <cell r="D197">
            <v>773</v>
          </cell>
          <cell r="E197">
            <v>10819</v>
          </cell>
          <cell r="F197">
            <v>499</v>
          </cell>
          <cell r="G197">
            <v>11318</v>
          </cell>
        </row>
        <row r="198">
          <cell r="A198" t="str">
            <v>OPTIMOL SOLN  OFTAL 0.5% 5 ML X 1</v>
          </cell>
          <cell r="B198">
            <v>650</v>
          </cell>
          <cell r="C198">
            <v>121</v>
          </cell>
          <cell r="D198">
            <v>771</v>
          </cell>
          <cell r="E198">
            <v>18152</v>
          </cell>
          <cell r="F198">
            <v>3378</v>
          </cell>
          <cell r="G198">
            <v>21530</v>
          </cell>
        </row>
        <row r="199">
          <cell r="A199" t="str">
            <v>PREDNISOLONA-LNR SUSP OFTAL 1% 5 ML X 1</v>
          </cell>
          <cell r="B199"/>
          <cell r="C199">
            <v>765</v>
          </cell>
          <cell r="D199">
            <v>765</v>
          </cell>
          <cell r="E199">
            <v>0</v>
          </cell>
          <cell r="F199">
            <v>10545</v>
          </cell>
          <cell r="G199">
            <v>10545</v>
          </cell>
        </row>
        <row r="200">
          <cell r="A200" t="str">
            <v>QUALITEARS SOLN  OFTAL  15 ML X 1</v>
          </cell>
          <cell r="B200">
            <v>743</v>
          </cell>
          <cell r="C200"/>
          <cell r="D200">
            <v>743</v>
          </cell>
          <cell r="E200">
            <v>25793</v>
          </cell>
          <cell r="F200">
            <v>0</v>
          </cell>
          <cell r="G200">
            <v>25793</v>
          </cell>
        </row>
        <row r="201">
          <cell r="A201" t="str">
            <v>LOCARPIN-F SOLN  OFTAL  10 ML X 1</v>
          </cell>
          <cell r="B201">
            <v>672</v>
          </cell>
          <cell r="C201">
            <v>62</v>
          </cell>
          <cell r="D201">
            <v>734</v>
          </cell>
          <cell r="E201">
            <v>26259</v>
          </cell>
          <cell r="F201">
            <v>2397</v>
          </cell>
          <cell r="G201">
            <v>28656</v>
          </cell>
        </row>
        <row r="202">
          <cell r="A202" t="str">
            <v>TEARS NATURALE II GOTAS OFTAL  15 ML X 1</v>
          </cell>
          <cell r="B202">
            <v>698</v>
          </cell>
          <cell r="C202">
            <v>33</v>
          </cell>
          <cell r="D202">
            <v>731</v>
          </cell>
          <cell r="E202">
            <v>53534</v>
          </cell>
          <cell r="F202">
            <v>2409</v>
          </cell>
          <cell r="G202">
            <v>55943</v>
          </cell>
        </row>
        <row r="203">
          <cell r="A203" t="str">
            <v>RELESTAT SOLN  OFTAL 0.05% 5 ML X 1</v>
          </cell>
          <cell r="B203">
            <v>569</v>
          </cell>
          <cell r="C203">
            <v>152</v>
          </cell>
          <cell r="D203">
            <v>721</v>
          </cell>
          <cell r="E203">
            <v>34197</v>
          </cell>
          <cell r="F203">
            <v>9103</v>
          </cell>
          <cell r="G203">
            <v>43300</v>
          </cell>
        </row>
        <row r="204">
          <cell r="A204" t="str">
            <v>BRIMOPRESS T SOLN  OFTAL  5 ML X 1</v>
          </cell>
          <cell r="B204">
            <v>506</v>
          </cell>
          <cell r="C204">
            <v>206</v>
          </cell>
          <cell r="D204">
            <v>712</v>
          </cell>
          <cell r="E204">
            <v>27526</v>
          </cell>
          <cell r="F204">
            <v>11176</v>
          </cell>
          <cell r="G204">
            <v>38702</v>
          </cell>
        </row>
        <row r="205">
          <cell r="A205" t="str">
            <v>AZOPT GOTAS OFTAL 1% 5 ML X 1</v>
          </cell>
          <cell r="B205">
            <v>682</v>
          </cell>
          <cell r="C205">
            <v>26</v>
          </cell>
          <cell r="D205">
            <v>708</v>
          </cell>
          <cell r="E205">
            <v>74373</v>
          </cell>
          <cell r="F205">
            <v>2833</v>
          </cell>
          <cell r="G205">
            <v>77206</v>
          </cell>
        </row>
        <row r="206">
          <cell r="A206" t="str">
            <v>EYE 3 CAPS BLANDA 1G  X 60</v>
          </cell>
          <cell r="B206">
            <v>509</v>
          </cell>
          <cell r="C206">
            <v>176</v>
          </cell>
          <cell r="D206">
            <v>685</v>
          </cell>
          <cell r="E206">
            <v>31761</v>
          </cell>
          <cell r="F206">
            <v>10957</v>
          </cell>
          <cell r="G206">
            <v>42718</v>
          </cell>
        </row>
        <row r="207">
          <cell r="A207" t="str">
            <v>FLORIL OCUVIALES 0.03% 50 ML X 5</v>
          </cell>
          <cell r="B207"/>
          <cell r="C207">
            <v>670</v>
          </cell>
          <cell r="D207">
            <v>670</v>
          </cell>
          <cell r="E207">
            <v>0</v>
          </cell>
          <cell r="F207">
            <v>1971</v>
          </cell>
          <cell r="G207">
            <v>1971</v>
          </cell>
        </row>
        <row r="208">
          <cell r="A208" t="str">
            <v>GENTAMICINA-LNR UNGT  OFTAL 0.3% 3.5 G X 1</v>
          </cell>
          <cell r="B208">
            <v>214</v>
          </cell>
          <cell r="C208">
            <v>453</v>
          </cell>
          <cell r="D208">
            <v>667</v>
          </cell>
          <cell r="E208">
            <v>1298</v>
          </cell>
          <cell r="F208">
            <v>2783</v>
          </cell>
          <cell r="G208">
            <v>4081</v>
          </cell>
        </row>
        <row r="209">
          <cell r="A209" t="str">
            <v>MANZANILLA SOPHIA SOLN  OFTAL  15 ML X 1</v>
          </cell>
          <cell r="B209">
            <v>571</v>
          </cell>
          <cell r="C209">
            <v>90</v>
          </cell>
          <cell r="D209">
            <v>661</v>
          </cell>
          <cell r="E209">
            <v>4840</v>
          </cell>
          <cell r="F209">
            <v>768</v>
          </cell>
          <cell r="G209">
            <v>5608</v>
          </cell>
        </row>
        <row r="210">
          <cell r="A210" t="str">
            <v>MULTICONFORT SOLN  30 ML X 1</v>
          </cell>
          <cell r="B210">
            <v>481</v>
          </cell>
          <cell r="C210">
            <v>157</v>
          </cell>
          <cell r="D210">
            <v>638</v>
          </cell>
          <cell r="E210">
            <v>2893</v>
          </cell>
          <cell r="F210">
            <v>944</v>
          </cell>
          <cell r="G210">
            <v>3837</v>
          </cell>
        </row>
        <row r="211">
          <cell r="A211" t="str">
            <v>CLARIVIS SOLN  OFTAL 0.025% 5 ML X 1</v>
          </cell>
          <cell r="B211">
            <v>611</v>
          </cell>
          <cell r="C211">
            <v>24</v>
          </cell>
          <cell r="D211">
            <v>635</v>
          </cell>
          <cell r="E211">
            <v>11716</v>
          </cell>
          <cell r="F211">
            <v>461</v>
          </cell>
          <cell r="G211">
            <v>12177</v>
          </cell>
        </row>
        <row r="212">
          <cell r="A212" t="str">
            <v>TERRAMISOL-A UNGT  OFTAL  6 G X 25</v>
          </cell>
          <cell r="B212"/>
          <cell r="C212">
            <v>635</v>
          </cell>
          <cell r="D212">
            <v>635</v>
          </cell>
          <cell r="E212">
            <v>0</v>
          </cell>
          <cell r="F212">
            <v>119166</v>
          </cell>
          <cell r="G212">
            <v>119166</v>
          </cell>
        </row>
        <row r="213">
          <cell r="A213" t="str">
            <v>ZYMAXID SOLN OFTAL 0.5% 5 ML X 1</v>
          </cell>
          <cell r="B213">
            <v>553</v>
          </cell>
          <cell r="C213">
            <v>39</v>
          </cell>
          <cell r="D213">
            <v>592</v>
          </cell>
          <cell r="E213">
            <v>34655</v>
          </cell>
          <cell r="F213">
            <v>2477</v>
          </cell>
          <cell r="G213">
            <v>37132</v>
          </cell>
        </row>
        <row r="214">
          <cell r="A214" t="str">
            <v>ELIPTIC OFTENO SOLN  OFTAL  5 ML X 1</v>
          </cell>
          <cell r="B214">
            <v>572</v>
          </cell>
          <cell r="C214">
            <v>4</v>
          </cell>
          <cell r="D214">
            <v>576</v>
          </cell>
          <cell r="E214">
            <v>36555</v>
          </cell>
          <cell r="F214">
            <v>254</v>
          </cell>
          <cell r="G214">
            <v>36809</v>
          </cell>
        </row>
        <row r="215">
          <cell r="A215" t="str">
            <v>UNITOB GOTAS OFTAL 0.3% 5 ML X 1</v>
          </cell>
          <cell r="B215">
            <v>291</v>
          </cell>
          <cell r="C215">
            <v>273</v>
          </cell>
          <cell r="D215">
            <v>564</v>
          </cell>
          <cell r="E215">
            <v>9469</v>
          </cell>
          <cell r="F215">
            <v>8892</v>
          </cell>
          <cell r="G215">
            <v>18361</v>
          </cell>
        </row>
        <row r="216">
          <cell r="A216" t="str">
            <v>DORSOF SOLN  OFTAL 2% 5 ML X 1</v>
          </cell>
          <cell r="B216">
            <v>560</v>
          </cell>
          <cell r="C216"/>
          <cell r="D216">
            <v>560</v>
          </cell>
          <cell r="E216">
            <v>26902</v>
          </cell>
          <cell r="F216">
            <v>0</v>
          </cell>
          <cell r="G216">
            <v>26902</v>
          </cell>
        </row>
        <row r="217">
          <cell r="A217" t="str">
            <v>RENU PLUS SO.MLT N/RUB  500 ML X 1</v>
          </cell>
          <cell r="B217">
            <v>554</v>
          </cell>
          <cell r="C217"/>
          <cell r="D217">
            <v>554</v>
          </cell>
          <cell r="E217">
            <v>26712</v>
          </cell>
          <cell r="F217">
            <v>0</v>
          </cell>
          <cell r="G217">
            <v>26712</v>
          </cell>
        </row>
        <row r="218">
          <cell r="A218" t="str">
            <v>HUMEDBIO SOLN  OFTAL 0.3% 15 ML X 1</v>
          </cell>
          <cell r="B218">
            <v>430</v>
          </cell>
          <cell r="C218">
            <v>104</v>
          </cell>
          <cell r="D218">
            <v>534</v>
          </cell>
          <cell r="E218">
            <v>8584</v>
          </cell>
          <cell r="F218">
            <v>2150</v>
          </cell>
          <cell r="G218">
            <v>10734</v>
          </cell>
        </row>
        <row r="219">
          <cell r="A219" t="str">
            <v>UNIFLOX-S UNGT  OFTAL  3.5 G X 1</v>
          </cell>
          <cell r="B219">
            <v>364</v>
          </cell>
          <cell r="C219">
            <v>155</v>
          </cell>
          <cell r="D219">
            <v>519</v>
          </cell>
          <cell r="E219">
            <v>14117</v>
          </cell>
          <cell r="F219">
            <v>6055</v>
          </cell>
          <cell r="G219">
            <v>20172</v>
          </cell>
        </row>
        <row r="220">
          <cell r="A220" t="str">
            <v>ATENSOR SOLN  OFTAL 2% 5 ML X 1</v>
          </cell>
          <cell r="B220">
            <v>269</v>
          </cell>
          <cell r="C220">
            <v>248</v>
          </cell>
          <cell r="D220">
            <v>517</v>
          </cell>
          <cell r="E220">
            <v>7901</v>
          </cell>
          <cell r="F220">
            <v>5289</v>
          </cell>
          <cell r="G220">
            <v>13190</v>
          </cell>
        </row>
        <row r="221">
          <cell r="A221" t="str">
            <v>GANFORT GOTAS OFTAL  3 ML X 1</v>
          </cell>
          <cell r="B221">
            <v>445</v>
          </cell>
          <cell r="C221">
            <v>53</v>
          </cell>
          <cell r="D221">
            <v>498</v>
          </cell>
          <cell r="E221">
            <v>48162</v>
          </cell>
          <cell r="F221">
            <v>5747</v>
          </cell>
          <cell r="G221">
            <v>53909</v>
          </cell>
        </row>
        <row r="222">
          <cell r="A222" t="str">
            <v>UNICLOR SOLN  OFTAL 0.5% 10 ML X 1</v>
          </cell>
          <cell r="B222">
            <v>378</v>
          </cell>
          <cell r="C222">
            <v>120</v>
          </cell>
          <cell r="D222">
            <v>498</v>
          </cell>
          <cell r="E222">
            <v>9327</v>
          </cell>
          <cell r="F222">
            <v>3000</v>
          </cell>
          <cell r="G222">
            <v>12327</v>
          </cell>
        </row>
        <row r="223">
          <cell r="A223" t="str">
            <v>HIALFREE SOLN OFTAL 0.4% 15 ML X 1</v>
          </cell>
          <cell r="B223">
            <v>430</v>
          </cell>
          <cell r="C223">
            <v>61</v>
          </cell>
          <cell r="D223">
            <v>491</v>
          </cell>
          <cell r="E223">
            <v>16026</v>
          </cell>
          <cell r="F223">
            <v>2403</v>
          </cell>
          <cell r="G223">
            <v>18429</v>
          </cell>
        </row>
        <row r="224">
          <cell r="A224" t="str">
            <v>XALACOM GOTAS OFTAL  2.5 ML X 1</v>
          </cell>
          <cell r="B224">
            <v>452</v>
          </cell>
          <cell r="C224">
            <v>36</v>
          </cell>
          <cell r="D224">
            <v>488</v>
          </cell>
          <cell r="E224">
            <v>62132</v>
          </cell>
          <cell r="F224">
            <v>4938</v>
          </cell>
          <cell r="G224">
            <v>67070</v>
          </cell>
        </row>
        <row r="225">
          <cell r="A225" t="str">
            <v>GENTAMICINA-NDC SOLN  OFTAL 0.3% 5 ML X 1</v>
          </cell>
          <cell r="B225">
            <v>327</v>
          </cell>
          <cell r="C225">
            <v>159</v>
          </cell>
          <cell r="D225">
            <v>486</v>
          </cell>
          <cell r="E225">
            <v>793</v>
          </cell>
          <cell r="F225">
            <v>380</v>
          </cell>
          <cell r="G225">
            <v>1173</v>
          </cell>
        </row>
        <row r="226">
          <cell r="A226" t="str">
            <v>ACULAR LS SOLN  OFTAL 0.4% 5 ML X 1</v>
          </cell>
          <cell r="B226">
            <v>425</v>
          </cell>
          <cell r="C226">
            <v>56</v>
          </cell>
          <cell r="D226">
            <v>481</v>
          </cell>
          <cell r="E226">
            <v>21648</v>
          </cell>
          <cell r="F226">
            <v>2857</v>
          </cell>
          <cell r="G226">
            <v>24505</v>
          </cell>
        </row>
        <row r="227">
          <cell r="A227" t="str">
            <v>BRIMODUAL SOLN OFTAL 0.15% 5 ML X 1</v>
          </cell>
          <cell r="B227">
            <v>409</v>
          </cell>
          <cell r="C227">
            <v>72</v>
          </cell>
          <cell r="D227">
            <v>481</v>
          </cell>
          <cell r="E227">
            <v>31712</v>
          </cell>
          <cell r="F227">
            <v>5584</v>
          </cell>
          <cell r="G227">
            <v>37296</v>
          </cell>
        </row>
        <row r="228">
          <cell r="A228" t="str">
            <v>GENTAGRAM GOTAS OFTAL 0.3% 8 ML X 1</v>
          </cell>
          <cell r="B228">
            <v>427</v>
          </cell>
          <cell r="C228">
            <v>34</v>
          </cell>
          <cell r="D228">
            <v>461</v>
          </cell>
          <cell r="E228">
            <v>5570</v>
          </cell>
          <cell r="F228">
            <v>445</v>
          </cell>
          <cell r="G228">
            <v>6015</v>
          </cell>
        </row>
        <row r="229">
          <cell r="A229" t="str">
            <v>TOBRADEX UNGT  OFTAL  3.5 G X 1</v>
          </cell>
          <cell r="B229">
            <v>400</v>
          </cell>
          <cell r="C229">
            <v>53</v>
          </cell>
          <cell r="D229">
            <v>453</v>
          </cell>
          <cell r="E229">
            <v>28183</v>
          </cell>
          <cell r="F229">
            <v>3738</v>
          </cell>
          <cell r="G229">
            <v>31921</v>
          </cell>
        </row>
        <row r="230">
          <cell r="A230" t="str">
            <v>MULTI-3 PLUS SOL.MPRO C/E  90 ML X 1</v>
          </cell>
          <cell r="B230">
            <v>221</v>
          </cell>
          <cell r="C230">
            <v>228</v>
          </cell>
          <cell r="D230">
            <v>449</v>
          </cell>
          <cell r="E230">
            <v>3259</v>
          </cell>
          <cell r="F230">
            <v>3378</v>
          </cell>
          <cell r="G230">
            <v>6637</v>
          </cell>
        </row>
        <row r="231">
          <cell r="A231" t="str">
            <v>EYEMICIN SOLN OFTAL 0.3% 10 ML X 1</v>
          </cell>
          <cell r="B231">
            <v>237</v>
          </cell>
          <cell r="C231">
            <v>211</v>
          </cell>
          <cell r="D231">
            <v>448</v>
          </cell>
          <cell r="E231">
            <v>1424</v>
          </cell>
          <cell r="F231">
            <v>1268</v>
          </cell>
          <cell r="G231">
            <v>2692</v>
          </cell>
        </row>
        <row r="232">
          <cell r="A232" t="str">
            <v>CLACIER SOLN OFT UNI 0.05% 0.4 ML X 30</v>
          </cell>
          <cell r="B232">
            <v>332</v>
          </cell>
          <cell r="C232">
            <v>106</v>
          </cell>
          <cell r="D232">
            <v>438</v>
          </cell>
          <cell r="E232">
            <v>24249</v>
          </cell>
          <cell r="F232">
            <v>7846</v>
          </cell>
          <cell r="G232">
            <v>32095</v>
          </cell>
        </row>
        <row r="233">
          <cell r="A233" t="str">
            <v>AKA-PRED SOLN  OFTAL 1% 5 ML X 1</v>
          </cell>
          <cell r="B233">
            <v>239</v>
          </cell>
          <cell r="C233">
            <v>197</v>
          </cell>
          <cell r="D233">
            <v>436</v>
          </cell>
          <cell r="E233">
            <v>7710</v>
          </cell>
          <cell r="F233">
            <v>6083</v>
          </cell>
          <cell r="G233">
            <v>13793</v>
          </cell>
        </row>
        <row r="234">
          <cell r="A234" t="str">
            <v>OLOF SOLN OFTAL 0.2% 5 ML X 1</v>
          </cell>
          <cell r="B234">
            <v>418</v>
          </cell>
          <cell r="C234">
            <v>14</v>
          </cell>
          <cell r="D234">
            <v>432</v>
          </cell>
          <cell r="E234">
            <v>9426</v>
          </cell>
          <cell r="F234">
            <v>339</v>
          </cell>
          <cell r="G234">
            <v>9765</v>
          </cell>
        </row>
        <row r="235">
          <cell r="A235" t="str">
            <v>LUBRICAN SOLN OFTAL 0.5% 15 ML X 1</v>
          </cell>
          <cell r="B235">
            <v>397</v>
          </cell>
          <cell r="C235">
            <v>30</v>
          </cell>
          <cell r="D235">
            <v>427</v>
          </cell>
          <cell r="E235">
            <v>8963</v>
          </cell>
          <cell r="F235">
            <v>545</v>
          </cell>
          <cell r="G235">
            <v>9508</v>
          </cell>
        </row>
        <row r="236">
          <cell r="A236" t="str">
            <v>CIPROGRAM SOLN  OFTAL 0.3% 2.5 ML X 1</v>
          </cell>
          <cell r="B236">
            <v>411</v>
          </cell>
          <cell r="C236"/>
          <cell r="D236">
            <v>411</v>
          </cell>
          <cell r="E236">
            <v>17303</v>
          </cell>
          <cell r="F236">
            <v>0</v>
          </cell>
          <cell r="G236">
            <v>17303</v>
          </cell>
        </row>
        <row r="237">
          <cell r="A237" t="str">
            <v>MULTI-3 SOL.MULTPROP  120 ML X 1</v>
          </cell>
          <cell r="B237">
            <v>85</v>
          </cell>
          <cell r="C237">
            <v>322</v>
          </cell>
          <cell r="D237">
            <v>407</v>
          </cell>
          <cell r="E237">
            <v>2106</v>
          </cell>
          <cell r="F237">
            <v>7977</v>
          </cell>
          <cell r="G237">
            <v>10083</v>
          </cell>
        </row>
        <row r="238">
          <cell r="A238" t="str">
            <v>RENU PLUS SO.MLT N/RUB  60 ML X 1</v>
          </cell>
          <cell r="B238">
            <v>387</v>
          </cell>
          <cell r="C238"/>
          <cell r="D238">
            <v>387</v>
          </cell>
          <cell r="E238">
            <v>4097</v>
          </cell>
          <cell r="F238">
            <v>0</v>
          </cell>
          <cell r="G238">
            <v>4097</v>
          </cell>
        </row>
        <row r="239">
          <cell r="A239" t="str">
            <v>UNICLOR UNGT  OFTAL 1% 3.5 G X 1</v>
          </cell>
          <cell r="B239">
            <v>290</v>
          </cell>
          <cell r="C239">
            <v>83</v>
          </cell>
          <cell r="D239">
            <v>373</v>
          </cell>
          <cell r="E239">
            <v>7716</v>
          </cell>
          <cell r="F239">
            <v>2226</v>
          </cell>
          <cell r="G239">
            <v>9942</v>
          </cell>
        </row>
        <row r="240">
          <cell r="A240" t="str">
            <v>UNICLOR-S GOTAS OFTAL  5 ML X 1</v>
          </cell>
          <cell r="B240">
            <v>281</v>
          </cell>
          <cell r="C240">
            <v>84</v>
          </cell>
          <cell r="D240">
            <v>365</v>
          </cell>
          <cell r="E240">
            <v>10958</v>
          </cell>
          <cell r="F240">
            <v>3289</v>
          </cell>
          <cell r="G240">
            <v>14247</v>
          </cell>
        </row>
        <row r="241">
          <cell r="A241" t="str">
            <v>TELMICIN-P SOLN OFTAL 0.3% 5 ML X 1</v>
          </cell>
          <cell r="B241">
            <v>255</v>
          </cell>
          <cell r="C241">
            <v>96</v>
          </cell>
          <cell r="D241">
            <v>351</v>
          </cell>
          <cell r="E241">
            <v>8770</v>
          </cell>
          <cell r="F241">
            <v>3301</v>
          </cell>
          <cell r="G241">
            <v>12071</v>
          </cell>
        </row>
        <row r="242">
          <cell r="A242" t="str">
            <v>NAPHCON-A SOLN  OFTAL  15 ML X 1</v>
          </cell>
          <cell r="B242">
            <v>337</v>
          </cell>
          <cell r="C242">
            <v>11</v>
          </cell>
          <cell r="D242">
            <v>348</v>
          </cell>
          <cell r="E242">
            <v>25135</v>
          </cell>
          <cell r="F242">
            <v>766</v>
          </cell>
          <cell r="G242">
            <v>25901</v>
          </cell>
        </row>
        <row r="243">
          <cell r="A243" t="str">
            <v>MODUSIK-A OFTENO SOLN  OFTAL 0.1% 5 ML X 1</v>
          </cell>
          <cell r="B243">
            <v>309</v>
          </cell>
          <cell r="C243">
            <v>38</v>
          </cell>
          <cell r="D243">
            <v>347</v>
          </cell>
          <cell r="E243">
            <v>20420</v>
          </cell>
          <cell r="F243">
            <v>2785</v>
          </cell>
          <cell r="G243">
            <v>23205</v>
          </cell>
        </row>
        <row r="244">
          <cell r="A244" t="str">
            <v>OPTI-FREE PUREMOIS SOLN  300 ML X 1</v>
          </cell>
          <cell r="B244">
            <v>347</v>
          </cell>
          <cell r="C244"/>
          <cell r="D244">
            <v>347</v>
          </cell>
          <cell r="E244">
            <v>11202</v>
          </cell>
          <cell r="F244">
            <v>0</v>
          </cell>
          <cell r="G244">
            <v>11202</v>
          </cell>
        </row>
        <row r="245">
          <cell r="A245" t="str">
            <v>FOTORRETIN SOLN  OFTAL  5 ML X 1</v>
          </cell>
          <cell r="B245">
            <v>81</v>
          </cell>
          <cell r="C245">
            <v>262</v>
          </cell>
          <cell r="D245">
            <v>343</v>
          </cell>
          <cell r="E245">
            <v>3685</v>
          </cell>
          <cell r="F245">
            <v>11803</v>
          </cell>
          <cell r="G245">
            <v>15488</v>
          </cell>
        </row>
        <row r="246">
          <cell r="A246" t="str">
            <v>CLOCORT H NF UNGT OFTAL  3 G X 1</v>
          </cell>
          <cell r="B246">
            <v>342</v>
          </cell>
          <cell r="C246"/>
          <cell r="D246">
            <v>342</v>
          </cell>
          <cell r="E246">
            <v>10900</v>
          </cell>
          <cell r="F246">
            <v>0</v>
          </cell>
          <cell r="G246">
            <v>10900</v>
          </cell>
        </row>
        <row r="247">
          <cell r="A247" t="str">
            <v>SURGOT SOLN  OFTAL 1% 2.5 ML X 1</v>
          </cell>
          <cell r="B247">
            <v>189</v>
          </cell>
          <cell r="C247">
            <v>152</v>
          </cell>
          <cell r="D247">
            <v>341</v>
          </cell>
          <cell r="E247">
            <v>6279</v>
          </cell>
          <cell r="F247">
            <v>5053</v>
          </cell>
          <cell r="G247">
            <v>11332</v>
          </cell>
        </row>
        <row r="248">
          <cell r="A248" t="str">
            <v>CLORIN UNGT  OFTAL 1% 3.5 G X 1</v>
          </cell>
          <cell r="B248">
            <v>255</v>
          </cell>
          <cell r="C248">
            <v>84</v>
          </cell>
          <cell r="D248">
            <v>339</v>
          </cell>
          <cell r="E248">
            <v>4247</v>
          </cell>
          <cell r="F248">
            <v>1390</v>
          </cell>
          <cell r="G248">
            <v>5637</v>
          </cell>
        </row>
        <row r="249">
          <cell r="A249" t="str">
            <v>TOBRAXONA SUSP OFTAL  5 ML X 1</v>
          </cell>
          <cell r="B249">
            <v>43</v>
          </cell>
          <cell r="C249">
            <v>261</v>
          </cell>
          <cell r="D249">
            <v>304</v>
          </cell>
          <cell r="E249">
            <v>1556</v>
          </cell>
          <cell r="F249">
            <v>9617</v>
          </cell>
          <cell r="G249">
            <v>11173</v>
          </cell>
        </row>
        <row r="250">
          <cell r="A250" t="str">
            <v>DUSTALOX GOTAS OFTAL 0.5% 5 ML X 1</v>
          </cell>
          <cell r="B250">
            <v>198</v>
          </cell>
          <cell r="C250">
            <v>103</v>
          </cell>
          <cell r="D250">
            <v>301</v>
          </cell>
          <cell r="E250">
            <v>8804</v>
          </cell>
          <cell r="F250">
            <v>4536</v>
          </cell>
          <cell r="G250">
            <v>13340</v>
          </cell>
        </row>
        <row r="251">
          <cell r="A251" t="str">
            <v>HIALFREE SOLN OFTAL 0.4% 10 ML X 1</v>
          </cell>
          <cell r="B251">
            <v>270</v>
          </cell>
          <cell r="C251">
            <v>25</v>
          </cell>
          <cell r="D251">
            <v>295</v>
          </cell>
          <cell r="E251">
            <v>7158</v>
          </cell>
          <cell r="F251">
            <v>647</v>
          </cell>
          <cell r="G251">
            <v>7805</v>
          </cell>
        </row>
        <row r="252">
          <cell r="A252" t="str">
            <v>CUBRIS GOTAS 0.5% 5 ML X 1</v>
          </cell>
          <cell r="B252">
            <v>268</v>
          </cell>
          <cell r="C252">
            <v>14</v>
          </cell>
          <cell r="D252">
            <v>282</v>
          </cell>
          <cell r="E252">
            <v>10460</v>
          </cell>
          <cell r="F252">
            <v>547</v>
          </cell>
          <cell r="G252">
            <v>11007</v>
          </cell>
        </row>
        <row r="253">
          <cell r="A253" t="str">
            <v>NAPHTEARS SOLN  OFTAL  15 ML X 1</v>
          </cell>
          <cell r="B253">
            <v>257</v>
          </cell>
          <cell r="C253">
            <v>24</v>
          </cell>
          <cell r="D253">
            <v>281</v>
          </cell>
          <cell r="E253">
            <v>17548</v>
          </cell>
          <cell r="F253">
            <v>1645</v>
          </cell>
          <cell r="G253">
            <v>19193</v>
          </cell>
        </row>
        <row r="254">
          <cell r="A254" t="str">
            <v>TIOF COLIRIO 0.5% 10 ML X 1</v>
          </cell>
          <cell r="B254">
            <v>224</v>
          </cell>
          <cell r="C254">
            <v>56</v>
          </cell>
          <cell r="D254">
            <v>280</v>
          </cell>
          <cell r="E254">
            <v>12429</v>
          </cell>
          <cell r="F254">
            <v>3069</v>
          </cell>
          <cell r="G254">
            <v>15498</v>
          </cell>
        </row>
        <row r="255">
          <cell r="A255" t="str">
            <v>TOBREX SOLN  OFTAL 0.3% 5 ML X 1</v>
          </cell>
          <cell r="B255">
            <v>244</v>
          </cell>
          <cell r="C255">
            <v>35</v>
          </cell>
          <cell r="D255">
            <v>279</v>
          </cell>
          <cell r="E255">
            <v>17228</v>
          </cell>
          <cell r="F255">
            <v>2479</v>
          </cell>
          <cell r="G255">
            <v>19707</v>
          </cell>
        </row>
        <row r="256">
          <cell r="A256" t="str">
            <v>KUARA SOLN OFT 0.2% 3 ML X 1</v>
          </cell>
          <cell r="B256">
            <v>77</v>
          </cell>
          <cell r="C256">
            <v>195</v>
          </cell>
          <cell r="D256">
            <v>272</v>
          </cell>
          <cell r="E256">
            <v>3320</v>
          </cell>
          <cell r="F256">
            <v>8413</v>
          </cell>
          <cell r="G256">
            <v>11733</v>
          </cell>
        </row>
        <row r="257">
          <cell r="A257" t="str">
            <v>TOBRACOMP SOLN  OFTAL  5 ML X 1</v>
          </cell>
          <cell r="B257">
            <v>270</v>
          </cell>
          <cell r="C257"/>
          <cell r="D257">
            <v>270</v>
          </cell>
          <cell r="E257">
            <v>7020</v>
          </cell>
          <cell r="F257">
            <v>0</v>
          </cell>
          <cell r="G257">
            <v>7020</v>
          </cell>
        </row>
        <row r="258">
          <cell r="A258" t="str">
            <v>CIPROFLOXACINO-JPS SOLN  OFTAL 0.03% 5 ML X 1</v>
          </cell>
          <cell r="B258"/>
          <cell r="C258">
            <v>257</v>
          </cell>
          <cell r="D258">
            <v>257</v>
          </cell>
          <cell r="E258">
            <v>0</v>
          </cell>
          <cell r="F258">
            <v>1804</v>
          </cell>
          <cell r="G258">
            <v>1804</v>
          </cell>
        </row>
        <row r="259">
          <cell r="A259" t="str">
            <v>MELIUS OCUVIALES 0.2% 0.3 ML X 30</v>
          </cell>
          <cell r="B259">
            <v>128</v>
          </cell>
          <cell r="C259">
            <v>128</v>
          </cell>
          <cell r="D259">
            <v>256</v>
          </cell>
          <cell r="E259">
            <v>6326</v>
          </cell>
          <cell r="F259">
            <v>6296</v>
          </cell>
          <cell r="G259">
            <v>12622</v>
          </cell>
        </row>
        <row r="260">
          <cell r="A260" t="str">
            <v>CLORIN SOLN  OFTAL 0.5% 10 ML X 1</v>
          </cell>
          <cell r="B260">
            <v>243</v>
          </cell>
          <cell r="C260">
            <v>2</v>
          </cell>
          <cell r="D260">
            <v>245</v>
          </cell>
          <cell r="E260">
            <v>4124</v>
          </cell>
          <cell r="F260">
            <v>34</v>
          </cell>
          <cell r="G260">
            <v>4158</v>
          </cell>
        </row>
        <row r="261">
          <cell r="A261" t="str">
            <v>IMOT OFTENO SOLN  OFTAL 0.5% 15 ML X 1</v>
          </cell>
          <cell r="B261">
            <v>214</v>
          </cell>
          <cell r="C261">
            <v>23</v>
          </cell>
          <cell r="D261">
            <v>237</v>
          </cell>
          <cell r="E261">
            <v>7736</v>
          </cell>
          <cell r="F261">
            <v>844</v>
          </cell>
          <cell r="G261">
            <v>8580</v>
          </cell>
        </row>
        <row r="262">
          <cell r="A262" t="str">
            <v>LOBOB S/LI.RIG ROJ  10 ML X 1</v>
          </cell>
          <cell r="B262">
            <v>188</v>
          </cell>
          <cell r="C262">
            <v>42</v>
          </cell>
          <cell r="D262">
            <v>230</v>
          </cell>
          <cell r="E262">
            <v>2641</v>
          </cell>
          <cell r="F262">
            <v>601</v>
          </cell>
          <cell r="G262">
            <v>3242</v>
          </cell>
        </row>
        <row r="263">
          <cell r="A263" t="str">
            <v>FLORIL OCUVIAL OCUVIALES 0.03% 0.5 ML X 60</v>
          </cell>
          <cell r="B263"/>
          <cell r="C263">
            <v>217</v>
          </cell>
          <cell r="D263">
            <v>217</v>
          </cell>
          <cell r="E263">
            <v>0</v>
          </cell>
          <cell r="F263">
            <v>7517</v>
          </cell>
          <cell r="G263">
            <v>7517</v>
          </cell>
        </row>
        <row r="264">
          <cell r="A264" t="str">
            <v>AZ OFTENO SOLN  OFTAL 0.05% 5 ML X 1</v>
          </cell>
          <cell r="B264">
            <v>216</v>
          </cell>
          <cell r="C264"/>
          <cell r="D264">
            <v>216</v>
          </cell>
          <cell r="E264">
            <v>12223</v>
          </cell>
          <cell r="F264">
            <v>0</v>
          </cell>
          <cell r="G264">
            <v>12223</v>
          </cell>
        </row>
        <row r="265">
          <cell r="A265" t="str">
            <v>UNITENO SOLN  OFTAL 0.025% 10 ML X 1</v>
          </cell>
          <cell r="B265">
            <v>138</v>
          </cell>
          <cell r="C265">
            <v>77</v>
          </cell>
          <cell r="D265">
            <v>215</v>
          </cell>
          <cell r="E265">
            <v>7146</v>
          </cell>
          <cell r="F265">
            <v>3996</v>
          </cell>
          <cell r="G265">
            <v>11142</v>
          </cell>
        </row>
        <row r="266">
          <cell r="A266" t="str">
            <v>MIRACRYL SOLN  OFTAL 0.05% 10 ML X 1</v>
          </cell>
          <cell r="B266">
            <v>161</v>
          </cell>
          <cell r="C266">
            <v>53</v>
          </cell>
          <cell r="D266">
            <v>214</v>
          </cell>
          <cell r="E266">
            <v>4027</v>
          </cell>
          <cell r="F266">
            <v>1301</v>
          </cell>
          <cell r="G266">
            <v>5328</v>
          </cell>
        </row>
        <row r="267">
          <cell r="A267" t="str">
            <v>CIPROLAK SOLN  OFTAL 0.3% 2.5 ML X 1</v>
          </cell>
          <cell r="B267">
            <v>192</v>
          </cell>
          <cell r="C267">
            <v>20</v>
          </cell>
          <cell r="D267">
            <v>212</v>
          </cell>
          <cell r="E267">
            <v>3070</v>
          </cell>
          <cell r="F267">
            <v>320</v>
          </cell>
          <cell r="G267">
            <v>3390</v>
          </cell>
        </row>
        <row r="268">
          <cell r="A268" t="str">
            <v>XALOPTIC T SOLN  OFTAL 0.05MG 2.5 ML X 1 (/7) /7</v>
          </cell>
          <cell r="B268">
            <v>165</v>
          </cell>
          <cell r="C268">
            <v>42</v>
          </cell>
          <cell r="D268">
            <v>207</v>
          </cell>
          <cell r="E268">
            <v>5491</v>
          </cell>
          <cell r="F268">
            <v>1337</v>
          </cell>
          <cell r="G268">
            <v>6828</v>
          </cell>
        </row>
        <row r="269">
          <cell r="A269" t="str">
            <v>OTICUM GOTAS OTO.  5 ML X 1</v>
          </cell>
          <cell r="B269">
            <v>200</v>
          </cell>
          <cell r="C269"/>
          <cell r="D269">
            <v>200</v>
          </cell>
          <cell r="E269">
            <v>1802</v>
          </cell>
          <cell r="F269">
            <v>0</v>
          </cell>
          <cell r="G269">
            <v>1802</v>
          </cell>
        </row>
        <row r="270">
          <cell r="A270" t="str">
            <v>RENU PLUS SO.MLT N/RUB  120 ML X 1</v>
          </cell>
          <cell r="B270">
            <v>196</v>
          </cell>
          <cell r="C270"/>
          <cell r="D270">
            <v>196</v>
          </cell>
          <cell r="E270">
            <v>2263</v>
          </cell>
          <cell r="F270">
            <v>0</v>
          </cell>
          <cell r="G270">
            <v>2263</v>
          </cell>
        </row>
        <row r="271">
          <cell r="A271" t="str">
            <v>MIRACRYL-A SOLN  OFTAL  10 ML X 1</v>
          </cell>
          <cell r="B271">
            <v>86</v>
          </cell>
          <cell r="C271">
            <v>95</v>
          </cell>
          <cell r="D271">
            <v>181</v>
          </cell>
          <cell r="E271">
            <v>2697</v>
          </cell>
          <cell r="F271">
            <v>2982</v>
          </cell>
          <cell r="G271">
            <v>5679</v>
          </cell>
        </row>
        <row r="272">
          <cell r="A272" t="str">
            <v>BRIMODUAL-T SP SOLN OFTAL  5 ML X 1</v>
          </cell>
          <cell r="B272">
            <v>146</v>
          </cell>
          <cell r="C272">
            <v>34</v>
          </cell>
          <cell r="D272">
            <v>180</v>
          </cell>
          <cell r="E272">
            <v>14240</v>
          </cell>
          <cell r="F272">
            <v>3236</v>
          </cell>
          <cell r="G272">
            <v>17476</v>
          </cell>
        </row>
        <row r="273">
          <cell r="A273" t="str">
            <v>3-A OFTENO SOLN  OFTAL 0.1% 5 ML X 1</v>
          </cell>
          <cell r="B273">
            <v>99</v>
          </cell>
          <cell r="C273">
            <v>73</v>
          </cell>
          <cell r="D273">
            <v>172</v>
          </cell>
          <cell r="E273">
            <v>4414</v>
          </cell>
          <cell r="F273">
            <v>3266</v>
          </cell>
          <cell r="G273">
            <v>7680</v>
          </cell>
        </row>
        <row r="274">
          <cell r="A274" t="str">
            <v>OFTAVITA TABL.RECUBIE   X 30</v>
          </cell>
          <cell r="B274">
            <v>5</v>
          </cell>
          <cell r="C274">
            <v>167</v>
          </cell>
          <cell r="D274">
            <v>172</v>
          </cell>
          <cell r="E274">
            <v>152</v>
          </cell>
          <cell r="F274">
            <v>4873</v>
          </cell>
          <cell r="G274">
            <v>5025</v>
          </cell>
        </row>
        <row r="275">
          <cell r="A275" t="str">
            <v>TROPICACYL SOLN  OFTAL 1% 15 ML X 1</v>
          </cell>
          <cell r="B275">
            <v>113</v>
          </cell>
          <cell r="C275">
            <v>57</v>
          </cell>
          <cell r="D275">
            <v>170</v>
          </cell>
          <cell r="E275">
            <v>4177</v>
          </cell>
          <cell r="F275">
            <v>1761</v>
          </cell>
          <cell r="G275">
            <v>5938</v>
          </cell>
        </row>
        <row r="276">
          <cell r="A276" t="str">
            <v>MAXITROL SOLN  OFTAL  5 ML X 1</v>
          </cell>
          <cell r="B276">
            <v>152</v>
          </cell>
          <cell r="C276">
            <v>15</v>
          </cell>
          <cell r="D276">
            <v>167</v>
          </cell>
          <cell r="E276">
            <v>10890</v>
          </cell>
          <cell r="F276">
            <v>1075</v>
          </cell>
          <cell r="G276">
            <v>11965</v>
          </cell>
        </row>
        <row r="277">
          <cell r="A277" t="str">
            <v>OFTACRIL COLIRIO 2% 5 ML X 1</v>
          </cell>
          <cell r="B277">
            <v>161</v>
          </cell>
          <cell r="C277"/>
          <cell r="D277">
            <v>161</v>
          </cell>
          <cell r="E277">
            <v>8568</v>
          </cell>
          <cell r="F277">
            <v>0</v>
          </cell>
          <cell r="G277">
            <v>8568</v>
          </cell>
        </row>
        <row r="278">
          <cell r="A278" t="str">
            <v>MIDILAR T SOLN  OFTAL 1% 15 ML X 1</v>
          </cell>
          <cell r="B278">
            <v>119</v>
          </cell>
          <cell r="C278">
            <v>39</v>
          </cell>
          <cell r="D278">
            <v>158</v>
          </cell>
          <cell r="E278">
            <v>2679</v>
          </cell>
          <cell r="F278">
            <v>933</v>
          </cell>
          <cell r="G278">
            <v>3612</v>
          </cell>
        </row>
        <row r="279">
          <cell r="A279" t="str">
            <v>ACETAZOLAMIDA-MRC TABL 250MG  X 100</v>
          </cell>
          <cell r="B279">
            <v>89</v>
          </cell>
          <cell r="C279">
            <v>51</v>
          </cell>
          <cell r="D279">
            <v>140</v>
          </cell>
          <cell r="E279">
            <v>3713</v>
          </cell>
          <cell r="F279">
            <v>2110</v>
          </cell>
          <cell r="G279">
            <v>5823</v>
          </cell>
        </row>
        <row r="280">
          <cell r="A280" t="str">
            <v>AKA-DILATE GOTAS OFTAL 10% 5 ML X 1</v>
          </cell>
          <cell r="B280">
            <v>114</v>
          </cell>
          <cell r="C280">
            <v>11</v>
          </cell>
          <cell r="D280">
            <v>125</v>
          </cell>
          <cell r="E280">
            <v>5853</v>
          </cell>
          <cell r="F280">
            <v>575</v>
          </cell>
          <cell r="G280">
            <v>6428</v>
          </cell>
        </row>
        <row r="281">
          <cell r="A281" t="str">
            <v>POENGATIF SOLN  OFTAL 0.3% 5 ML X 1</v>
          </cell>
          <cell r="B281">
            <v>68</v>
          </cell>
          <cell r="C281">
            <v>52</v>
          </cell>
          <cell r="D281">
            <v>120</v>
          </cell>
          <cell r="E281">
            <v>2781</v>
          </cell>
          <cell r="F281">
            <v>2115</v>
          </cell>
          <cell r="G281">
            <v>4896</v>
          </cell>
        </row>
        <row r="282">
          <cell r="A282" t="str">
            <v>AFLAREX SUSP OFTAL 0.1% 5 ML X 1</v>
          </cell>
          <cell r="B282">
            <v>114</v>
          </cell>
          <cell r="C282">
            <v>2</v>
          </cell>
          <cell r="D282">
            <v>116</v>
          </cell>
          <cell r="E282">
            <v>9952</v>
          </cell>
          <cell r="F282">
            <v>175</v>
          </cell>
          <cell r="G282">
            <v>10127</v>
          </cell>
        </row>
        <row r="283">
          <cell r="A283" t="str">
            <v>LOBOB SOL.CON.DESI  240 ML X 1</v>
          </cell>
          <cell r="B283">
            <v>112</v>
          </cell>
          <cell r="C283">
            <v>1</v>
          </cell>
          <cell r="D283">
            <v>113</v>
          </cell>
          <cell r="E283">
            <v>3292</v>
          </cell>
          <cell r="F283">
            <v>29</v>
          </cell>
          <cell r="G283">
            <v>3321</v>
          </cell>
        </row>
        <row r="284">
          <cell r="A284" t="str">
            <v>AKA-NEFRIN SOLN  OFTAL 0.12% 15 ML X 1</v>
          </cell>
          <cell r="B284">
            <v>78</v>
          </cell>
          <cell r="C284">
            <v>23</v>
          </cell>
          <cell r="D284">
            <v>101</v>
          </cell>
          <cell r="E284">
            <v>2795</v>
          </cell>
          <cell r="F284">
            <v>420</v>
          </cell>
          <cell r="G284">
            <v>3215</v>
          </cell>
        </row>
        <row r="285">
          <cell r="A285" t="str">
            <v>SYSTALAN OCUVIALES  0.4 ML X 30</v>
          </cell>
          <cell r="B285">
            <v>63</v>
          </cell>
          <cell r="C285">
            <v>35</v>
          </cell>
          <cell r="D285">
            <v>98</v>
          </cell>
          <cell r="E285">
            <v>4586</v>
          </cell>
          <cell r="F285">
            <v>2609</v>
          </cell>
          <cell r="G285">
            <v>7195</v>
          </cell>
        </row>
        <row r="286">
          <cell r="A286" t="str">
            <v>CIPROVAL GOTAS OTO. 0.3% 5 ML X 1</v>
          </cell>
          <cell r="B286">
            <v>20</v>
          </cell>
          <cell r="C286">
            <v>66</v>
          </cell>
          <cell r="D286">
            <v>86</v>
          </cell>
          <cell r="E286">
            <v>345</v>
          </cell>
          <cell r="F286">
            <v>1147</v>
          </cell>
          <cell r="G286">
            <v>1492</v>
          </cell>
        </row>
        <row r="287">
          <cell r="A287" t="str">
            <v>HIALFREE SOLN OFTAL 0.4% 5 ML X 1</v>
          </cell>
          <cell r="B287">
            <v>46</v>
          </cell>
          <cell r="C287">
            <v>40</v>
          </cell>
          <cell r="D287">
            <v>86</v>
          </cell>
          <cell r="E287">
            <v>737</v>
          </cell>
          <cell r="F287">
            <v>609</v>
          </cell>
          <cell r="G287">
            <v>1346</v>
          </cell>
        </row>
        <row r="288">
          <cell r="A288" t="str">
            <v>UNIOF SOLN  OFTAL 0.1% 5 ML X 1</v>
          </cell>
          <cell r="B288">
            <v>42</v>
          </cell>
          <cell r="C288">
            <v>42</v>
          </cell>
          <cell r="D288">
            <v>84</v>
          </cell>
          <cell r="E288">
            <v>1691</v>
          </cell>
          <cell r="F288">
            <v>1703</v>
          </cell>
          <cell r="G288">
            <v>3394</v>
          </cell>
        </row>
        <row r="289">
          <cell r="A289" t="str">
            <v>ALCAINE SOLN  OFTAL 0.5% 15 ML X 1</v>
          </cell>
          <cell r="B289">
            <v>55</v>
          </cell>
          <cell r="C289">
            <v>28</v>
          </cell>
          <cell r="D289">
            <v>83</v>
          </cell>
          <cell r="E289">
            <v>4534</v>
          </cell>
          <cell r="F289">
            <v>2308</v>
          </cell>
          <cell r="G289">
            <v>6842</v>
          </cell>
        </row>
        <row r="290">
          <cell r="A290" t="str">
            <v>BIOTEARS GEL OFTAL  12 G X 1</v>
          </cell>
          <cell r="B290">
            <v>25</v>
          </cell>
          <cell r="C290">
            <v>52</v>
          </cell>
          <cell r="D290">
            <v>77</v>
          </cell>
          <cell r="E290">
            <v>895</v>
          </cell>
          <cell r="F290">
            <v>1881</v>
          </cell>
          <cell r="G290">
            <v>2776</v>
          </cell>
        </row>
        <row r="291">
          <cell r="A291" t="str">
            <v>TIOF PLUS SOLN  OFTAL  10 ML X 1</v>
          </cell>
          <cell r="B291">
            <v>2</v>
          </cell>
          <cell r="C291">
            <v>70</v>
          </cell>
          <cell r="D291">
            <v>72</v>
          </cell>
          <cell r="E291">
            <v>101</v>
          </cell>
          <cell r="F291">
            <v>3502</v>
          </cell>
          <cell r="G291">
            <v>3603</v>
          </cell>
        </row>
        <row r="292">
          <cell r="A292" t="str">
            <v>MILFLOX SOLN OFTAL 0.5% 5 ML X 1</v>
          </cell>
          <cell r="B292">
            <v>44</v>
          </cell>
          <cell r="C292">
            <v>26</v>
          </cell>
          <cell r="D292">
            <v>70</v>
          </cell>
          <cell r="E292">
            <v>1743</v>
          </cell>
          <cell r="F292">
            <v>758</v>
          </cell>
          <cell r="G292">
            <v>2501</v>
          </cell>
        </row>
        <row r="293">
          <cell r="A293" t="str">
            <v>TIMOFTA GOTAS OFTAL 0.5% 5 ML X 1</v>
          </cell>
          <cell r="B293">
            <v>67</v>
          </cell>
          <cell r="C293"/>
          <cell r="D293">
            <v>67</v>
          </cell>
          <cell r="E293">
            <v>1597</v>
          </cell>
          <cell r="F293">
            <v>0</v>
          </cell>
          <cell r="G293">
            <v>1597</v>
          </cell>
        </row>
        <row r="294">
          <cell r="A294" t="str">
            <v>CIPROFTA GOTAS OFTAL 0.3% 5 ML X 1</v>
          </cell>
          <cell r="B294">
            <v>63</v>
          </cell>
          <cell r="C294"/>
          <cell r="D294">
            <v>63</v>
          </cell>
          <cell r="E294">
            <v>2101</v>
          </cell>
          <cell r="F294">
            <v>0</v>
          </cell>
          <cell r="G294">
            <v>2101</v>
          </cell>
        </row>
        <row r="295">
          <cell r="A295" t="str">
            <v>GANCIVIR GEL OFTAL 0.15% 5 G X 1</v>
          </cell>
          <cell r="B295">
            <v>43</v>
          </cell>
          <cell r="C295">
            <v>14</v>
          </cell>
          <cell r="D295">
            <v>57</v>
          </cell>
          <cell r="E295">
            <v>1314</v>
          </cell>
          <cell r="F295">
            <v>428</v>
          </cell>
          <cell r="G295">
            <v>1742</v>
          </cell>
        </row>
        <row r="296">
          <cell r="A296" t="str">
            <v>CIPROVAL UNGT  OFTAL 0.3% 3.5 G X 1</v>
          </cell>
          <cell r="B296">
            <v>28</v>
          </cell>
          <cell r="C296">
            <v>28</v>
          </cell>
          <cell r="D296">
            <v>56</v>
          </cell>
          <cell r="E296">
            <v>1296</v>
          </cell>
          <cell r="F296">
            <v>1308</v>
          </cell>
          <cell r="G296">
            <v>2604</v>
          </cell>
        </row>
        <row r="297">
          <cell r="A297" t="str">
            <v>ANESTEARS SOLN  OFTAL 0.5% 15 ML X 1</v>
          </cell>
          <cell r="B297">
            <v>11</v>
          </cell>
          <cell r="C297">
            <v>39</v>
          </cell>
          <cell r="D297">
            <v>50</v>
          </cell>
          <cell r="E297">
            <v>261</v>
          </cell>
          <cell r="F297">
            <v>924</v>
          </cell>
          <cell r="G297">
            <v>1185</v>
          </cell>
        </row>
        <row r="298">
          <cell r="A298" t="str">
            <v>ACETAK TABL 250MG  X 100</v>
          </cell>
          <cell r="B298">
            <v>18</v>
          </cell>
          <cell r="C298">
            <v>30</v>
          </cell>
          <cell r="D298">
            <v>48</v>
          </cell>
          <cell r="E298">
            <v>2073</v>
          </cell>
          <cell r="F298">
            <v>3184</v>
          </cell>
          <cell r="G298">
            <v>5257</v>
          </cell>
        </row>
        <row r="299">
          <cell r="A299" t="str">
            <v>OFTAGEN COLIRIO 0.3% 5 ML X 1</v>
          </cell>
          <cell r="B299">
            <v>41</v>
          </cell>
          <cell r="C299">
            <v>6</v>
          </cell>
          <cell r="D299">
            <v>47</v>
          </cell>
          <cell r="E299">
            <v>591</v>
          </cell>
          <cell r="F299">
            <v>97</v>
          </cell>
          <cell r="G299">
            <v>688</v>
          </cell>
        </row>
        <row r="300">
          <cell r="A300" t="str">
            <v>NEPOCORT GOTAS OFTAL  5 ML X 1</v>
          </cell>
          <cell r="B300">
            <v>46</v>
          </cell>
          <cell r="C300"/>
          <cell r="D300">
            <v>46</v>
          </cell>
          <cell r="E300">
            <v>1778</v>
          </cell>
          <cell r="F300">
            <v>0</v>
          </cell>
          <cell r="G300">
            <v>1778</v>
          </cell>
        </row>
        <row r="301">
          <cell r="A301" t="str">
            <v>T-EYES SOLN  OFTAL 0.05% 15 ML X 1</v>
          </cell>
          <cell r="B301">
            <v>46</v>
          </cell>
          <cell r="C301"/>
          <cell r="D301">
            <v>46</v>
          </cell>
          <cell r="E301">
            <v>1012</v>
          </cell>
          <cell r="F301">
            <v>0</v>
          </cell>
          <cell r="G301">
            <v>1012</v>
          </cell>
        </row>
        <row r="302">
          <cell r="A302" t="str">
            <v>TROPICAMIDA GOTAS OFTAL 1% 15 ML X 1</v>
          </cell>
          <cell r="B302"/>
          <cell r="C302">
            <v>45</v>
          </cell>
          <cell r="D302">
            <v>45</v>
          </cell>
          <cell r="E302">
            <v>0</v>
          </cell>
          <cell r="F302">
            <v>1125</v>
          </cell>
          <cell r="G302">
            <v>1125</v>
          </cell>
        </row>
        <row r="303">
          <cell r="A303" t="str">
            <v>PROXTEN PLUS SOLN OFTAL 1% 5 ML X 1 (/ML)</v>
          </cell>
          <cell r="B303">
            <v>42</v>
          </cell>
          <cell r="C303"/>
          <cell r="D303">
            <v>42</v>
          </cell>
          <cell r="E303">
            <v>1246</v>
          </cell>
          <cell r="F303">
            <v>0</v>
          </cell>
          <cell r="G303">
            <v>1246</v>
          </cell>
        </row>
        <row r="304">
          <cell r="A304" t="str">
            <v>PIODOR-T SP SOLN OFTAL  5 ML X 1</v>
          </cell>
          <cell r="B304">
            <v>1</v>
          </cell>
          <cell r="C304">
            <v>40</v>
          </cell>
          <cell r="D304">
            <v>41</v>
          </cell>
          <cell r="E304">
            <v>82</v>
          </cell>
          <cell r="F304">
            <v>3264</v>
          </cell>
          <cell r="G304">
            <v>3346</v>
          </cell>
        </row>
        <row r="305">
          <cell r="A305" t="str">
            <v>MAXITROL UNGT  OFTAL  3.5 G X 1</v>
          </cell>
          <cell r="B305">
            <v>14</v>
          </cell>
          <cell r="C305">
            <v>25</v>
          </cell>
          <cell r="D305">
            <v>39</v>
          </cell>
          <cell r="E305">
            <v>1107</v>
          </cell>
          <cell r="F305">
            <v>1949</v>
          </cell>
          <cell r="G305">
            <v>3056</v>
          </cell>
        </row>
        <row r="306">
          <cell r="A306" t="str">
            <v>FENILEFRINA-LNR GOTAS OFTAL 10% 5 ML X 1</v>
          </cell>
          <cell r="B306"/>
          <cell r="C306">
            <v>38</v>
          </cell>
          <cell r="D306">
            <v>38</v>
          </cell>
          <cell r="E306">
            <v>0</v>
          </cell>
          <cell r="F306">
            <v>928</v>
          </cell>
          <cell r="G306">
            <v>928</v>
          </cell>
        </row>
        <row r="307">
          <cell r="A307" t="str">
            <v>FLOBACT SOLN  OFTAL 0.03% 5 ML X 1</v>
          </cell>
          <cell r="B307">
            <v>2</v>
          </cell>
          <cell r="C307">
            <v>36</v>
          </cell>
          <cell r="D307">
            <v>38</v>
          </cell>
          <cell r="E307">
            <v>61</v>
          </cell>
          <cell r="F307">
            <v>1086</v>
          </cell>
          <cell r="G307">
            <v>1147</v>
          </cell>
        </row>
        <row r="308">
          <cell r="A308" t="str">
            <v>GLAUCOZOL TABL 250MG  X 30</v>
          </cell>
          <cell r="B308">
            <v>35</v>
          </cell>
          <cell r="C308">
            <v>1</v>
          </cell>
          <cell r="D308">
            <v>36</v>
          </cell>
          <cell r="E308">
            <v>916</v>
          </cell>
          <cell r="F308">
            <v>26</v>
          </cell>
          <cell r="G308">
            <v>942</v>
          </cell>
        </row>
        <row r="309">
          <cell r="A309" t="str">
            <v>GENTAMICINA-LUS SOLN  OFTAL 0.3% 5 ML X 1</v>
          </cell>
          <cell r="B309">
            <v>35</v>
          </cell>
          <cell r="C309"/>
          <cell r="D309">
            <v>35</v>
          </cell>
          <cell r="E309">
            <v>209</v>
          </cell>
          <cell r="F309">
            <v>0</v>
          </cell>
          <cell r="G309">
            <v>209</v>
          </cell>
        </row>
        <row r="310">
          <cell r="A310" t="str">
            <v>OPTI-FREE EXPRESS SOL.MULTPROP  60 ML X 1</v>
          </cell>
          <cell r="B310">
            <v>26</v>
          </cell>
          <cell r="C310"/>
          <cell r="D310">
            <v>26</v>
          </cell>
          <cell r="E310">
            <v>239</v>
          </cell>
          <cell r="F310">
            <v>0</v>
          </cell>
          <cell r="G310">
            <v>239</v>
          </cell>
        </row>
        <row r="311">
          <cell r="A311" t="str">
            <v>MYDRIACYL SOLN  OFTAL 1% 15 ML X 1</v>
          </cell>
          <cell r="B311">
            <v>23</v>
          </cell>
          <cell r="C311"/>
          <cell r="D311">
            <v>23</v>
          </cell>
          <cell r="E311">
            <v>2407</v>
          </cell>
          <cell r="F311">
            <v>0</v>
          </cell>
          <cell r="G311">
            <v>2407</v>
          </cell>
        </row>
        <row r="312">
          <cell r="A312" t="str">
            <v>MULTI-3 MAX FCO  90 ML X 1</v>
          </cell>
          <cell r="B312">
            <v>19</v>
          </cell>
          <cell r="C312">
            <v>3</v>
          </cell>
          <cell r="D312">
            <v>22</v>
          </cell>
          <cell r="E312">
            <v>311</v>
          </cell>
          <cell r="F312">
            <v>49</v>
          </cell>
          <cell r="G312">
            <v>360</v>
          </cell>
        </row>
        <row r="313">
          <cell r="A313" t="str">
            <v>S-10 SOLN  OFTAL  15 ML X 1</v>
          </cell>
          <cell r="B313"/>
          <cell r="C313">
            <v>22</v>
          </cell>
          <cell r="D313">
            <v>22</v>
          </cell>
          <cell r="E313">
            <v>0</v>
          </cell>
          <cell r="F313">
            <v>347</v>
          </cell>
          <cell r="G313">
            <v>347</v>
          </cell>
        </row>
        <row r="314">
          <cell r="A314" t="str">
            <v>OCU OFF PLUS TABL   X 30</v>
          </cell>
          <cell r="B314">
            <v>21</v>
          </cell>
          <cell r="C314"/>
          <cell r="D314">
            <v>21</v>
          </cell>
          <cell r="E314">
            <v>400</v>
          </cell>
          <cell r="F314">
            <v>0</v>
          </cell>
          <cell r="G314">
            <v>400</v>
          </cell>
        </row>
        <row r="315">
          <cell r="A315" t="str">
            <v>EYLIA VIAL 40MG 1 ML X 1</v>
          </cell>
          <cell r="B315">
            <v>18</v>
          </cell>
          <cell r="C315"/>
          <cell r="D315">
            <v>18</v>
          </cell>
          <cell r="E315">
            <v>34787</v>
          </cell>
          <cell r="F315">
            <v>0</v>
          </cell>
          <cell r="G315">
            <v>34787</v>
          </cell>
        </row>
        <row r="316">
          <cell r="A316" t="str">
            <v>PONTI OFTENO GOTAS OFTAL 0.5% 10 ML X 1</v>
          </cell>
          <cell r="B316">
            <v>14</v>
          </cell>
          <cell r="C316">
            <v>3</v>
          </cell>
          <cell r="D316">
            <v>17</v>
          </cell>
          <cell r="E316">
            <v>645</v>
          </cell>
          <cell r="F316">
            <v>140</v>
          </cell>
          <cell r="G316">
            <v>785</v>
          </cell>
        </row>
        <row r="317">
          <cell r="A317" t="str">
            <v>OPTI-FREE PUREMOIS SOLN  120 ML X 1</v>
          </cell>
          <cell r="B317"/>
          <cell r="C317">
            <v>12</v>
          </cell>
          <cell r="D317">
            <v>12</v>
          </cell>
          <cell r="E317">
            <v>0</v>
          </cell>
          <cell r="F317">
            <v>164</v>
          </cell>
          <cell r="G317">
            <v>164</v>
          </cell>
        </row>
        <row r="318">
          <cell r="A318" t="str">
            <v>UNIGESE SOLN  OFTAL 0.5% 15 ML X 1</v>
          </cell>
          <cell r="B318">
            <v>12</v>
          </cell>
          <cell r="C318"/>
          <cell r="D318">
            <v>12</v>
          </cell>
          <cell r="E318">
            <v>204</v>
          </cell>
          <cell r="F318">
            <v>0</v>
          </cell>
          <cell r="G318">
            <v>204</v>
          </cell>
        </row>
        <row r="319">
          <cell r="A319" t="str">
            <v>RETIN ACTIVE CAPS   X 30</v>
          </cell>
          <cell r="B319">
            <v>11</v>
          </cell>
          <cell r="C319"/>
          <cell r="D319">
            <v>11</v>
          </cell>
          <cell r="E319">
            <v>1202</v>
          </cell>
          <cell r="F319">
            <v>0</v>
          </cell>
          <cell r="G319">
            <v>1202</v>
          </cell>
        </row>
        <row r="320">
          <cell r="A320" t="str">
            <v>A-CERUMEN SPRAY  40 ML X 1</v>
          </cell>
          <cell r="B320">
            <v>10</v>
          </cell>
          <cell r="C320"/>
          <cell r="D320">
            <v>10</v>
          </cell>
          <cell r="E320">
            <v>106</v>
          </cell>
          <cell r="F320">
            <v>0</v>
          </cell>
          <cell r="G320">
            <v>106</v>
          </cell>
        </row>
        <row r="321">
          <cell r="A321" t="str">
            <v>OPTIDRY SOLN OFTAL  10 ML X 1</v>
          </cell>
          <cell r="B321">
            <v>9</v>
          </cell>
          <cell r="C321"/>
          <cell r="D321">
            <v>9</v>
          </cell>
          <cell r="E321">
            <v>297</v>
          </cell>
          <cell r="F321">
            <v>0</v>
          </cell>
          <cell r="G321">
            <v>297</v>
          </cell>
        </row>
        <row r="322">
          <cell r="A322" t="str">
            <v>OPTIPINK SOLN OFTAL  10 ML X 1</v>
          </cell>
          <cell r="B322">
            <v>9</v>
          </cell>
          <cell r="C322"/>
          <cell r="D322">
            <v>9</v>
          </cell>
          <cell r="E322">
            <v>248</v>
          </cell>
          <cell r="F322">
            <v>0</v>
          </cell>
          <cell r="G322">
            <v>248</v>
          </cell>
        </row>
        <row r="323">
          <cell r="A323" t="str">
            <v>AKA-DILATE GOTAS OFTAL 2.5% 15 ML X 1</v>
          </cell>
          <cell r="B323">
            <v>1</v>
          </cell>
          <cell r="C323">
            <v>6</v>
          </cell>
          <cell r="D323">
            <v>7</v>
          </cell>
          <cell r="E323">
            <v>30</v>
          </cell>
          <cell r="F323">
            <v>178</v>
          </cell>
          <cell r="G323">
            <v>208</v>
          </cell>
        </row>
        <row r="324">
          <cell r="A324" t="str">
            <v>OPTICANS SOLN OFTAL  10 ML X 1</v>
          </cell>
          <cell r="B324">
            <v>7</v>
          </cell>
          <cell r="C324"/>
          <cell r="D324">
            <v>7</v>
          </cell>
          <cell r="E324">
            <v>93</v>
          </cell>
          <cell r="F324">
            <v>0</v>
          </cell>
          <cell r="G324">
            <v>93</v>
          </cell>
        </row>
        <row r="325">
          <cell r="A325" t="str">
            <v>OFTALER SOLN  OFTAL 0.05% 10 ML X 1</v>
          </cell>
          <cell r="B325">
            <v>1</v>
          </cell>
          <cell r="C325">
            <v>4</v>
          </cell>
          <cell r="D325">
            <v>5</v>
          </cell>
          <cell r="E325">
            <v>87</v>
          </cell>
          <cell r="F325">
            <v>326</v>
          </cell>
          <cell r="G325">
            <v>413</v>
          </cell>
        </row>
        <row r="326">
          <cell r="A326" t="str">
            <v>UNICLOVYR UNGT  OFTAL 3% 3.5 G X 1</v>
          </cell>
          <cell r="B326">
            <v>4</v>
          </cell>
          <cell r="C326"/>
          <cell r="D326">
            <v>4</v>
          </cell>
          <cell r="E326">
            <v>157</v>
          </cell>
          <cell r="F326">
            <v>0</v>
          </cell>
          <cell r="G326">
            <v>157</v>
          </cell>
        </row>
        <row r="327">
          <cell r="A327" t="str">
            <v>A-CERUMEN GOTAS UNIDOS  2 ML X 10</v>
          </cell>
          <cell r="B327">
            <v>3</v>
          </cell>
          <cell r="C327"/>
          <cell r="D327">
            <v>3</v>
          </cell>
          <cell r="E327">
            <v>50</v>
          </cell>
          <cell r="F327">
            <v>0</v>
          </cell>
          <cell r="G327">
            <v>50</v>
          </cell>
        </row>
        <row r="328">
          <cell r="A328" t="str">
            <v>LAGRIMAS NATURALES SOLN  OFTAL  15 ML X 1</v>
          </cell>
          <cell r="B328">
            <v>3</v>
          </cell>
          <cell r="C328"/>
          <cell r="D328">
            <v>3</v>
          </cell>
          <cell r="E328">
            <v>255</v>
          </cell>
          <cell r="F328">
            <v>0</v>
          </cell>
          <cell r="G328">
            <v>255</v>
          </cell>
        </row>
        <row r="329">
          <cell r="A329" t="str">
            <v>OFTALMICINA GOTAS  10 ML X 1</v>
          </cell>
          <cell r="B329"/>
          <cell r="C329">
            <v>3</v>
          </cell>
          <cell r="D329">
            <v>3</v>
          </cell>
          <cell r="E329">
            <v>0</v>
          </cell>
          <cell r="F329">
            <v>51</v>
          </cell>
          <cell r="G329">
            <v>51</v>
          </cell>
        </row>
        <row r="330">
          <cell r="A330" t="str">
            <v>CLORANFENICOL-SVL UNGT  OFTAL 1% 3.5 G X 1</v>
          </cell>
          <cell r="B330">
            <v>1</v>
          </cell>
          <cell r="C330"/>
          <cell r="D330">
            <v>1</v>
          </cell>
          <cell r="E330">
            <v>28</v>
          </cell>
          <cell r="F330">
            <v>0</v>
          </cell>
          <cell r="G330">
            <v>28</v>
          </cell>
        </row>
        <row r="331">
          <cell r="A331" t="str">
            <v>OFTABIOTICO COLIRIO  10 ML X 1</v>
          </cell>
          <cell r="B331">
            <v>1</v>
          </cell>
          <cell r="C331"/>
          <cell r="D331">
            <v>1</v>
          </cell>
          <cell r="E331">
            <v>39</v>
          </cell>
          <cell r="F331">
            <v>0</v>
          </cell>
          <cell r="G331">
            <v>39</v>
          </cell>
        </row>
        <row r="332">
          <cell r="A332" t="str">
            <v>OPTIALER SOLN OFTAL  10 ML X 1</v>
          </cell>
          <cell r="B332">
            <v>1</v>
          </cell>
          <cell r="C332"/>
          <cell r="D332">
            <v>1</v>
          </cell>
          <cell r="E332">
            <v>14</v>
          </cell>
          <cell r="F332">
            <v>0</v>
          </cell>
          <cell r="G332">
            <v>14</v>
          </cell>
        </row>
        <row r="333">
          <cell r="A333" t="str">
            <v>ASTEROSS OCUVIALES 0.5% 0.5 ML X 60</v>
          </cell>
          <cell r="B333"/>
          <cell r="C333"/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 t="str">
            <v>CITOL MOXIFLOXACIN SOLN  OFTAL 5% 10 ML X 1</v>
          </cell>
          <cell r="B334"/>
          <cell r="C334"/>
          <cell r="D334">
            <v>0</v>
          </cell>
          <cell r="E334">
            <v>0</v>
          </cell>
          <cell r="F334">
            <v>0</v>
          </cell>
          <cell r="G334">
            <v>0</v>
          </cell>
        </row>
        <row r="335">
          <cell r="A335" t="str">
            <v>CLOCORT H UNGT  OFTAL  4 G X 1</v>
          </cell>
          <cell r="B335"/>
          <cell r="C335"/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A336" t="str">
            <v>DORLAMIDA SOLN  OFTAL 2% 5 ML X 1</v>
          </cell>
          <cell r="B336"/>
          <cell r="C336"/>
          <cell r="D336">
            <v>0</v>
          </cell>
          <cell r="E336">
            <v>0</v>
          </cell>
          <cell r="F336">
            <v>0</v>
          </cell>
          <cell r="G336">
            <v>0</v>
          </cell>
        </row>
        <row r="337">
          <cell r="A337" t="str">
            <v>DORSOF T SOLN  OFTAL  5 ML X 1</v>
          </cell>
          <cell r="B337"/>
          <cell r="C337"/>
          <cell r="D337">
            <v>0</v>
          </cell>
          <cell r="E337">
            <v>0</v>
          </cell>
          <cell r="F337">
            <v>0</v>
          </cell>
          <cell r="G337">
            <v>0</v>
          </cell>
        </row>
        <row r="338">
          <cell r="A338" t="str">
            <v>GENTEAL GEL GEL OFTAL 0.3% 10 G X 1</v>
          </cell>
          <cell r="B338"/>
          <cell r="C338"/>
          <cell r="D338">
            <v>0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LOBOB S/HUM.RIG AZ  30 ML X 1</v>
          </cell>
          <cell r="B339"/>
          <cell r="C339"/>
          <cell r="D339">
            <v>0</v>
          </cell>
          <cell r="E339">
            <v>0</v>
          </cell>
          <cell r="F339">
            <v>0</v>
          </cell>
          <cell r="G339">
            <v>0</v>
          </cell>
        </row>
        <row r="340">
          <cell r="A340" t="str">
            <v>NADIF GOTAS OFTAL 0.1% 5 ML X 1</v>
          </cell>
          <cell r="B340"/>
          <cell r="C340"/>
          <cell r="D340">
            <v>0</v>
          </cell>
          <cell r="E340">
            <v>0</v>
          </cell>
          <cell r="F340">
            <v>0</v>
          </cell>
          <cell r="G340">
            <v>0</v>
          </cell>
        </row>
        <row r="341">
          <cell r="A341" t="str">
            <v>NATUTEARS GOTAS UNIDOS 0.4% 6 ML X 20</v>
          </cell>
          <cell r="B341"/>
          <cell r="C341"/>
          <cell r="D341">
            <v>0</v>
          </cell>
          <cell r="E341">
            <v>0</v>
          </cell>
          <cell r="F341">
            <v>0</v>
          </cell>
          <cell r="G341">
            <v>0</v>
          </cell>
        </row>
        <row r="342">
          <cell r="A342" t="str">
            <v>OCUCIP SOLN  OFTAL 0.3% 5 ML X 1</v>
          </cell>
          <cell r="B342"/>
          <cell r="C342"/>
          <cell r="D342">
            <v>0</v>
          </cell>
          <cell r="E342">
            <v>0</v>
          </cell>
          <cell r="F342">
            <v>0</v>
          </cell>
          <cell r="G342">
            <v>0</v>
          </cell>
        </row>
        <row r="343">
          <cell r="A343" t="str">
            <v>OPTIGEN SOLN  OFTAL 0.3% 10 ML X 1</v>
          </cell>
          <cell r="B343"/>
          <cell r="C343"/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A344" t="str">
            <v>SAFLUTAN SOLN  OFTAL 15Y 0.3 ML X 30 (/ML)</v>
          </cell>
          <cell r="B344"/>
          <cell r="C344"/>
          <cell r="D344">
            <v>0</v>
          </cell>
          <cell r="E344">
            <v>0</v>
          </cell>
          <cell r="F344">
            <v>0</v>
          </cell>
          <cell r="G344">
            <v>0</v>
          </cell>
        </row>
        <row r="345">
          <cell r="A345" t="str">
            <v>SEFSON SOLN  OFTAL 2% 5 ML X 1</v>
          </cell>
          <cell r="B345"/>
          <cell r="C345"/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A346" t="str">
            <v>SEFSON T SOLN  OFTAL  5 ML X 1</v>
          </cell>
          <cell r="B346"/>
          <cell r="C346"/>
          <cell r="D346">
            <v>0</v>
          </cell>
          <cell r="E346">
            <v>0</v>
          </cell>
          <cell r="F346">
            <v>0</v>
          </cell>
          <cell r="G346">
            <v>0</v>
          </cell>
        </row>
        <row r="347">
          <cell r="A347" t="str">
            <v>SOPHIXIN OFTENO SOLN  OFTAL 0.3% 5 ML X 1</v>
          </cell>
          <cell r="B347"/>
          <cell r="C347"/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VISOCAP CAPS BLANDA   X 30</v>
          </cell>
          <cell r="B348"/>
          <cell r="C348"/>
          <cell r="D348">
            <v>0</v>
          </cell>
          <cell r="E348">
            <v>0</v>
          </cell>
          <cell r="F348">
            <v>0</v>
          </cell>
          <cell r="G348">
            <v>0</v>
          </cell>
        </row>
        <row r="349">
          <cell r="A349" t="str">
            <v>ZAKOL SOLN  OFTAL 0.005% 2.5 ML X 1</v>
          </cell>
          <cell r="B349"/>
          <cell r="C349"/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 t="str">
            <v>ZYMARAN SOLN  OFTAL 0.3% 5 ML X 1</v>
          </cell>
          <cell r="B350"/>
          <cell r="C350"/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 t="str">
            <v>Total general</v>
          </cell>
          <cell r="B351">
            <v>1051074</v>
          </cell>
          <cell r="C351">
            <v>683714</v>
          </cell>
          <cell r="D351">
            <v>1734788</v>
          </cell>
          <cell r="E351">
            <v>32592392</v>
          </cell>
          <cell r="F351">
            <v>6967676</v>
          </cell>
          <cell r="G351">
            <v>39560068</v>
          </cell>
        </row>
        <row r="352">
          <cell r="B352"/>
          <cell r="C352"/>
          <cell r="D352"/>
          <cell r="E352"/>
          <cell r="F352"/>
          <cell r="G352"/>
        </row>
        <row r="353">
          <cell r="B353"/>
          <cell r="C353"/>
          <cell r="D353"/>
          <cell r="E353"/>
          <cell r="F353"/>
          <cell r="G353"/>
        </row>
        <row r="354">
          <cell r="B354"/>
          <cell r="C354"/>
          <cell r="D354"/>
          <cell r="E354"/>
          <cell r="F354"/>
          <cell r="G354"/>
        </row>
        <row r="355">
          <cell r="B355"/>
          <cell r="C355"/>
          <cell r="D355"/>
          <cell r="E355"/>
          <cell r="F355"/>
          <cell r="G355"/>
        </row>
        <row r="356">
          <cell r="B356"/>
          <cell r="C356"/>
          <cell r="D356"/>
          <cell r="E356"/>
          <cell r="F356"/>
          <cell r="G356"/>
        </row>
        <row r="357">
          <cell r="B357"/>
          <cell r="C357"/>
          <cell r="D357"/>
          <cell r="E357"/>
          <cell r="F357"/>
          <cell r="G357"/>
        </row>
        <row r="358">
          <cell r="B358"/>
          <cell r="C358"/>
          <cell r="D358"/>
          <cell r="E358"/>
          <cell r="F358"/>
          <cell r="G358"/>
        </row>
        <row r="359">
          <cell r="B359"/>
          <cell r="C359"/>
          <cell r="D359"/>
          <cell r="E359"/>
          <cell r="F359"/>
          <cell r="G359"/>
        </row>
        <row r="360">
          <cell r="B360"/>
          <cell r="C360"/>
          <cell r="D360"/>
          <cell r="E360"/>
          <cell r="F360"/>
          <cell r="G360"/>
        </row>
        <row r="361">
          <cell r="B361"/>
          <cell r="C361"/>
          <cell r="D361"/>
          <cell r="E361"/>
          <cell r="F361"/>
          <cell r="G361"/>
        </row>
        <row r="362">
          <cell r="B362"/>
          <cell r="C362"/>
          <cell r="D362"/>
          <cell r="E362"/>
          <cell r="F362"/>
          <cell r="G362"/>
        </row>
        <row r="363">
          <cell r="B363"/>
          <cell r="C363"/>
          <cell r="D363"/>
          <cell r="E363"/>
          <cell r="F363"/>
          <cell r="G363"/>
        </row>
        <row r="364">
          <cell r="B364"/>
          <cell r="C364"/>
          <cell r="D364"/>
          <cell r="E364"/>
          <cell r="F364"/>
          <cell r="G364"/>
        </row>
      </sheetData>
      <sheetData sheetId="10">
        <row r="1">
          <cell r="B1" t="str">
            <v>MAT 2020-03</v>
          </cell>
          <cell r="C1" t="str">
            <v>MAT 2020-03</v>
          </cell>
          <cell r="E1" t="str">
            <v>MAT 2021-03</v>
          </cell>
          <cell r="F1" t="str">
            <v>MAT 2021-03</v>
          </cell>
          <cell r="H1" t="str">
            <v>MAT 2020-03</v>
          </cell>
          <cell r="I1" t="str">
            <v>MAT 2020-03</v>
          </cell>
          <cell r="K1" t="str">
            <v>MAT 2021-03</v>
          </cell>
          <cell r="L1" t="str">
            <v>MAT 2021-03</v>
          </cell>
        </row>
        <row r="2">
          <cell r="B2" t="str">
            <v xml:space="preserve">VENTAS </v>
          </cell>
          <cell r="C2" t="str">
            <v xml:space="preserve">VENTAS </v>
          </cell>
          <cell r="E2" t="str">
            <v xml:space="preserve">VENTAS </v>
          </cell>
          <cell r="F2" t="str">
            <v xml:space="preserve">VENTAS </v>
          </cell>
          <cell r="H2" t="str">
            <v xml:space="preserve">VENTAS </v>
          </cell>
          <cell r="I2" t="str">
            <v xml:space="preserve">VENTAS </v>
          </cell>
          <cell r="K2" t="str">
            <v xml:space="preserve">VENTAS </v>
          </cell>
          <cell r="L2" t="str">
            <v xml:space="preserve">VENTAS </v>
          </cell>
        </row>
        <row r="3">
          <cell r="A3" t="str">
            <v>PRESENTACION</v>
          </cell>
          <cell r="B3" t="str">
            <v>CADENA</v>
          </cell>
          <cell r="C3" t="str">
            <v>INDEPENDIENTE</v>
          </cell>
          <cell r="D3" t="str">
            <v>UNID 20</v>
          </cell>
          <cell r="E3" t="str">
            <v>CADENA</v>
          </cell>
          <cell r="F3" t="str">
            <v>INDEPENDIENTE</v>
          </cell>
          <cell r="G3" t="str">
            <v>UNID 21</v>
          </cell>
          <cell r="H3" t="str">
            <v>CADENA</v>
          </cell>
          <cell r="I3" t="str">
            <v>INDEPENDIENTE</v>
          </cell>
          <cell r="J3" t="str">
            <v>SOLES 20</v>
          </cell>
          <cell r="K3" t="str">
            <v>CADENA</v>
          </cell>
          <cell r="L3" t="str">
            <v>INDEPENDIENTE</v>
          </cell>
          <cell r="M3" t="str">
            <v>SOLES 21</v>
          </cell>
        </row>
        <row r="4">
          <cell r="A4" t="str">
            <v>FRAMIDEX GOTAS O/OFT  2.5 ML X 1</v>
          </cell>
          <cell r="B4">
            <v>211157</v>
          </cell>
          <cell r="C4">
            <v>412174</v>
          </cell>
          <cell r="D4">
            <v>623331</v>
          </cell>
          <cell r="E4">
            <v>170542</v>
          </cell>
          <cell r="F4">
            <v>417325</v>
          </cell>
          <cell r="G4">
            <v>587867</v>
          </cell>
          <cell r="H4">
            <v>1169873</v>
          </cell>
          <cell r="I4">
            <v>2238247</v>
          </cell>
          <cell r="J4">
            <v>3408120</v>
          </cell>
          <cell r="K4">
            <v>955126</v>
          </cell>
          <cell r="L4">
            <v>2314060</v>
          </cell>
          <cell r="M4">
            <v>3269186</v>
          </cell>
        </row>
        <row r="5">
          <cell r="A5" t="str">
            <v>FLORIL NF SOLN  OFTAL 0.03% 8 ML X 1</v>
          </cell>
          <cell r="B5">
            <v>91199</v>
          </cell>
          <cell r="C5">
            <v>347054</v>
          </cell>
          <cell r="D5">
            <v>438253</v>
          </cell>
          <cell r="E5">
            <v>64289</v>
          </cell>
          <cell r="F5">
            <v>379128</v>
          </cell>
          <cell r="G5">
            <v>443417</v>
          </cell>
          <cell r="H5">
            <v>495486</v>
          </cell>
          <cell r="I5">
            <v>1849859</v>
          </cell>
          <cell r="J5">
            <v>2345345</v>
          </cell>
          <cell r="K5">
            <v>360372</v>
          </cell>
          <cell r="L5">
            <v>2112308</v>
          </cell>
          <cell r="M5">
            <v>2472680</v>
          </cell>
        </row>
        <row r="6">
          <cell r="A6" t="str">
            <v>HUMED GOTAS OFTAL 0.3% 15 ML X 1</v>
          </cell>
          <cell r="B6">
            <v>144640</v>
          </cell>
          <cell r="C6">
            <v>92513</v>
          </cell>
          <cell r="D6">
            <v>237153</v>
          </cell>
          <cell r="E6">
            <v>201399</v>
          </cell>
          <cell r="F6">
            <v>174300</v>
          </cell>
          <cell r="G6">
            <v>375699</v>
          </cell>
          <cell r="H6">
            <v>1298705</v>
          </cell>
          <cell r="I6">
            <v>829788</v>
          </cell>
          <cell r="J6">
            <v>2128493</v>
          </cell>
          <cell r="K6">
            <v>1750487</v>
          </cell>
          <cell r="L6">
            <v>1497417</v>
          </cell>
          <cell r="M6">
            <v>3247904</v>
          </cell>
        </row>
        <row r="7">
          <cell r="A7" t="str">
            <v>FLORIL NF SOLN  OFTAL  15 ML X 1</v>
          </cell>
          <cell r="B7">
            <v>321600</v>
          </cell>
          <cell r="C7">
            <v>36482</v>
          </cell>
          <cell r="D7">
            <v>358082</v>
          </cell>
          <cell r="E7">
            <v>263668</v>
          </cell>
          <cell r="F7">
            <v>57630</v>
          </cell>
          <cell r="G7">
            <v>321298</v>
          </cell>
          <cell r="H7">
            <v>2246036</v>
          </cell>
          <cell r="I7">
            <v>256228</v>
          </cell>
          <cell r="J7">
            <v>2502264</v>
          </cell>
          <cell r="K7">
            <v>1902906</v>
          </cell>
          <cell r="L7">
            <v>416634</v>
          </cell>
          <cell r="M7">
            <v>2319540</v>
          </cell>
        </row>
        <row r="8">
          <cell r="A8" t="str">
            <v>GENTAMICINA-LNR SOLN  OFTAL 0.3% 5 ML X 1</v>
          </cell>
          <cell r="B8">
            <v>68849</v>
          </cell>
          <cell r="C8">
            <v>249968</v>
          </cell>
          <cell r="D8">
            <v>318817</v>
          </cell>
          <cell r="E8">
            <v>59535</v>
          </cell>
          <cell r="F8">
            <v>238159</v>
          </cell>
          <cell r="G8">
            <v>297694</v>
          </cell>
          <cell r="H8">
            <v>161027</v>
          </cell>
          <cell r="I8">
            <v>546335</v>
          </cell>
          <cell r="J8">
            <v>707362</v>
          </cell>
          <cell r="K8">
            <v>128906</v>
          </cell>
          <cell r="L8">
            <v>507535</v>
          </cell>
          <cell r="M8">
            <v>636441</v>
          </cell>
        </row>
        <row r="9">
          <cell r="A9" t="str">
            <v>OTOZAMBON GOTAS OTO.  10 ML X 1</v>
          </cell>
          <cell r="B9">
            <v>138601</v>
          </cell>
          <cell r="C9">
            <v>108710</v>
          </cell>
          <cell r="D9">
            <v>247311</v>
          </cell>
          <cell r="E9">
            <v>136438</v>
          </cell>
          <cell r="F9">
            <v>109721</v>
          </cell>
          <cell r="G9">
            <v>246159</v>
          </cell>
          <cell r="H9">
            <v>1688196</v>
          </cell>
          <cell r="I9">
            <v>1303372</v>
          </cell>
          <cell r="J9">
            <v>2991568</v>
          </cell>
          <cell r="K9">
            <v>1670572</v>
          </cell>
          <cell r="L9">
            <v>1335509</v>
          </cell>
          <cell r="M9">
            <v>3006081</v>
          </cell>
        </row>
        <row r="10">
          <cell r="A10" t="str">
            <v>COL.EYE-MO COLIRIO 0.05% 12 ML X 1</v>
          </cell>
          <cell r="B10">
            <v>93349</v>
          </cell>
          <cell r="C10">
            <v>84072</v>
          </cell>
          <cell r="D10">
            <v>177421</v>
          </cell>
          <cell r="E10">
            <v>76176</v>
          </cell>
          <cell r="F10">
            <v>98961</v>
          </cell>
          <cell r="G10">
            <v>175137</v>
          </cell>
          <cell r="H10">
            <v>546633</v>
          </cell>
          <cell r="I10">
            <v>484753</v>
          </cell>
          <cell r="J10">
            <v>1031386</v>
          </cell>
          <cell r="K10">
            <v>433584</v>
          </cell>
          <cell r="L10">
            <v>563549</v>
          </cell>
          <cell r="M10">
            <v>997133</v>
          </cell>
        </row>
        <row r="11">
          <cell r="A11" t="str">
            <v>COL.EYE-MO SOLN OFTAL 0.05% 8 ML X 1</v>
          </cell>
          <cell r="B11">
            <v>5802</v>
          </cell>
          <cell r="C11">
            <v>125486</v>
          </cell>
          <cell r="D11">
            <v>131288</v>
          </cell>
          <cell r="E11">
            <v>5065</v>
          </cell>
          <cell r="F11">
            <v>163055</v>
          </cell>
          <cell r="G11">
            <v>168120</v>
          </cell>
          <cell r="H11">
            <v>24712</v>
          </cell>
          <cell r="I11">
            <v>533255</v>
          </cell>
          <cell r="J11">
            <v>557967</v>
          </cell>
          <cell r="K11">
            <v>21983</v>
          </cell>
          <cell r="L11">
            <v>710151</v>
          </cell>
          <cell r="M11">
            <v>732134</v>
          </cell>
        </row>
        <row r="12">
          <cell r="A12" t="str">
            <v>KRYTANTEK OFTENO SOLN  OFTAL  5 ML X 1</v>
          </cell>
          <cell r="B12">
            <v>126576</v>
          </cell>
          <cell r="C12">
            <v>3665</v>
          </cell>
          <cell r="D12">
            <v>130241</v>
          </cell>
          <cell r="E12">
            <v>143146</v>
          </cell>
          <cell r="F12">
            <v>3400</v>
          </cell>
          <cell r="G12">
            <v>146546</v>
          </cell>
          <cell r="H12">
            <v>15547927</v>
          </cell>
          <cell r="I12">
            <v>449020</v>
          </cell>
          <cell r="J12">
            <v>15996947</v>
          </cell>
          <cell r="K12">
            <v>17698445</v>
          </cell>
          <cell r="L12">
            <v>419889</v>
          </cell>
          <cell r="M12">
            <v>18118334</v>
          </cell>
        </row>
        <row r="13">
          <cell r="A13" t="str">
            <v>MEDICORTIL GOTAS O/OFT  2.5 ML X 1</v>
          </cell>
          <cell r="B13">
            <v>32337</v>
          </cell>
          <cell r="C13">
            <v>89262</v>
          </cell>
          <cell r="D13">
            <v>121599</v>
          </cell>
          <cell r="E13">
            <v>30931</v>
          </cell>
          <cell r="F13">
            <v>97937</v>
          </cell>
          <cell r="G13">
            <v>128868</v>
          </cell>
          <cell r="H13">
            <v>193740</v>
          </cell>
          <cell r="I13">
            <v>531216</v>
          </cell>
          <cell r="J13">
            <v>724956</v>
          </cell>
          <cell r="K13">
            <v>201727</v>
          </cell>
          <cell r="L13">
            <v>633569</v>
          </cell>
          <cell r="M13">
            <v>835296</v>
          </cell>
        </row>
        <row r="14">
          <cell r="A14" t="str">
            <v>SYSTANE ULTRA SOL.OFT LUBR  10 ML X 1</v>
          </cell>
          <cell r="B14">
            <v>97816</v>
          </cell>
          <cell r="C14">
            <v>4103</v>
          </cell>
          <cell r="D14">
            <v>101919</v>
          </cell>
          <cell r="E14">
            <v>106118</v>
          </cell>
          <cell r="F14">
            <v>7248</v>
          </cell>
          <cell r="G14">
            <v>113366</v>
          </cell>
          <cell r="H14">
            <v>5481664</v>
          </cell>
          <cell r="I14">
            <v>230545</v>
          </cell>
          <cell r="J14">
            <v>5712209</v>
          </cell>
          <cell r="K14">
            <v>6548214</v>
          </cell>
          <cell r="L14">
            <v>455459</v>
          </cell>
          <cell r="M14">
            <v>7003673</v>
          </cell>
        </row>
        <row r="15">
          <cell r="A15" t="str">
            <v>TERRAMISOL-A UNGT  OFTAL  6 G X 1</v>
          </cell>
          <cell r="B15">
            <v>147844</v>
          </cell>
          <cell r="C15">
            <v>17489</v>
          </cell>
          <cell r="D15">
            <v>165333</v>
          </cell>
          <cell r="E15">
            <v>94631</v>
          </cell>
          <cell r="F15">
            <v>16562</v>
          </cell>
          <cell r="G15">
            <v>111193</v>
          </cell>
          <cell r="H15">
            <v>1372732</v>
          </cell>
          <cell r="I15">
            <v>161943</v>
          </cell>
          <cell r="J15">
            <v>1534675</v>
          </cell>
          <cell r="K15">
            <v>803843</v>
          </cell>
          <cell r="L15">
            <v>141469</v>
          </cell>
          <cell r="M15">
            <v>945312</v>
          </cell>
        </row>
        <row r="16">
          <cell r="A16" t="str">
            <v>AQUOL SOLN  OFTAL  15 ML X 1</v>
          </cell>
          <cell r="B16">
            <v>145373</v>
          </cell>
          <cell r="C16">
            <v>5528</v>
          </cell>
          <cell r="D16">
            <v>150901</v>
          </cell>
          <cell r="E16">
            <v>104580</v>
          </cell>
          <cell r="F16">
            <v>4734</v>
          </cell>
          <cell r="G16">
            <v>109314</v>
          </cell>
          <cell r="H16">
            <v>856725</v>
          </cell>
          <cell r="I16">
            <v>32129</v>
          </cell>
          <cell r="J16">
            <v>888854</v>
          </cell>
          <cell r="K16">
            <v>566043</v>
          </cell>
          <cell r="L16">
            <v>25827</v>
          </cell>
          <cell r="M16">
            <v>591870</v>
          </cell>
        </row>
        <row r="17">
          <cell r="A17" t="str">
            <v>FREEGEN GEL OFTAL 0.5% 15 ML X 1</v>
          </cell>
          <cell r="B17">
            <v>69564</v>
          </cell>
          <cell r="C17">
            <v>1984</v>
          </cell>
          <cell r="D17">
            <v>71548</v>
          </cell>
          <cell r="E17">
            <v>93293</v>
          </cell>
          <cell r="F17">
            <v>1961</v>
          </cell>
          <cell r="G17">
            <v>95254</v>
          </cell>
          <cell r="H17">
            <v>2924477</v>
          </cell>
          <cell r="I17">
            <v>85244</v>
          </cell>
          <cell r="J17">
            <v>3009721</v>
          </cell>
          <cell r="K17">
            <v>2310334</v>
          </cell>
          <cell r="L17">
            <v>48762</v>
          </cell>
          <cell r="M17">
            <v>2359096</v>
          </cell>
        </row>
        <row r="18">
          <cell r="A18" t="str">
            <v>AK TROL GOTAS OFTAL  5 ML X 1</v>
          </cell>
          <cell r="B18">
            <v>56537</v>
          </cell>
          <cell r="C18">
            <v>45309</v>
          </cell>
          <cell r="D18">
            <v>101846</v>
          </cell>
          <cell r="E18">
            <v>41119</v>
          </cell>
          <cell r="F18">
            <v>45883</v>
          </cell>
          <cell r="G18">
            <v>87002</v>
          </cell>
          <cell r="H18">
            <v>395914</v>
          </cell>
          <cell r="I18">
            <v>316314</v>
          </cell>
          <cell r="J18">
            <v>712228</v>
          </cell>
          <cell r="K18">
            <v>281112</v>
          </cell>
          <cell r="L18">
            <v>314150</v>
          </cell>
          <cell r="M18">
            <v>595262</v>
          </cell>
        </row>
        <row r="19">
          <cell r="A19" t="str">
            <v>CIPROGRAM PLUS SOLN  OFTAL  5 ML X 1</v>
          </cell>
          <cell r="B19">
            <v>104368</v>
          </cell>
          <cell r="C19"/>
          <cell r="D19">
            <v>104368</v>
          </cell>
          <cell r="E19">
            <v>82112</v>
          </cell>
          <cell r="F19"/>
          <cell r="G19">
            <v>82112</v>
          </cell>
          <cell r="H19">
            <v>1669691</v>
          </cell>
          <cell r="I19">
            <v>0</v>
          </cell>
          <cell r="J19">
            <v>1669691</v>
          </cell>
          <cell r="K19">
            <v>1313543</v>
          </cell>
          <cell r="L19">
            <v>0</v>
          </cell>
          <cell r="M19">
            <v>1313543</v>
          </cell>
        </row>
        <row r="20">
          <cell r="A20" t="str">
            <v>UNIAL SOLN  OFTAL 4MG 10 ML X 1 (/ML)</v>
          </cell>
          <cell r="B20">
            <v>72389</v>
          </cell>
          <cell r="C20">
            <v>5291</v>
          </cell>
          <cell r="D20">
            <v>77680</v>
          </cell>
          <cell r="E20">
            <v>72299</v>
          </cell>
          <cell r="F20">
            <v>6635</v>
          </cell>
          <cell r="G20">
            <v>78934</v>
          </cell>
          <cell r="H20">
            <v>2177101</v>
          </cell>
          <cell r="I20">
            <v>158706</v>
          </cell>
          <cell r="J20">
            <v>2335807</v>
          </cell>
          <cell r="K20">
            <v>2167199</v>
          </cell>
          <cell r="L20">
            <v>199009</v>
          </cell>
          <cell r="M20">
            <v>2366208</v>
          </cell>
        </row>
        <row r="21">
          <cell r="A21" t="str">
            <v>OTOMICIN GOTAS OTO.  10 ML X 1</v>
          </cell>
          <cell r="B21">
            <v>87386</v>
          </cell>
          <cell r="C21">
            <v>445</v>
          </cell>
          <cell r="D21">
            <v>87831</v>
          </cell>
          <cell r="E21">
            <v>72367</v>
          </cell>
          <cell r="F21">
            <v>307</v>
          </cell>
          <cell r="G21">
            <v>72674</v>
          </cell>
          <cell r="H21">
            <v>366397</v>
          </cell>
          <cell r="I21">
            <v>1871</v>
          </cell>
          <cell r="J21">
            <v>368268</v>
          </cell>
          <cell r="K21">
            <v>309784</v>
          </cell>
          <cell r="L21">
            <v>1145</v>
          </cell>
          <cell r="M21">
            <v>310929</v>
          </cell>
        </row>
        <row r="22">
          <cell r="A22" t="str">
            <v>TIMOLOL-LNR SOLN  OFTAL 0.5% 5 ML X 1</v>
          </cell>
          <cell r="B22">
            <v>38053</v>
          </cell>
          <cell r="C22">
            <v>10389</v>
          </cell>
          <cell r="D22">
            <v>48442</v>
          </cell>
          <cell r="E22">
            <v>44436</v>
          </cell>
          <cell r="F22">
            <v>25016</v>
          </cell>
          <cell r="G22">
            <v>69452</v>
          </cell>
          <cell r="H22">
            <v>357065</v>
          </cell>
          <cell r="I22">
            <v>97158</v>
          </cell>
          <cell r="J22">
            <v>454223</v>
          </cell>
          <cell r="K22">
            <v>345027</v>
          </cell>
          <cell r="L22">
            <v>195793</v>
          </cell>
          <cell r="M22">
            <v>540820</v>
          </cell>
        </row>
        <row r="23">
          <cell r="A23" t="str">
            <v>OTIDOL GOTAS OTO.  5 ML X 1</v>
          </cell>
          <cell r="B23">
            <v>8388</v>
          </cell>
          <cell r="C23">
            <v>42602</v>
          </cell>
          <cell r="D23">
            <v>50990</v>
          </cell>
          <cell r="E23">
            <v>7068</v>
          </cell>
          <cell r="F23">
            <v>59421</v>
          </cell>
          <cell r="G23">
            <v>66489</v>
          </cell>
          <cell r="H23">
            <v>65360</v>
          </cell>
          <cell r="I23">
            <v>331553</v>
          </cell>
          <cell r="J23">
            <v>396913</v>
          </cell>
          <cell r="K23">
            <v>53809</v>
          </cell>
          <cell r="L23">
            <v>452214</v>
          </cell>
          <cell r="M23">
            <v>506023</v>
          </cell>
        </row>
        <row r="24">
          <cell r="A24" t="str">
            <v>CIRIAX OTIC GOTAS OTO.  5 ML X 1</v>
          </cell>
          <cell r="B24">
            <v>37399</v>
          </cell>
          <cell r="C24">
            <v>17970</v>
          </cell>
          <cell r="D24">
            <v>55369</v>
          </cell>
          <cell r="E24">
            <v>41296</v>
          </cell>
          <cell r="F24">
            <v>22448</v>
          </cell>
          <cell r="G24">
            <v>63744</v>
          </cell>
          <cell r="H24">
            <v>707577</v>
          </cell>
          <cell r="I24">
            <v>337874</v>
          </cell>
          <cell r="J24">
            <v>1045451</v>
          </cell>
          <cell r="K24">
            <v>743839</v>
          </cell>
          <cell r="L24">
            <v>403745</v>
          </cell>
          <cell r="M24">
            <v>1147584</v>
          </cell>
        </row>
        <row r="25">
          <cell r="A25" t="str">
            <v>LAGRICEL OFTENO SOL.OFT UD 0.4% 0.5 ML X 20</v>
          </cell>
          <cell r="B25">
            <v>49067</v>
          </cell>
          <cell r="C25">
            <v>2535</v>
          </cell>
          <cell r="D25">
            <v>51602</v>
          </cell>
          <cell r="E25">
            <v>57530</v>
          </cell>
          <cell r="F25">
            <v>2969</v>
          </cell>
          <cell r="G25">
            <v>60499</v>
          </cell>
          <cell r="H25">
            <v>3411860</v>
          </cell>
          <cell r="I25">
            <v>176186</v>
          </cell>
          <cell r="J25">
            <v>3588046</v>
          </cell>
          <cell r="K25">
            <v>3926485</v>
          </cell>
          <cell r="L25">
            <v>202104</v>
          </cell>
          <cell r="M25">
            <v>4128589</v>
          </cell>
        </row>
        <row r="26">
          <cell r="A26" t="str">
            <v>GAAP OFTENO SOLN  OFTAL 0.005% 3 ML X 1</v>
          </cell>
          <cell r="B26">
            <v>51382</v>
          </cell>
          <cell r="C26">
            <v>1175</v>
          </cell>
          <cell r="D26">
            <v>52557</v>
          </cell>
          <cell r="E26">
            <v>58877</v>
          </cell>
          <cell r="F26">
            <v>1256</v>
          </cell>
          <cell r="G26">
            <v>60133</v>
          </cell>
          <cell r="H26">
            <v>5263883</v>
          </cell>
          <cell r="I26">
            <v>120335</v>
          </cell>
          <cell r="J26">
            <v>5384218</v>
          </cell>
          <cell r="K26">
            <v>6000170</v>
          </cell>
          <cell r="L26">
            <v>128016</v>
          </cell>
          <cell r="M26">
            <v>6128186</v>
          </cell>
        </row>
        <row r="27">
          <cell r="A27" t="str">
            <v>FRESH TEARS SOLN  OFTAL 0.5% 15 ML X 1</v>
          </cell>
          <cell r="B27">
            <v>52427</v>
          </cell>
          <cell r="C27">
            <v>2617</v>
          </cell>
          <cell r="D27">
            <v>55044</v>
          </cell>
          <cell r="E27">
            <v>57369</v>
          </cell>
          <cell r="F27">
            <v>2154</v>
          </cell>
          <cell r="G27">
            <v>59523</v>
          </cell>
          <cell r="H27">
            <v>2740907</v>
          </cell>
          <cell r="I27">
            <v>136788</v>
          </cell>
          <cell r="J27">
            <v>2877695</v>
          </cell>
          <cell r="K27">
            <v>3033292</v>
          </cell>
          <cell r="L27">
            <v>113705</v>
          </cell>
          <cell r="M27">
            <v>3146997</v>
          </cell>
        </row>
        <row r="28">
          <cell r="A28" t="str">
            <v>FREEGEN GEL GEL OFTAL 1% 15 ML X 1</v>
          </cell>
          <cell r="B28">
            <v>43660</v>
          </cell>
          <cell r="C28">
            <v>1493</v>
          </cell>
          <cell r="D28">
            <v>45153</v>
          </cell>
          <cell r="E28">
            <v>42737</v>
          </cell>
          <cell r="F28">
            <v>1257</v>
          </cell>
          <cell r="G28">
            <v>43994</v>
          </cell>
          <cell r="H28">
            <v>1930404</v>
          </cell>
          <cell r="I28">
            <v>68406</v>
          </cell>
          <cell r="J28">
            <v>1998810</v>
          </cell>
          <cell r="K28">
            <v>1411884</v>
          </cell>
          <cell r="L28">
            <v>43671</v>
          </cell>
          <cell r="M28">
            <v>1455555</v>
          </cell>
        </row>
        <row r="29">
          <cell r="A29" t="str">
            <v>OFTALIRIO COLIRIO  10 ML X 1</v>
          </cell>
          <cell r="B29">
            <v>73707</v>
          </cell>
          <cell r="C29">
            <v>196</v>
          </cell>
          <cell r="D29">
            <v>73903</v>
          </cell>
          <cell r="E29">
            <v>41254</v>
          </cell>
          <cell r="F29">
            <v>132</v>
          </cell>
          <cell r="G29">
            <v>41386</v>
          </cell>
          <cell r="H29">
            <v>358126</v>
          </cell>
          <cell r="I29">
            <v>954</v>
          </cell>
          <cell r="J29">
            <v>359080</v>
          </cell>
          <cell r="K29">
            <v>361102</v>
          </cell>
          <cell r="L29">
            <v>1124</v>
          </cell>
          <cell r="M29">
            <v>362226</v>
          </cell>
        </row>
        <row r="30">
          <cell r="A30" t="str">
            <v>TERRAMICINA UNGT  OFTAL  10 G X 1</v>
          </cell>
          <cell r="B30"/>
          <cell r="C30"/>
          <cell r="D30">
            <v>0</v>
          </cell>
          <cell r="E30">
            <v>23356</v>
          </cell>
          <cell r="F30">
            <v>17743</v>
          </cell>
          <cell r="G30">
            <v>41099</v>
          </cell>
          <cell r="H30">
            <v>0</v>
          </cell>
          <cell r="I30">
            <v>0</v>
          </cell>
          <cell r="J30">
            <v>0</v>
          </cell>
          <cell r="K30">
            <v>467529</v>
          </cell>
          <cell r="L30">
            <v>355310</v>
          </cell>
          <cell r="M30">
            <v>822839</v>
          </cell>
        </row>
        <row r="31">
          <cell r="A31" t="str">
            <v>SYSTALAN ULTRA SOLN  OFTAL  10 ML X 1</v>
          </cell>
          <cell r="B31">
            <v>29651</v>
          </cell>
          <cell r="C31">
            <v>936</v>
          </cell>
          <cell r="D31">
            <v>30587</v>
          </cell>
          <cell r="E31">
            <v>38686</v>
          </cell>
          <cell r="F31">
            <v>1593</v>
          </cell>
          <cell r="G31">
            <v>40279</v>
          </cell>
          <cell r="H31">
            <v>1035568</v>
          </cell>
          <cell r="I31">
            <v>32492</v>
          </cell>
          <cell r="J31">
            <v>1068060</v>
          </cell>
          <cell r="K31">
            <v>712516</v>
          </cell>
          <cell r="L31">
            <v>29073</v>
          </cell>
          <cell r="M31">
            <v>741589</v>
          </cell>
        </row>
        <row r="32">
          <cell r="A32" t="str">
            <v>DROPSTAR COLIRIO 0.4% 10 ML X 1</v>
          </cell>
          <cell r="B32">
            <v>39306</v>
          </cell>
          <cell r="C32">
            <v>4821</v>
          </cell>
          <cell r="D32">
            <v>44127</v>
          </cell>
          <cell r="E32">
            <v>34460</v>
          </cell>
          <cell r="F32">
            <v>5652</v>
          </cell>
          <cell r="G32">
            <v>40112</v>
          </cell>
          <cell r="H32">
            <v>1176634</v>
          </cell>
          <cell r="I32">
            <v>144298</v>
          </cell>
          <cell r="J32">
            <v>1320932</v>
          </cell>
          <cell r="K32">
            <v>984146</v>
          </cell>
          <cell r="L32">
            <v>160395</v>
          </cell>
          <cell r="M32">
            <v>1144541</v>
          </cell>
        </row>
        <row r="33">
          <cell r="A33" t="str">
            <v>COSOMIDOL SOLN  OFTAL  5 ML X 1</v>
          </cell>
          <cell r="B33">
            <v>28946</v>
          </cell>
          <cell r="C33">
            <v>810</v>
          </cell>
          <cell r="D33">
            <v>29756</v>
          </cell>
          <cell r="E33">
            <v>38305</v>
          </cell>
          <cell r="F33">
            <v>1734</v>
          </cell>
          <cell r="G33">
            <v>40039</v>
          </cell>
          <cell r="H33">
            <v>1101634</v>
          </cell>
          <cell r="I33">
            <v>30271</v>
          </cell>
          <cell r="J33">
            <v>1131905</v>
          </cell>
          <cell r="K33">
            <v>1321479</v>
          </cell>
          <cell r="L33">
            <v>59871</v>
          </cell>
          <cell r="M33">
            <v>1381350</v>
          </cell>
        </row>
        <row r="34">
          <cell r="A34" t="str">
            <v>NICOTEARS COLIRIO  20 ML X 1</v>
          </cell>
          <cell r="B34">
            <v>31964</v>
          </cell>
          <cell r="C34">
            <v>3420</v>
          </cell>
          <cell r="D34">
            <v>35384</v>
          </cell>
          <cell r="E34">
            <v>32230</v>
          </cell>
          <cell r="F34">
            <v>4157</v>
          </cell>
          <cell r="G34">
            <v>36387</v>
          </cell>
          <cell r="H34">
            <v>659844</v>
          </cell>
          <cell r="I34">
            <v>70558</v>
          </cell>
          <cell r="J34">
            <v>730402</v>
          </cell>
          <cell r="K34">
            <v>649227</v>
          </cell>
          <cell r="L34">
            <v>83778</v>
          </cell>
          <cell r="M34">
            <v>733005</v>
          </cell>
        </row>
        <row r="35">
          <cell r="A35" t="str">
            <v>HUMYLUB OFTENO FRASC.GOTERO 1.8% 15 ML X 1</v>
          </cell>
          <cell r="B35">
            <v>33400</v>
          </cell>
          <cell r="C35">
            <v>1145</v>
          </cell>
          <cell r="D35">
            <v>34545</v>
          </cell>
          <cell r="E35">
            <v>34553</v>
          </cell>
          <cell r="F35">
            <v>1344</v>
          </cell>
          <cell r="G35">
            <v>35897</v>
          </cell>
          <cell r="H35">
            <v>1893623</v>
          </cell>
          <cell r="I35">
            <v>65103</v>
          </cell>
          <cell r="J35">
            <v>1958726</v>
          </cell>
          <cell r="K35">
            <v>1922465</v>
          </cell>
          <cell r="L35">
            <v>74702</v>
          </cell>
          <cell r="M35">
            <v>1997167</v>
          </cell>
        </row>
        <row r="36">
          <cell r="A36" t="str">
            <v>TIMOX COLIRIO 0.5% 5 ML X 1</v>
          </cell>
          <cell r="B36">
            <v>17382</v>
          </cell>
          <cell r="C36">
            <v>2025</v>
          </cell>
          <cell r="D36">
            <v>19407</v>
          </cell>
          <cell r="E36">
            <v>32336</v>
          </cell>
          <cell r="F36">
            <v>2191</v>
          </cell>
          <cell r="G36">
            <v>34527</v>
          </cell>
          <cell r="H36">
            <v>294838</v>
          </cell>
          <cell r="I36">
            <v>29387</v>
          </cell>
          <cell r="J36">
            <v>324225</v>
          </cell>
          <cell r="K36">
            <v>455136</v>
          </cell>
          <cell r="L36">
            <v>30849</v>
          </cell>
          <cell r="M36">
            <v>485985</v>
          </cell>
        </row>
        <row r="37">
          <cell r="A37" t="str">
            <v>TETRALAN UNGT  OFTAL 1% 6 G X 1</v>
          </cell>
          <cell r="B37">
            <v>16283</v>
          </cell>
          <cell r="C37">
            <v>22311</v>
          </cell>
          <cell r="D37">
            <v>38594</v>
          </cell>
          <cell r="E37">
            <v>12199</v>
          </cell>
          <cell r="F37">
            <v>22223</v>
          </cell>
          <cell r="G37">
            <v>34422</v>
          </cell>
          <cell r="H37">
            <v>138891</v>
          </cell>
          <cell r="I37">
            <v>188832</v>
          </cell>
          <cell r="J37">
            <v>327723</v>
          </cell>
          <cell r="K37">
            <v>94470</v>
          </cell>
          <cell r="L37">
            <v>171494</v>
          </cell>
          <cell r="M37">
            <v>265964</v>
          </cell>
        </row>
        <row r="38">
          <cell r="A38" t="str">
            <v>MULTI-3 PLUS SOL.MPRO C/E  120 ML X 1</v>
          </cell>
          <cell r="B38">
            <v>40165</v>
          </cell>
          <cell r="C38">
            <v>2464</v>
          </cell>
          <cell r="D38">
            <v>42629</v>
          </cell>
          <cell r="E38">
            <v>28703</v>
          </cell>
          <cell r="F38">
            <v>3211</v>
          </cell>
          <cell r="G38">
            <v>31914</v>
          </cell>
          <cell r="H38">
            <v>555446</v>
          </cell>
          <cell r="I38">
            <v>33852</v>
          </cell>
          <cell r="J38">
            <v>589298</v>
          </cell>
          <cell r="K38">
            <v>432193</v>
          </cell>
          <cell r="L38">
            <v>48566</v>
          </cell>
          <cell r="M38">
            <v>480759</v>
          </cell>
        </row>
        <row r="39">
          <cell r="A39" t="str">
            <v>LANCIPROX-DX SOLN  OFTAL  5 ML X 1</v>
          </cell>
          <cell r="B39">
            <v>24028</v>
          </cell>
          <cell r="C39">
            <v>9254</v>
          </cell>
          <cell r="D39">
            <v>33282</v>
          </cell>
          <cell r="E39">
            <v>18430</v>
          </cell>
          <cell r="F39">
            <v>13063</v>
          </cell>
          <cell r="G39">
            <v>31493</v>
          </cell>
          <cell r="H39">
            <v>601908</v>
          </cell>
          <cell r="I39">
            <v>229221</v>
          </cell>
          <cell r="J39">
            <v>831129</v>
          </cell>
          <cell r="K39">
            <v>383206</v>
          </cell>
          <cell r="L39">
            <v>272737</v>
          </cell>
          <cell r="M39">
            <v>655943</v>
          </cell>
        </row>
        <row r="40">
          <cell r="A40" t="str">
            <v>LACRIMEL SOLN  OFTAL 0.3% 15 ML X 1</v>
          </cell>
          <cell r="B40">
            <v>46657</v>
          </cell>
          <cell r="C40"/>
          <cell r="D40">
            <v>46657</v>
          </cell>
          <cell r="E40">
            <v>30636</v>
          </cell>
          <cell r="F40"/>
          <cell r="G40">
            <v>30636</v>
          </cell>
          <cell r="H40">
            <v>352210</v>
          </cell>
          <cell r="I40">
            <v>0</v>
          </cell>
          <cell r="J40">
            <v>352210</v>
          </cell>
          <cell r="K40">
            <v>168678</v>
          </cell>
          <cell r="L40">
            <v>0</v>
          </cell>
          <cell r="M40">
            <v>168678</v>
          </cell>
        </row>
        <row r="41">
          <cell r="A41" t="str">
            <v>LATANOX SOLN  OFTAL 0.05MG 5 ML X 1</v>
          </cell>
          <cell r="B41">
            <v>2153</v>
          </cell>
          <cell r="C41">
            <v>19</v>
          </cell>
          <cell r="D41">
            <v>2172</v>
          </cell>
          <cell r="E41">
            <v>30236</v>
          </cell>
          <cell r="F41">
            <v>2</v>
          </cell>
          <cell r="G41">
            <v>30238</v>
          </cell>
          <cell r="H41">
            <v>76001</v>
          </cell>
          <cell r="I41">
            <v>690</v>
          </cell>
          <cell r="J41">
            <v>76691</v>
          </cell>
          <cell r="K41">
            <v>1067531</v>
          </cell>
          <cell r="L41">
            <v>71</v>
          </cell>
          <cell r="M41">
            <v>1067602</v>
          </cell>
        </row>
        <row r="42">
          <cell r="A42" t="str">
            <v>GENTILE GOTAS OFTAL 0.3% 5 ML X 1</v>
          </cell>
          <cell r="B42">
            <v>8230</v>
          </cell>
          <cell r="C42">
            <v>21747</v>
          </cell>
          <cell r="D42">
            <v>29977</v>
          </cell>
          <cell r="E42">
            <v>9791</v>
          </cell>
          <cell r="F42">
            <v>18479</v>
          </cell>
          <cell r="G42">
            <v>28270</v>
          </cell>
          <cell r="H42">
            <v>20081</v>
          </cell>
          <cell r="I42">
            <v>54715</v>
          </cell>
          <cell r="J42">
            <v>74796</v>
          </cell>
          <cell r="K42">
            <v>24974</v>
          </cell>
          <cell r="L42">
            <v>47285</v>
          </cell>
          <cell r="M42">
            <v>72259</v>
          </cell>
        </row>
        <row r="43">
          <cell r="A43" t="str">
            <v>CIPRODEX GOTAS OFTAL  5 ML X 1</v>
          </cell>
          <cell r="B43">
            <v>28168</v>
          </cell>
          <cell r="C43">
            <v>7855</v>
          </cell>
          <cell r="D43">
            <v>36023</v>
          </cell>
          <cell r="E43">
            <v>22516</v>
          </cell>
          <cell r="F43">
            <v>5593</v>
          </cell>
          <cell r="G43">
            <v>28109</v>
          </cell>
          <cell r="H43">
            <v>919165</v>
          </cell>
          <cell r="I43">
            <v>256048</v>
          </cell>
          <cell r="J43">
            <v>1175213</v>
          </cell>
          <cell r="K43">
            <v>715665</v>
          </cell>
          <cell r="L43">
            <v>176342</v>
          </cell>
          <cell r="M43">
            <v>892007</v>
          </cell>
        </row>
        <row r="44">
          <cell r="A44" t="str">
            <v>AQUOL SOLN  OFTAL 0.125MG 8 ML X 1 (/ML)</v>
          </cell>
          <cell r="B44">
            <v>20834</v>
          </cell>
          <cell r="C44">
            <v>6755</v>
          </cell>
          <cell r="D44">
            <v>27589</v>
          </cell>
          <cell r="E44">
            <v>20337</v>
          </cell>
          <cell r="F44">
            <v>6140</v>
          </cell>
          <cell r="G44">
            <v>26477</v>
          </cell>
          <cell r="H44">
            <v>90165</v>
          </cell>
          <cell r="I44">
            <v>29697</v>
          </cell>
          <cell r="J44">
            <v>119862</v>
          </cell>
          <cell r="K44">
            <v>87815</v>
          </cell>
          <cell r="L44">
            <v>26839</v>
          </cell>
          <cell r="M44">
            <v>114654</v>
          </cell>
        </row>
        <row r="45">
          <cell r="A45" t="str">
            <v>NOVO TEARS COLIRIO  10 ML X 1</v>
          </cell>
          <cell r="B45">
            <v>29324</v>
          </cell>
          <cell r="C45">
            <v>2473</v>
          </cell>
          <cell r="D45">
            <v>31797</v>
          </cell>
          <cell r="E45">
            <v>23875</v>
          </cell>
          <cell r="F45">
            <v>2601</v>
          </cell>
          <cell r="G45">
            <v>26476</v>
          </cell>
          <cell r="H45">
            <v>633119</v>
          </cell>
          <cell r="I45">
            <v>53431</v>
          </cell>
          <cell r="J45">
            <v>686550</v>
          </cell>
          <cell r="K45">
            <v>510758</v>
          </cell>
          <cell r="L45">
            <v>55643</v>
          </cell>
          <cell r="M45">
            <v>566401</v>
          </cell>
        </row>
        <row r="46">
          <cell r="A46" t="str">
            <v>ALPHAGAN P SOLN  OFTAL 0.15% 5 ML X 1</v>
          </cell>
          <cell r="B46">
            <v>26285</v>
          </cell>
          <cell r="C46">
            <v>1097</v>
          </cell>
          <cell r="D46">
            <v>27382</v>
          </cell>
          <cell r="E46">
            <v>25539</v>
          </cell>
          <cell r="F46">
            <v>840</v>
          </cell>
          <cell r="G46">
            <v>26379</v>
          </cell>
          <cell r="H46">
            <v>1899581</v>
          </cell>
          <cell r="I46">
            <v>79292</v>
          </cell>
          <cell r="J46">
            <v>1978873</v>
          </cell>
          <cell r="K46">
            <v>1849925</v>
          </cell>
          <cell r="L46">
            <v>60845</v>
          </cell>
          <cell r="M46">
            <v>1910770</v>
          </cell>
        </row>
        <row r="47">
          <cell r="A47" t="str">
            <v>TRUSOMIDA SOLN  OFTAL 2% 5 ML X 1</v>
          </cell>
          <cell r="B47">
            <v>13502</v>
          </cell>
          <cell r="C47">
            <v>409</v>
          </cell>
          <cell r="D47">
            <v>13911</v>
          </cell>
          <cell r="E47">
            <v>24975</v>
          </cell>
          <cell r="F47">
            <v>1281</v>
          </cell>
          <cell r="G47">
            <v>26256</v>
          </cell>
          <cell r="H47">
            <v>516007</v>
          </cell>
          <cell r="I47">
            <v>15563</v>
          </cell>
          <cell r="J47">
            <v>531570</v>
          </cell>
          <cell r="K47">
            <v>877838</v>
          </cell>
          <cell r="L47">
            <v>45629</v>
          </cell>
          <cell r="M47">
            <v>923467</v>
          </cell>
        </row>
        <row r="48">
          <cell r="A48" t="str">
            <v>OFTAFILM SOLN  OFTAL 4MG 10 ML X 1</v>
          </cell>
          <cell r="B48">
            <v>22136</v>
          </cell>
          <cell r="C48">
            <v>1898</v>
          </cell>
          <cell r="D48">
            <v>24034</v>
          </cell>
          <cell r="E48">
            <v>24925</v>
          </cell>
          <cell r="F48">
            <v>638</v>
          </cell>
          <cell r="G48">
            <v>25563</v>
          </cell>
          <cell r="H48">
            <v>461177</v>
          </cell>
          <cell r="I48">
            <v>40730</v>
          </cell>
          <cell r="J48">
            <v>501907</v>
          </cell>
          <cell r="K48">
            <v>479235</v>
          </cell>
          <cell r="L48">
            <v>12277</v>
          </cell>
          <cell r="M48">
            <v>491512</v>
          </cell>
        </row>
        <row r="49">
          <cell r="A49" t="str">
            <v>DIARIS CAPS   X 30</v>
          </cell>
          <cell r="B49">
            <v>26664</v>
          </cell>
          <cell r="C49">
            <v>1078</v>
          </cell>
          <cell r="D49">
            <v>27742</v>
          </cell>
          <cell r="E49">
            <v>23204</v>
          </cell>
          <cell r="F49">
            <v>1478</v>
          </cell>
          <cell r="G49">
            <v>24682</v>
          </cell>
          <cell r="H49">
            <v>1000276</v>
          </cell>
          <cell r="I49">
            <v>40466</v>
          </cell>
          <cell r="J49">
            <v>1040742</v>
          </cell>
          <cell r="K49">
            <v>825860</v>
          </cell>
          <cell r="L49">
            <v>52286</v>
          </cell>
          <cell r="M49">
            <v>878146</v>
          </cell>
        </row>
        <row r="50">
          <cell r="A50" t="str">
            <v>HYALO COMFORT SOLN OFTAL 0.4% 10 ML X 1</v>
          </cell>
          <cell r="B50">
            <v>3887</v>
          </cell>
          <cell r="C50">
            <v>5629</v>
          </cell>
          <cell r="D50">
            <v>9516</v>
          </cell>
          <cell r="E50">
            <v>16275</v>
          </cell>
          <cell r="F50">
            <v>7797</v>
          </cell>
          <cell r="G50">
            <v>24072</v>
          </cell>
          <cell r="H50">
            <v>82235</v>
          </cell>
          <cell r="I50">
            <v>120130</v>
          </cell>
          <cell r="J50">
            <v>202365</v>
          </cell>
          <cell r="K50">
            <v>263979</v>
          </cell>
          <cell r="L50">
            <v>133702</v>
          </cell>
          <cell r="M50">
            <v>397681</v>
          </cell>
        </row>
        <row r="51">
          <cell r="A51" t="str">
            <v>OPTIVE GOTAS OFTAL  15 ML X 1</v>
          </cell>
          <cell r="B51">
            <v>21425</v>
          </cell>
          <cell r="C51">
            <v>1645</v>
          </cell>
          <cell r="D51">
            <v>23070</v>
          </cell>
          <cell r="E51">
            <v>21774</v>
          </cell>
          <cell r="F51">
            <v>1872</v>
          </cell>
          <cell r="G51">
            <v>23646</v>
          </cell>
          <cell r="H51">
            <v>1271144</v>
          </cell>
          <cell r="I51">
            <v>97600</v>
          </cell>
          <cell r="J51">
            <v>1368744</v>
          </cell>
          <cell r="K51">
            <v>1323440</v>
          </cell>
          <cell r="L51">
            <v>113737</v>
          </cell>
          <cell r="M51">
            <v>1437177</v>
          </cell>
        </row>
        <row r="52">
          <cell r="A52" t="str">
            <v>AKWAGELAK GOTAS OFTAL 1% 20 ML X 1</v>
          </cell>
          <cell r="B52">
            <v>16249</v>
          </cell>
          <cell r="C52">
            <v>2667</v>
          </cell>
          <cell r="D52">
            <v>18916</v>
          </cell>
          <cell r="E52">
            <v>19637</v>
          </cell>
          <cell r="F52">
            <v>3645</v>
          </cell>
          <cell r="G52">
            <v>23282</v>
          </cell>
          <cell r="H52">
            <v>717041</v>
          </cell>
          <cell r="I52">
            <v>117294</v>
          </cell>
          <cell r="J52">
            <v>834335</v>
          </cell>
          <cell r="K52">
            <v>841280</v>
          </cell>
          <cell r="L52">
            <v>154799</v>
          </cell>
          <cell r="M52">
            <v>996079</v>
          </cell>
        </row>
        <row r="53">
          <cell r="A53" t="str">
            <v>BIOTEARS SOLN  OFTAL  15 ML X 1</v>
          </cell>
          <cell r="B53">
            <v>21776</v>
          </cell>
          <cell r="C53">
            <v>1090</v>
          </cell>
          <cell r="D53">
            <v>22866</v>
          </cell>
          <cell r="E53">
            <v>21545</v>
          </cell>
          <cell r="F53">
            <v>1405</v>
          </cell>
          <cell r="G53">
            <v>22950</v>
          </cell>
          <cell r="H53">
            <v>774679</v>
          </cell>
          <cell r="I53">
            <v>38879</v>
          </cell>
          <cell r="J53">
            <v>813558</v>
          </cell>
          <cell r="K53">
            <v>746481</v>
          </cell>
          <cell r="L53">
            <v>48709</v>
          </cell>
          <cell r="M53">
            <v>795190</v>
          </cell>
        </row>
        <row r="54">
          <cell r="A54" t="str">
            <v>VITALUX PLUS CAPS   X 30</v>
          </cell>
          <cell r="B54">
            <v>19672</v>
          </cell>
          <cell r="C54">
            <v>535</v>
          </cell>
          <cell r="D54">
            <v>20207</v>
          </cell>
          <cell r="E54">
            <v>21143</v>
          </cell>
          <cell r="F54">
            <v>941</v>
          </cell>
          <cell r="G54">
            <v>22084</v>
          </cell>
          <cell r="H54">
            <v>1119042</v>
          </cell>
          <cell r="I54">
            <v>30417</v>
          </cell>
          <cell r="J54">
            <v>1149459</v>
          </cell>
          <cell r="K54">
            <v>1229597</v>
          </cell>
          <cell r="L54">
            <v>54657</v>
          </cell>
          <cell r="M54">
            <v>1284254</v>
          </cell>
        </row>
        <row r="55">
          <cell r="A55" t="str">
            <v>MULTI-3 PLUS SOL.MPRO C/E  60 ML X 1</v>
          </cell>
          <cell r="B55">
            <v>25495</v>
          </cell>
          <cell r="C55">
            <v>4803</v>
          </cell>
          <cell r="D55">
            <v>30298</v>
          </cell>
          <cell r="E55">
            <v>16223</v>
          </cell>
          <cell r="F55">
            <v>5613</v>
          </cell>
          <cell r="G55">
            <v>21836</v>
          </cell>
          <cell r="H55">
            <v>303341</v>
          </cell>
          <cell r="I55">
            <v>57269</v>
          </cell>
          <cell r="J55">
            <v>360610</v>
          </cell>
          <cell r="K55">
            <v>198196</v>
          </cell>
          <cell r="L55">
            <v>69080</v>
          </cell>
          <cell r="M55">
            <v>267276</v>
          </cell>
        </row>
        <row r="56">
          <cell r="A56" t="str">
            <v>CLORINCORT-P UNGT  OFTAL  3.5 G X 1</v>
          </cell>
          <cell r="B56">
            <v>17666</v>
          </cell>
          <cell r="C56">
            <v>1972</v>
          </cell>
          <cell r="D56">
            <v>19638</v>
          </cell>
          <cell r="E56">
            <v>19269</v>
          </cell>
          <cell r="F56">
            <v>2399</v>
          </cell>
          <cell r="G56">
            <v>21668</v>
          </cell>
          <cell r="H56">
            <v>398630</v>
          </cell>
          <cell r="I56">
            <v>43904</v>
          </cell>
          <cell r="J56">
            <v>442534</v>
          </cell>
          <cell r="K56">
            <v>368346</v>
          </cell>
          <cell r="L56">
            <v>45906</v>
          </cell>
          <cell r="M56">
            <v>414252</v>
          </cell>
        </row>
        <row r="57">
          <cell r="A57" t="str">
            <v>DUOSTOP SOLN  OFTAL  6 ML X 1</v>
          </cell>
          <cell r="B57">
            <v>16078</v>
          </cell>
          <cell r="C57">
            <v>2</v>
          </cell>
          <cell r="D57">
            <v>16080</v>
          </cell>
          <cell r="E57">
            <v>21658</v>
          </cell>
          <cell r="F57">
            <v>2</v>
          </cell>
          <cell r="G57">
            <v>21660</v>
          </cell>
          <cell r="H57">
            <v>302378</v>
          </cell>
          <cell r="I57">
            <v>38</v>
          </cell>
          <cell r="J57">
            <v>302416</v>
          </cell>
          <cell r="K57">
            <v>407667</v>
          </cell>
          <cell r="L57">
            <v>38</v>
          </cell>
          <cell r="M57">
            <v>407705</v>
          </cell>
        </row>
        <row r="58">
          <cell r="A58" t="str">
            <v>HYLO-COMOD SOLN OFTAL 1% 10 ML X 1</v>
          </cell>
          <cell r="B58">
            <v>12260</v>
          </cell>
          <cell r="C58">
            <v>3032</v>
          </cell>
          <cell r="D58">
            <v>15292</v>
          </cell>
          <cell r="E58">
            <v>16809</v>
          </cell>
          <cell r="F58">
            <v>3695</v>
          </cell>
          <cell r="G58">
            <v>20504</v>
          </cell>
          <cell r="H58">
            <v>623491</v>
          </cell>
          <cell r="I58">
            <v>154384</v>
          </cell>
          <cell r="J58">
            <v>777875</v>
          </cell>
          <cell r="K58">
            <v>872893</v>
          </cell>
          <cell r="L58">
            <v>191626</v>
          </cell>
          <cell r="M58">
            <v>1064519</v>
          </cell>
        </row>
        <row r="59">
          <cell r="A59" t="str">
            <v>NEPAFEN SUSP OFTAL 0.1% 5 ML X 1</v>
          </cell>
          <cell r="B59">
            <v>13989</v>
          </cell>
          <cell r="C59">
            <v>1328</v>
          </cell>
          <cell r="D59">
            <v>15317</v>
          </cell>
          <cell r="E59">
            <v>18437</v>
          </cell>
          <cell r="F59">
            <v>2004</v>
          </cell>
          <cell r="G59">
            <v>20441</v>
          </cell>
          <cell r="H59">
            <v>555162</v>
          </cell>
          <cell r="I59">
            <v>52569</v>
          </cell>
          <cell r="J59">
            <v>607731</v>
          </cell>
          <cell r="K59">
            <v>728986</v>
          </cell>
          <cell r="L59">
            <v>78339</v>
          </cell>
          <cell r="M59">
            <v>807325</v>
          </cell>
        </row>
        <row r="60">
          <cell r="A60" t="str">
            <v>UNITEARS SOLN  OFTAL 1% 15 ML X 1</v>
          </cell>
          <cell r="B60">
            <v>19259</v>
          </cell>
          <cell r="C60">
            <v>1384</v>
          </cell>
          <cell r="D60">
            <v>20643</v>
          </cell>
          <cell r="E60">
            <v>18571</v>
          </cell>
          <cell r="F60">
            <v>1791</v>
          </cell>
          <cell r="G60">
            <v>20362</v>
          </cell>
          <cell r="H60">
            <v>362741</v>
          </cell>
          <cell r="I60">
            <v>25856</v>
          </cell>
          <cell r="J60">
            <v>388597</v>
          </cell>
          <cell r="K60">
            <v>339569</v>
          </cell>
          <cell r="L60">
            <v>32975</v>
          </cell>
          <cell r="M60">
            <v>372544</v>
          </cell>
        </row>
        <row r="61">
          <cell r="A61" t="str">
            <v>PRED FORTE GOTAS OFTAL 1% 5 ML X 1 (FORT)</v>
          </cell>
          <cell r="B61">
            <v>26943</v>
          </cell>
          <cell r="C61">
            <v>2326</v>
          </cell>
          <cell r="D61">
            <v>29269</v>
          </cell>
          <cell r="E61">
            <v>18952</v>
          </cell>
          <cell r="F61">
            <v>1402</v>
          </cell>
          <cell r="G61">
            <v>20354</v>
          </cell>
          <cell r="H61">
            <v>1392914</v>
          </cell>
          <cell r="I61">
            <v>120230</v>
          </cell>
          <cell r="J61">
            <v>1513144</v>
          </cell>
          <cell r="K61">
            <v>983410</v>
          </cell>
          <cell r="L61">
            <v>72341</v>
          </cell>
          <cell r="M61">
            <v>1055751</v>
          </cell>
        </row>
        <row r="62">
          <cell r="A62" t="str">
            <v>SYSTALAN SOLN  OFTAL  15 ML X 1</v>
          </cell>
          <cell r="B62">
            <v>15901</v>
          </cell>
          <cell r="C62">
            <v>1589</v>
          </cell>
          <cell r="D62">
            <v>17490</v>
          </cell>
          <cell r="E62">
            <v>17602</v>
          </cell>
          <cell r="F62">
            <v>1829</v>
          </cell>
          <cell r="G62">
            <v>19431</v>
          </cell>
          <cell r="H62">
            <v>523716</v>
          </cell>
          <cell r="I62">
            <v>52221</v>
          </cell>
          <cell r="J62">
            <v>575937</v>
          </cell>
          <cell r="K62">
            <v>557566</v>
          </cell>
          <cell r="L62">
            <v>58028</v>
          </cell>
          <cell r="M62">
            <v>615594</v>
          </cell>
        </row>
        <row r="63">
          <cell r="A63" t="str">
            <v>FLUMETOL NF OFTENO SUSP OFTAL  5 ML X 1</v>
          </cell>
          <cell r="B63">
            <v>15068</v>
          </cell>
          <cell r="C63">
            <v>2218</v>
          </cell>
          <cell r="D63">
            <v>17286</v>
          </cell>
          <cell r="E63">
            <v>16983</v>
          </cell>
          <cell r="F63">
            <v>2164</v>
          </cell>
          <cell r="G63">
            <v>19147</v>
          </cell>
          <cell r="H63">
            <v>719207</v>
          </cell>
          <cell r="I63">
            <v>105504</v>
          </cell>
          <cell r="J63">
            <v>824711</v>
          </cell>
          <cell r="K63">
            <v>798184</v>
          </cell>
          <cell r="L63">
            <v>101737</v>
          </cell>
          <cell r="M63">
            <v>899921</v>
          </cell>
        </row>
        <row r="64">
          <cell r="A64" t="str">
            <v>MEGATOB GOTAS OFTAL  5 ML X 1</v>
          </cell>
          <cell r="B64">
            <v>17854</v>
          </cell>
          <cell r="C64">
            <v>3345</v>
          </cell>
          <cell r="D64">
            <v>21199</v>
          </cell>
          <cell r="E64">
            <v>16062</v>
          </cell>
          <cell r="F64">
            <v>2530</v>
          </cell>
          <cell r="G64">
            <v>18592</v>
          </cell>
          <cell r="H64">
            <v>537993</v>
          </cell>
          <cell r="I64">
            <v>100727</v>
          </cell>
          <cell r="J64">
            <v>638720</v>
          </cell>
          <cell r="K64">
            <v>444827</v>
          </cell>
          <cell r="L64">
            <v>70134</v>
          </cell>
          <cell r="M64">
            <v>514961</v>
          </cell>
        </row>
        <row r="65">
          <cell r="A65" t="str">
            <v>LUBRIYET SOLN  OFTAL 0.5% 15 ML X 1</v>
          </cell>
          <cell r="B65">
            <v>21206</v>
          </cell>
          <cell r="C65"/>
          <cell r="D65">
            <v>21206</v>
          </cell>
          <cell r="E65">
            <v>17762</v>
          </cell>
          <cell r="F65">
            <v>800</v>
          </cell>
          <cell r="G65">
            <v>18562</v>
          </cell>
          <cell r="H65">
            <v>697253</v>
          </cell>
          <cell r="I65">
            <v>0</v>
          </cell>
          <cell r="J65">
            <v>697253</v>
          </cell>
          <cell r="K65">
            <v>556441</v>
          </cell>
          <cell r="L65">
            <v>22850</v>
          </cell>
          <cell r="M65">
            <v>579291</v>
          </cell>
        </row>
        <row r="66">
          <cell r="A66" t="str">
            <v>VISTAGEL GEL OFTAL 0.2% 12 G X 1</v>
          </cell>
          <cell r="B66">
            <v>10487</v>
          </cell>
          <cell r="C66">
            <v>1017</v>
          </cell>
          <cell r="D66">
            <v>11504</v>
          </cell>
          <cell r="E66">
            <v>16664</v>
          </cell>
          <cell r="F66">
            <v>1712</v>
          </cell>
          <cell r="G66">
            <v>18376</v>
          </cell>
          <cell r="H66">
            <v>266591</v>
          </cell>
          <cell r="I66">
            <v>26212</v>
          </cell>
          <cell r="J66">
            <v>292803</v>
          </cell>
          <cell r="K66">
            <v>361525</v>
          </cell>
          <cell r="L66">
            <v>38027</v>
          </cell>
          <cell r="M66">
            <v>399552</v>
          </cell>
        </row>
        <row r="67">
          <cell r="A67" t="str">
            <v>TRAZIDEX UNGENA UNGT  OFTAL  3.5 G X 1</v>
          </cell>
          <cell r="B67">
            <v>13103</v>
          </cell>
          <cell r="C67">
            <v>1126</v>
          </cell>
          <cell r="D67">
            <v>14229</v>
          </cell>
          <cell r="E67">
            <v>16776</v>
          </cell>
          <cell r="F67">
            <v>1560</v>
          </cell>
          <cell r="G67">
            <v>18336</v>
          </cell>
          <cell r="H67">
            <v>670584</v>
          </cell>
          <cell r="I67">
            <v>57586</v>
          </cell>
          <cell r="J67">
            <v>728170</v>
          </cell>
          <cell r="K67">
            <v>866217</v>
          </cell>
          <cell r="L67">
            <v>80704</v>
          </cell>
          <cell r="M67">
            <v>946921</v>
          </cell>
        </row>
        <row r="68">
          <cell r="A68" t="str">
            <v>PREDSO SUSP OFTAL 1% 5 ML X 1</v>
          </cell>
          <cell r="B68">
            <v>18006</v>
          </cell>
          <cell r="C68">
            <v>2975</v>
          </cell>
          <cell r="D68">
            <v>20981</v>
          </cell>
          <cell r="E68">
            <v>14565</v>
          </cell>
          <cell r="F68">
            <v>3694</v>
          </cell>
          <cell r="G68">
            <v>18259</v>
          </cell>
          <cell r="H68">
            <v>405297</v>
          </cell>
          <cell r="I68">
            <v>66759</v>
          </cell>
          <cell r="J68">
            <v>472056</v>
          </cell>
          <cell r="K68">
            <v>314503</v>
          </cell>
          <cell r="L68">
            <v>79901</v>
          </cell>
          <cell r="M68">
            <v>394404</v>
          </cell>
        </row>
        <row r="69">
          <cell r="A69" t="str">
            <v>GOTABIOTIC PLUS SOLN  OFTAL  5 ML X 1</v>
          </cell>
          <cell r="B69">
            <v>18189</v>
          </cell>
          <cell r="C69">
            <v>4590</v>
          </cell>
          <cell r="D69">
            <v>22779</v>
          </cell>
          <cell r="E69">
            <v>13475</v>
          </cell>
          <cell r="F69">
            <v>3946</v>
          </cell>
          <cell r="G69">
            <v>17421</v>
          </cell>
          <cell r="H69">
            <v>612164</v>
          </cell>
          <cell r="I69">
            <v>154644</v>
          </cell>
          <cell r="J69">
            <v>766808</v>
          </cell>
          <cell r="K69">
            <v>392668</v>
          </cell>
          <cell r="L69">
            <v>114630</v>
          </cell>
          <cell r="M69">
            <v>507298</v>
          </cell>
        </row>
        <row r="70">
          <cell r="A70" t="str">
            <v>MULTICONFORT SOLN  60 ML X 1</v>
          </cell>
          <cell r="B70">
            <v>9809</v>
          </cell>
          <cell r="C70">
            <v>10513</v>
          </cell>
          <cell r="D70">
            <v>20322</v>
          </cell>
          <cell r="E70">
            <v>8093</v>
          </cell>
          <cell r="F70">
            <v>9181</v>
          </cell>
          <cell r="G70">
            <v>17274</v>
          </cell>
          <cell r="H70">
            <v>68771</v>
          </cell>
          <cell r="I70">
            <v>73848</v>
          </cell>
          <cell r="J70">
            <v>142619</v>
          </cell>
          <cell r="K70">
            <v>63477</v>
          </cell>
          <cell r="L70">
            <v>72380</v>
          </cell>
          <cell r="M70">
            <v>135857</v>
          </cell>
        </row>
        <row r="71">
          <cell r="A71" t="str">
            <v>MACUVIT CAPS BLANDA   X 60</v>
          </cell>
          <cell r="B71">
            <v>8853</v>
          </cell>
          <cell r="C71">
            <v>2862</v>
          </cell>
          <cell r="D71">
            <v>11715</v>
          </cell>
          <cell r="E71">
            <v>13189</v>
          </cell>
          <cell r="F71">
            <v>3784</v>
          </cell>
          <cell r="G71">
            <v>16973</v>
          </cell>
          <cell r="H71">
            <v>437724</v>
          </cell>
          <cell r="I71">
            <v>142298</v>
          </cell>
          <cell r="J71">
            <v>580022</v>
          </cell>
          <cell r="K71">
            <v>628477</v>
          </cell>
          <cell r="L71">
            <v>180505</v>
          </cell>
          <cell r="M71">
            <v>808982</v>
          </cell>
        </row>
        <row r="72">
          <cell r="A72" t="str">
            <v>MULTI-3 MAX FCO  120 ML X 1</v>
          </cell>
          <cell r="B72">
            <v>25321</v>
          </cell>
          <cell r="C72">
            <v>575</v>
          </cell>
          <cell r="D72">
            <v>25896</v>
          </cell>
          <cell r="E72">
            <v>16547</v>
          </cell>
          <cell r="F72">
            <v>293</v>
          </cell>
          <cell r="G72">
            <v>16840</v>
          </cell>
          <cell r="H72">
            <v>286841</v>
          </cell>
          <cell r="I72">
            <v>6301</v>
          </cell>
          <cell r="J72">
            <v>293142</v>
          </cell>
          <cell r="K72">
            <v>185208</v>
          </cell>
          <cell r="L72">
            <v>3270</v>
          </cell>
          <cell r="M72">
            <v>188478</v>
          </cell>
        </row>
        <row r="73">
          <cell r="A73" t="str">
            <v>RETARON CAPS BLANDA   X 30</v>
          </cell>
          <cell r="B73">
            <v>4596</v>
          </cell>
          <cell r="C73">
            <v>2631</v>
          </cell>
          <cell r="D73">
            <v>7227</v>
          </cell>
          <cell r="E73">
            <v>12705</v>
          </cell>
          <cell r="F73">
            <v>3885</v>
          </cell>
          <cell r="G73">
            <v>16590</v>
          </cell>
          <cell r="H73">
            <v>195735</v>
          </cell>
          <cell r="I73">
            <v>114296</v>
          </cell>
          <cell r="J73">
            <v>310031</v>
          </cell>
          <cell r="K73">
            <v>549659</v>
          </cell>
          <cell r="L73">
            <v>165429</v>
          </cell>
          <cell r="M73">
            <v>715088</v>
          </cell>
        </row>
        <row r="74">
          <cell r="A74" t="str">
            <v>UNIPRED-F GOTAS OFTAL 1% 5 ML X 1</v>
          </cell>
          <cell r="B74">
            <v>17445</v>
          </cell>
          <cell r="C74">
            <v>2194</v>
          </cell>
          <cell r="D74">
            <v>19639</v>
          </cell>
          <cell r="E74">
            <v>14359</v>
          </cell>
          <cell r="F74">
            <v>2164</v>
          </cell>
          <cell r="G74">
            <v>16523</v>
          </cell>
          <cell r="H74">
            <v>590939</v>
          </cell>
          <cell r="I74">
            <v>74339</v>
          </cell>
          <cell r="J74">
            <v>665278</v>
          </cell>
          <cell r="K74">
            <v>480846</v>
          </cell>
          <cell r="L74">
            <v>72544</v>
          </cell>
          <cell r="M74">
            <v>553390</v>
          </cell>
        </row>
        <row r="75">
          <cell r="A75" t="str">
            <v>REFRESKAN T PLUS SOLN  OFTAL 0.5% 15 ML X 1</v>
          </cell>
          <cell r="B75">
            <v>2333</v>
          </cell>
          <cell r="C75">
            <v>1768</v>
          </cell>
          <cell r="D75">
            <v>4101</v>
          </cell>
          <cell r="E75">
            <v>12089</v>
          </cell>
          <cell r="F75">
            <v>4020</v>
          </cell>
          <cell r="G75">
            <v>16109</v>
          </cell>
          <cell r="H75">
            <v>51042</v>
          </cell>
          <cell r="I75">
            <v>38988</v>
          </cell>
          <cell r="J75">
            <v>90030</v>
          </cell>
          <cell r="K75">
            <v>200174</v>
          </cell>
          <cell r="L75">
            <v>70707</v>
          </cell>
          <cell r="M75">
            <v>270881</v>
          </cell>
        </row>
        <row r="76">
          <cell r="A76" t="str">
            <v>CIPROVAL GOTAS OFTAL 0.3% 5 ML X 1</v>
          </cell>
          <cell r="B76">
            <v>20188</v>
          </cell>
          <cell r="C76">
            <v>698</v>
          </cell>
          <cell r="D76">
            <v>20886</v>
          </cell>
          <cell r="E76">
            <v>15064</v>
          </cell>
          <cell r="F76">
            <v>467</v>
          </cell>
          <cell r="G76">
            <v>15531</v>
          </cell>
          <cell r="H76">
            <v>219048</v>
          </cell>
          <cell r="I76">
            <v>7657</v>
          </cell>
          <cell r="J76">
            <v>226705</v>
          </cell>
          <cell r="K76">
            <v>243609</v>
          </cell>
          <cell r="L76">
            <v>7894</v>
          </cell>
          <cell r="M76">
            <v>251503</v>
          </cell>
        </row>
        <row r="77">
          <cell r="A77" t="str">
            <v>SYSTANE GOTAS OFTAL  15 ML X 1</v>
          </cell>
          <cell r="B77">
            <v>13853</v>
          </cell>
          <cell r="C77">
            <v>407</v>
          </cell>
          <cell r="D77">
            <v>14260</v>
          </cell>
          <cell r="E77">
            <v>14340</v>
          </cell>
          <cell r="F77">
            <v>1087</v>
          </cell>
          <cell r="G77">
            <v>15427</v>
          </cell>
          <cell r="H77">
            <v>1185637</v>
          </cell>
          <cell r="I77">
            <v>34990</v>
          </cell>
          <cell r="J77">
            <v>1220627</v>
          </cell>
          <cell r="K77">
            <v>1303167</v>
          </cell>
          <cell r="L77">
            <v>99031</v>
          </cell>
          <cell r="M77">
            <v>1402198</v>
          </cell>
        </row>
        <row r="78">
          <cell r="A78" t="str">
            <v>LAGRIFRESH GOTAS OFTAL 0.5% 15 ML X 1</v>
          </cell>
          <cell r="B78">
            <v>8049</v>
          </cell>
          <cell r="C78">
            <v>1788</v>
          </cell>
          <cell r="D78">
            <v>9837</v>
          </cell>
          <cell r="E78">
            <v>14296</v>
          </cell>
          <cell r="F78">
            <v>915</v>
          </cell>
          <cell r="G78">
            <v>15211</v>
          </cell>
          <cell r="H78">
            <v>137288</v>
          </cell>
          <cell r="I78">
            <v>28479</v>
          </cell>
          <cell r="J78">
            <v>165767</v>
          </cell>
          <cell r="K78">
            <v>267988</v>
          </cell>
          <cell r="L78">
            <v>17122</v>
          </cell>
          <cell r="M78">
            <v>285110</v>
          </cell>
        </row>
        <row r="79">
          <cell r="A79" t="str">
            <v>DICLOPTIC SOLN  OFTAL 0.1% 5 ML X 1</v>
          </cell>
          <cell r="B79">
            <v>12373</v>
          </cell>
          <cell r="C79">
            <v>1013</v>
          </cell>
          <cell r="D79">
            <v>13386</v>
          </cell>
          <cell r="E79">
            <v>13131</v>
          </cell>
          <cell r="F79">
            <v>1555</v>
          </cell>
          <cell r="G79">
            <v>14686</v>
          </cell>
          <cell r="H79">
            <v>246525</v>
          </cell>
          <cell r="I79">
            <v>19916</v>
          </cell>
          <cell r="J79">
            <v>266441</v>
          </cell>
          <cell r="K79">
            <v>150757</v>
          </cell>
          <cell r="L79">
            <v>17564</v>
          </cell>
          <cell r="M79">
            <v>168321</v>
          </cell>
        </row>
        <row r="80">
          <cell r="A80" t="str">
            <v>GLAUCOTENSIL T SOLN  OFTAL  5 ML X 1</v>
          </cell>
          <cell r="B80">
            <v>13580</v>
          </cell>
          <cell r="C80">
            <v>1236</v>
          </cell>
          <cell r="D80">
            <v>14816</v>
          </cell>
          <cell r="E80">
            <v>13014</v>
          </cell>
          <cell r="F80">
            <v>1578</v>
          </cell>
          <cell r="G80">
            <v>14592</v>
          </cell>
          <cell r="H80">
            <v>662396</v>
          </cell>
          <cell r="I80">
            <v>58956</v>
          </cell>
          <cell r="J80">
            <v>721352</v>
          </cell>
          <cell r="K80">
            <v>561211</v>
          </cell>
          <cell r="L80">
            <v>67571</v>
          </cell>
          <cell r="M80">
            <v>628782</v>
          </cell>
        </row>
        <row r="81">
          <cell r="A81" t="str">
            <v>VIGADEXA SOLN  OFTAL  5 ML X 1</v>
          </cell>
          <cell r="B81">
            <v>22982</v>
          </cell>
          <cell r="C81">
            <v>1118</v>
          </cell>
          <cell r="D81">
            <v>24100</v>
          </cell>
          <cell r="E81">
            <v>13170</v>
          </cell>
          <cell r="F81">
            <v>1097</v>
          </cell>
          <cell r="G81">
            <v>14267</v>
          </cell>
          <cell r="H81">
            <v>1879410</v>
          </cell>
          <cell r="I81">
            <v>90652</v>
          </cell>
          <cell r="J81">
            <v>1970062</v>
          </cell>
          <cell r="K81">
            <v>1086390</v>
          </cell>
          <cell r="L81">
            <v>90918</v>
          </cell>
          <cell r="M81">
            <v>1177308</v>
          </cell>
        </row>
        <row r="82">
          <cell r="A82" t="str">
            <v>TIDORZAK SOLN  OFTAL  5 ML X 1</v>
          </cell>
          <cell r="B82">
            <v>8675</v>
          </cell>
          <cell r="C82">
            <v>1484</v>
          </cell>
          <cell r="D82">
            <v>10159</v>
          </cell>
          <cell r="E82">
            <v>11694</v>
          </cell>
          <cell r="F82">
            <v>1884</v>
          </cell>
          <cell r="G82">
            <v>13578</v>
          </cell>
          <cell r="H82">
            <v>626062</v>
          </cell>
          <cell r="I82">
            <v>107261</v>
          </cell>
          <cell r="J82">
            <v>733323</v>
          </cell>
          <cell r="K82">
            <v>804825</v>
          </cell>
          <cell r="L82">
            <v>129516</v>
          </cell>
          <cell r="M82">
            <v>934341</v>
          </cell>
        </row>
        <row r="83">
          <cell r="A83" t="str">
            <v>OFTAFILM SP SOLN  OFTAL 0.4% 10 ML X 1</v>
          </cell>
          <cell r="B83">
            <v>7651</v>
          </cell>
          <cell r="C83">
            <v>1504</v>
          </cell>
          <cell r="D83">
            <v>9155</v>
          </cell>
          <cell r="E83">
            <v>11424</v>
          </cell>
          <cell r="F83">
            <v>1638</v>
          </cell>
          <cell r="G83">
            <v>13062</v>
          </cell>
          <cell r="H83">
            <v>233621</v>
          </cell>
          <cell r="I83">
            <v>44188</v>
          </cell>
          <cell r="J83">
            <v>277809</v>
          </cell>
          <cell r="K83">
            <v>291407</v>
          </cell>
          <cell r="L83">
            <v>42030</v>
          </cell>
          <cell r="M83">
            <v>333437</v>
          </cell>
        </row>
        <row r="84">
          <cell r="A84" t="str">
            <v>TRAVATAN BAK FREE GOTAS 0.004% 2.5 ML X 1</v>
          </cell>
          <cell r="B84">
            <v>13024</v>
          </cell>
          <cell r="C84">
            <v>207</v>
          </cell>
          <cell r="D84">
            <v>13231</v>
          </cell>
          <cell r="E84">
            <v>12695</v>
          </cell>
          <cell r="F84">
            <v>280</v>
          </cell>
          <cell r="G84">
            <v>12975</v>
          </cell>
          <cell r="H84">
            <v>1573337</v>
          </cell>
          <cell r="I84">
            <v>24663</v>
          </cell>
          <cell r="J84">
            <v>1598000</v>
          </cell>
          <cell r="K84">
            <v>1593663</v>
          </cell>
          <cell r="L84">
            <v>35226</v>
          </cell>
          <cell r="M84">
            <v>1628889</v>
          </cell>
        </row>
        <row r="85">
          <cell r="A85" t="str">
            <v>LAGRIMAS ISOTONICA COLIRIO 1.4% 15 ML X 1</v>
          </cell>
          <cell r="B85">
            <v>10031</v>
          </cell>
          <cell r="C85">
            <v>2396</v>
          </cell>
          <cell r="D85">
            <v>12427</v>
          </cell>
          <cell r="E85">
            <v>10408</v>
          </cell>
          <cell r="F85">
            <v>2526</v>
          </cell>
          <cell r="G85">
            <v>12934</v>
          </cell>
          <cell r="H85">
            <v>167899</v>
          </cell>
          <cell r="I85">
            <v>39866</v>
          </cell>
          <cell r="J85">
            <v>207765</v>
          </cell>
          <cell r="K85">
            <v>158806</v>
          </cell>
          <cell r="L85">
            <v>38579</v>
          </cell>
          <cell r="M85">
            <v>197385</v>
          </cell>
        </row>
        <row r="86">
          <cell r="A86" t="str">
            <v>LUMIGAN RC SOLN  OFTAL 0.01% 3 ML X 1</v>
          </cell>
          <cell r="B86">
            <v>10674</v>
          </cell>
          <cell r="C86">
            <v>347</v>
          </cell>
          <cell r="D86">
            <v>11021</v>
          </cell>
          <cell r="E86">
            <v>12391</v>
          </cell>
          <cell r="F86">
            <v>349</v>
          </cell>
          <cell r="G86">
            <v>12740</v>
          </cell>
          <cell r="H86">
            <v>1027149</v>
          </cell>
          <cell r="I86">
            <v>33394</v>
          </cell>
          <cell r="J86">
            <v>1060543</v>
          </cell>
          <cell r="K86">
            <v>1196397</v>
          </cell>
          <cell r="L86">
            <v>33696</v>
          </cell>
          <cell r="M86">
            <v>1230093</v>
          </cell>
        </row>
        <row r="87">
          <cell r="A87" t="str">
            <v>COMBIGAN SOLN  OFTAL  5 ML X 1</v>
          </cell>
          <cell r="B87">
            <v>10779</v>
          </cell>
          <cell r="C87">
            <v>377</v>
          </cell>
          <cell r="D87">
            <v>11156</v>
          </cell>
          <cell r="E87">
            <v>12100</v>
          </cell>
          <cell r="F87">
            <v>428</v>
          </cell>
          <cell r="G87">
            <v>12528</v>
          </cell>
          <cell r="H87">
            <v>1023172</v>
          </cell>
          <cell r="I87">
            <v>35802</v>
          </cell>
          <cell r="J87">
            <v>1058974</v>
          </cell>
          <cell r="K87">
            <v>1150889</v>
          </cell>
          <cell r="L87">
            <v>40705</v>
          </cell>
          <cell r="M87">
            <v>1191594</v>
          </cell>
        </row>
        <row r="88">
          <cell r="A88" t="str">
            <v>UNITOB-S SUSP OFTAL  5 ML X 1</v>
          </cell>
          <cell r="B88">
            <v>8179</v>
          </cell>
          <cell r="C88">
            <v>742</v>
          </cell>
          <cell r="D88">
            <v>8921</v>
          </cell>
          <cell r="E88">
            <v>10217</v>
          </cell>
          <cell r="F88">
            <v>2270</v>
          </cell>
          <cell r="G88">
            <v>12487</v>
          </cell>
          <cell r="H88">
            <v>291010</v>
          </cell>
          <cell r="I88">
            <v>26380</v>
          </cell>
          <cell r="J88">
            <v>317390</v>
          </cell>
          <cell r="K88">
            <v>359004</v>
          </cell>
          <cell r="L88">
            <v>79927</v>
          </cell>
          <cell r="M88">
            <v>438931</v>
          </cell>
        </row>
        <row r="89">
          <cell r="A89" t="str">
            <v>NAPHACEL OFTENO SOLN  OFTAL  15 ML X 1</v>
          </cell>
          <cell r="B89">
            <v>13088</v>
          </cell>
          <cell r="C89">
            <v>1474</v>
          </cell>
          <cell r="D89">
            <v>14562</v>
          </cell>
          <cell r="E89">
            <v>11354</v>
          </cell>
          <cell r="F89">
            <v>1066</v>
          </cell>
          <cell r="G89">
            <v>12420</v>
          </cell>
          <cell r="H89">
            <v>536042</v>
          </cell>
          <cell r="I89">
            <v>60371</v>
          </cell>
          <cell r="J89">
            <v>596413</v>
          </cell>
          <cell r="K89">
            <v>465730</v>
          </cell>
          <cell r="L89">
            <v>43674</v>
          </cell>
          <cell r="M89">
            <v>509404</v>
          </cell>
        </row>
        <row r="90">
          <cell r="A90" t="str">
            <v>LANCIPROX SOLN  OFTAL 0.3% 5 ML X 1</v>
          </cell>
          <cell r="B90">
            <v>5545</v>
          </cell>
          <cell r="C90">
            <v>8144</v>
          </cell>
          <cell r="D90">
            <v>13689</v>
          </cell>
          <cell r="E90">
            <v>4216</v>
          </cell>
          <cell r="F90">
            <v>7992</v>
          </cell>
          <cell r="G90">
            <v>12208</v>
          </cell>
          <cell r="H90">
            <v>119017</v>
          </cell>
          <cell r="I90">
            <v>171560</v>
          </cell>
          <cell r="J90">
            <v>290577</v>
          </cell>
          <cell r="K90">
            <v>87642</v>
          </cell>
          <cell r="L90">
            <v>165147</v>
          </cell>
          <cell r="M90">
            <v>252789</v>
          </cell>
        </row>
        <row r="91">
          <cell r="A91" t="str">
            <v>VISTACLOF GOTAS OFTAL 0.005% 2.5 ML X 1</v>
          </cell>
          <cell r="B91">
            <v>4529</v>
          </cell>
          <cell r="C91">
            <v>2103</v>
          </cell>
          <cell r="D91">
            <v>6632</v>
          </cell>
          <cell r="E91">
            <v>10548</v>
          </cell>
          <cell r="F91">
            <v>1381</v>
          </cell>
          <cell r="G91">
            <v>11929</v>
          </cell>
          <cell r="H91">
            <v>198680</v>
          </cell>
          <cell r="I91">
            <v>75504</v>
          </cell>
          <cell r="J91">
            <v>274184</v>
          </cell>
          <cell r="K91">
            <v>490031</v>
          </cell>
          <cell r="L91">
            <v>64233</v>
          </cell>
          <cell r="M91">
            <v>554264</v>
          </cell>
        </row>
        <row r="92">
          <cell r="A92" t="str">
            <v>GENTAOFTAL GOTAS OFTAL 3% 10 ML X 1</v>
          </cell>
          <cell r="B92">
            <v>3186</v>
          </cell>
          <cell r="C92">
            <v>273</v>
          </cell>
          <cell r="D92">
            <v>3459</v>
          </cell>
          <cell r="E92">
            <v>11327</v>
          </cell>
          <cell r="F92">
            <v>71</v>
          </cell>
          <cell r="G92">
            <v>11398</v>
          </cell>
          <cell r="H92">
            <v>25711</v>
          </cell>
          <cell r="I92">
            <v>2174</v>
          </cell>
          <cell r="J92">
            <v>27885</v>
          </cell>
          <cell r="K92">
            <v>70640</v>
          </cell>
          <cell r="L92">
            <v>432</v>
          </cell>
          <cell r="M92">
            <v>71072</v>
          </cell>
        </row>
        <row r="93">
          <cell r="A93" t="str">
            <v>TERRACORSOL UNGT O/OFT  3.5 G X 1</v>
          </cell>
          <cell r="B93">
            <v>11306</v>
          </cell>
          <cell r="C93">
            <v>3057</v>
          </cell>
          <cell r="D93">
            <v>14363</v>
          </cell>
          <cell r="E93">
            <v>8211</v>
          </cell>
          <cell r="F93">
            <v>3081</v>
          </cell>
          <cell r="G93">
            <v>11292</v>
          </cell>
          <cell r="H93">
            <v>131678</v>
          </cell>
          <cell r="I93">
            <v>35654</v>
          </cell>
          <cell r="J93">
            <v>167332</v>
          </cell>
          <cell r="K93">
            <v>87621</v>
          </cell>
          <cell r="L93">
            <v>32904</v>
          </cell>
          <cell r="M93">
            <v>120525</v>
          </cell>
        </row>
        <row r="94">
          <cell r="A94" t="str">
            <v>UNITEARS-D SOLN  OFTAL  15 ML X 1</v>
          </cell>
          <cell r="B94">
            <v>9358</v>
          </cell>
          <cell r="C94">
            <v>998</v>
          </cell>
          <cell r="D94">
            <v>10356</v>
          </cell>
          <cell r="E94">
            <v>10063</v>
          </cell>
          <cell r="F94">
            <v>1092</v>
          </cell>
          <cell r="G94">
            <v>11155</v>
          </cell>
          <cell r="H94">
            <v>278872</v>
          </cell>
          <cell r="I94">
            <v>29710</v>
          </cell>
          <cell r="J94">
            <v>308582</v>
          </cell>
          <cell r="K94">
            <v>299278</v>
          </cell>
          <cell r="L94">
            <v>32469</v>
          </cell>
          <cell r="M94">
            <v>331747</v>
          </cell>
        </row>
        <row r="95">
          <cell r="A95" t="str">
            <v>NICOTEARS GEL OFTAL  5 G X 1</v>
          </cell>
          <cell r="B95">
            <v>10953</v>
          </cell>
          <cell r="C95">
            <v>1057</v>
          </cell>
          <cell r="D95">
            <v>12010</v>
          </cell>
          <cell r="E95">
            <v>10061</v>
          </cell>
          <cell r="F95">
            <v>991</v>
          </cell>
          <cell r="G95">
            <v>11052</v>
          </cell>
          <cell r="H95">
            <v>286622</v>
          </cell>
          <cell r="I95">
            <v>27657</v>
          </cell>
          <cell r="J95">
            <v>314279</v>
          </cell>
          <cell r="K95">
            <v>255232</v>
          </cell>
          <cell r="L95">
            <v>25195</v>
          </cell>
          <cell r="M95">
            <v>280427</v>
          </cell>
        </row>
        <row r="96">
          <cell r="A96" t="str">
            <v>AGGLAD OFTENO SOLN  OFTAL 0.2% 5 ML X 1</v>
          </cell>
          <cell r="B96">
            <v>7630</v>
          </cell>
          <cell r="C96">
            <v>597</v>
          </cell>
          <cell r="D96">
            <v>8227</v>
          </cell>
          <cell r="E96">
            <v>10289</v>
          </cell>
          <cell r="F96">
            <v>732</v>
          </cell>
          <cell r="G96">
            <v>11021</v>
          </cell>
          <cell r="H96">
            <v>471565</v>
          </cell>
          <cell r="I96">
            <v>36922</v>
          </cell>
          <cell r="J96">
            <v>508487</v>
          </cell>
          <cell r="K96">
            <v>642202</v>
          </cell>
          <cell r="L96">
            <v>45688</v>
          </cell>
          <cell r="M96">
            <v>687890</v>
          </cell>
        </row>
        <row r="97">
          <cell r="A97" t="str">
            <v>AZARGA SUSP. OFTAL 10MG 5 ML X 1 (/ML)</v>
          </cell>
          <cell r="B97">
            <v>12012</v>
          </cell>
          <cell r="C97">
            <v>188</v>
          </cell>
          <cell r="D97">
            <v>12200</v>
          </cell>
          <cell r="E97">
            <v>10652</v>
          </cell>
          <cell r="F97">
            <v>238</v>
          </cell>
          <cell r="G97">
            <v>10890</v>
          </cell>
          <cell r="H97">
            <v>1352513</v>
          </cell>
          <cell r="I97">
            <v>21132</v>
          </cell>
          <cell r="J97">
            <v>1373645</v>
          </cell>
          <cell r="K97">
            <v>1259386</v>
          </cell>
          <cell r="L97">
            <v>28123</v>
          </cell>
          <cell r="M97">
            <v>1287509</v>
          </cell>
        </row>
        <row r="98">
          <cell r="A98" t="str">
            <v>OFTOL FORTE GOTAS OFTAL 5MG 1 ML X 1</v>
          </cell>
          <cell r="B98">
            <v>9700</v>
          </cell>
          <cell r="C98">
            <v>2261</v>
          </cell>
          <cell r="D98">
            <v>11961</v>
          </cell>
          <cell r="E98">
            <v>8532</v>
          </cell>
          <cell r="F98">
            <v>2339</v>
          </cell>
          <cell r="G98">
            <v>10871</v>
          </cell>
          <cell r="H98">
            <v>257147</v>
          </cell>
          <cell r="I98">
            <v>60345</v>
          </cell>
          <cell r="J98">
            <v>317492</v>
          </cell>
          <cell r="K98">
            <v>221865</v>
          </cell>
          <cell r="L98">
            <v>61411</v>
          </cell>
          <cell r="M98">
            <v>283276</v>
          </cell>
        </row>
        <row r="99">
          <cell r="A99" t="str">
            <v>MULTICONFORT SOLN  120 ML X 1</v>
          </cell>
          <cell r="B99">
            <v>4920</v>
          </cell>
          <cell r="C99">
            <v>4107</v>
          </cell>
          <cell r="D99">
            <v>9027</v>
          </cell>
          <cell r="E99">
            <v>5450</v>
          </cell>
          <cell r="F99">
            <v>5199</v>
          </cell>
          <cell r="G99">
            <v>10649</v>
          </cell>
          <cell r="H99">
            <v>56607</v>
          </cell>
          <cell r="I99">
            <v>47354</v>
          </cell>
          <cell r="J99">
            <v>103961</v>
          </cell>
          <cell r="K99">
            <v>62890</v>
          </cell>
          <cell r="L99">
            <v>60182</v>
          </cell>
          <cell r="M99">
            <v>123072</v>
          </cell>
        </row>
        <row r="100">
          <cell r="A100" t="str">
            <v>CLEAR EYES SOLN  OFTAL 1.4% 15 ML X 1</v>
          </cell>
          <cell r="B100">
            <v>9897</v>
          </cell>
          <cell r="C100">
            <v>601</v>
          </cell>
          <cell r="D100">
            <v>10498</v>
          </cell>
          <cell r="E100">
            <v>10018</v>
          </cell>
          <cell r="F100">
            <v>476</v>
          </cell>
          <cell r="G100">
            <v>10494</v>
          </cell>
          <cell r="H100">
            <v>131759</v>
          </cell>
          <cell r="I100">
            <v>7651</v>
          </cell>
          <cell r="J100">
            <v>139410</v>
          </cell>
          <cell r="K100">
            <v>125933</v>
          </cell>
          <cell r="L100">
            <v>5823</v>
          </cell>
          <cell r="M100">
            <v>131756</v>
          </cell>
        </row>
        <row r="101">
          <cell r="A101" t="str">
            <v>PATADINE PLUS SOLN  OFTAL 0.1% 5 ML X 1</v>
          </cell>
          <cell r="B101">
            <v>9695</v>
          </cell>
          <cell r="C101">
            <v>1556</v>
          </cell>
          <cell r="D101">
            <v>11251</v>
          </cell>
          <cell r="E101">
            <v>9185</v>
          </cell>
          <cell r="F101">
            <v>1296</v>
          </cell>
          <cell r="G101">
            <v>10481</v>
          </cell>
          <cell r="H101">
            <v>383456</v>
          </cell>
          <cell r="I101">
            <v>61358</v>
          </cell>
          <cell r="J101">
            <v>444814</v>
          </cell>
          <cell r="K101">
            <v>322304</v>
          </cell>
          <cell r="L101">
            <v>45573</v>
          </cell>
          <cell r="M101">
            <v>367877</v>
          </cell>
        </row>
        <row r="102">
          <cell r="A102" t="str">
            <v>UNIMOX SOLN  OFTAL 5.45MG 5 ML X 1 (/ML)</v>
          </cell>
          <cell r="B102">
            <v>10100</v>
          </cell>
          <cell r="C102">
            <v>1626</v>
          </cell>
          <cell r="D102">
            <v>11726</v>
          </cell>
          <cell r="E102">
            <v>9154</v>
          </cell>
          <cell r="F102">
            <v>1255</v>
          </cell>
          <cell r="G102">
            <v>10409</v>
          </cell>
          <cell r="H102">
            <v>532879</v>
          </cell>
          <cell r="I102">
            <v>85735</v>
          </cell>
          <cell r="J102">
            <v>618614</v>
          </cell>
          <cell r="K102">
            <v>473899</v>
          </cell>
          <cell r="L102">
            <v>65035</v>
          </cell>
          <cell r="M102">
            <v>538934</v>
          </cell>
        </row>
        <row r="103">
          <cell r="A103" t="str">
            <v>SOPHIXIN DX OFTENO FRA.GOT 0.1% 0.3% 5 ML X 1</v>
          </cell>
          <cell r="B103">
            <v>11338</v>
          </cell>
          <cell r="C103">
            <v>827</v>
          </cell>
          <cell r="D103">
            <v>12165</v>
          </cell>
          <cell r="E103">
            <v>9629</v>
          </cell>
          <cell r="F103">
            <v>653</v>
          </cell>
          <cell r="G103">
            <v>10282</v>
          </cell>
          <cell r="H103">
            <v>624853</v>
          </cell>
          <cell r="I103">
            <v>45546</v>
          </cell>
          <cell r="J103">
            <v>670399</v>
          </cell>
          <cell r="K103">
            <v>536941</v>
          </cell>
          <cell r="L103">
            <v>36401</v>
          </cell>
          <cell r="M103">
            <v>573342</v>
          </cell>
        </row>
        <row r="104">
          <cell r="A104" t="str">
            <v>NAPHAVIT GOTAS OFTAL 0.1% 15 ML X 1</v>
          </cell>
          <cell r="B104">
            <v>6667</v>
          </cell>
          <cell r="C104">
            <v>1273</v>
          </cell>
          <cell r="D104">
            <v>7940</v>
          </cell>
          <cell r="E104">
            <v>6844</v>
          </cell>
          <cell r="F104">
            <v>3305</v>
          </cell>
          <cell r="G104">
            <v>10149</v>
          </cell>
          <cell r="H104">
            <v>109511</v>
          </cell>
          <cell r="I104">
            <v>20837</v>
          </cell>
          <cell r="J104">
            <v>130348</v>
          </cell>
          <cell r="K104">
            <v>108315</v>
          </cell>
          <cell r="L104">
            <v>47446</v>
          </cell>
          <cell r="M104">
            <v>155761</v>
          </cell>
        </row>
        <row r="105">
          <cell r="A105" t="str">
            <v>TIOF PLUS SOLN  OFTAL  6 ML X 1</v>
          </cell>
          <cell r="B105">
            <v>10186</v>
          </cell>
          <cell r="C105">
            <v>276</v>
          </cell>
          <cell r="D105">
            <v>10462</v>
          </cell>
          <cell r="E105">
            <v>9852</v>
          </cell>
          <cell r="F105">
            <v>269</v>
          </cell>
          <cell r="G105">
            <v>10121</v>
          </cell>
          <cell r="H105">
            <v>680899</v>
          </cell>
          <cell r="I105">
            <v>16865</v>
          </cell>
          <cell r="J105">
            <v>697764</v>
          </cell>
          <cell r="K105">
            <v>786088</v>
          </cell>
          <cell r="L105">
            <v>21077</v>
          </cell>
          <cell r="M105">
            <v>807165</v>
          </cell>
        </row>
        <row r="106">
          <cell r="A106" t="str">
            <v>REFRESH LIQUIGEL LIQUIGEL 1% 15 ML X 1</v>
          </cell>
          <cell r="B106">
            <v>7868</v>
          </cell>
          <cell r="C106">
            <v>858</v>
          </cell>
          <cell r="D106">
            <v>8726</v>
          </cell>
          <cell r="E106">
            <v>8949</v>
          </cell>
          <cell r="F106">
            <v>1134</v>
          </cell>
          <cell r="G106">
            <v>10083</v>
          </cell>
          <cell r="H106">
            <v>413998</v>
          </cell>
          <cell r="I106">
            <v>45242</v>
          </cell>
          <cell r="J106">
            <v>459240</v>
          </cell>
          <cell r="K106">
            <v>476050</v>
          </cell>
          <cell r="L106">
            <v>60425</v>
          </cell>
          <cell r="M106">
            <v>536475</v>
          </cell>
        </row>
        <row r="107">
          <cell r="A107" t="str">
            <v>SYSTANE GEL DROPS GEL OFTAL  10 ML X 1</v>
          </cell>
          <cell r="B107">
            <v>6896</v>
          </cell>
          <cell r="C107">
            <v>934</v>
          </cell>
          <cell r="D107">
            <v>7830</v>
          </cell>
          <cell r="E107">
            <v>8759</v>
          </cell>
          <cell r="F107">
            <v>966</v>
          </cell>
          <cell r="G107">
            <v>9725</v>
          </cell>
          <cell r="H107">
            <v>509044</v>
          </cell>
          <cell r="I107">
            <v>69346</v>
          </cell>
          <cell r="J107">
            <v>578390</v>
          </cell>
          <cell r="K107">
            <v>647042</v>
          </cell>
          <cell r="L107">
            <v>73976</v>
          </cell>
          <cell r="M107">
            <v>721018</v>
          </cell>
        </row>
        <row r="108">
          <cell r="A108" t="str">
            <v>NEVANAC SUSP OFTAL 0.1% 5 ML X 1</v>
          </cell>
          <cell r="B108">
            <v>11842</v>
          </cell>
          <cell r="C108">
            <v>624</v>
          </cell>
          <cell r="D108">
            <v>12466</v>
          </cell>
          <cell r="E108">
            <v>8879</v>
          </cell>
          <cell r="F108">
            <v>539</v>
          </cell>
          <cell r="G108">
            <v>9418</v>
          </cell>
          <cell r="H108">
            <v>875086</v>
          </cell>
          <cell r="I108">
            <v>46416</v>
          </cell>
          <cell r="J108">
            <v>921502</v>
          </cell>
          <cell r="K108">
            <v>700999</v>
          </cell>
          <cell r="L108">
            <v>42207</v>
          </cell>
          <cell r="M108">
            <v>743206</v>
          </cell>
        </row>
        <row r="109">
          <cell r="A109" t="str">
            <v>GOTABIOTIC CPTO SOLN  OFTAL  5 ML X 1</v>
          </cell>
          <cell r="B109">
            <v>9537</v>
          </cell>
          <cell r="C109">
            <v>3021</v>
          </cell>
          <cell r="D109">
            <v>12558</v>
          </cell>
          <cell r="E109">
            <v>6621</v>
          </cell>
          <cell r="F109">
            <v>2677</v>
          </cell>
          <cell r="G109">
            <v>9298</v>
          </cell>
          <cell r="H109">
            <v>344358</v>
          </cell>
          <cell r="I109">
            <v>107466</v>
          </cell>
          <cell r="J109">
            <v>451824</v>
          </cell>
          <cell r="K109">
            <v>211997</v>
          </cell>
          <cell r="L109">
            <v>85070</v>
          </cell>
          <cell r="M109">
            <v>297067</v>
          </cell>
        </row>
        <row r="110">
          <cell r="A110" t="str">
            <v>ALERGIPAT SOLN  OFTAL 0.2% 5 ML X 1</v>
          </cell>
          <cell r="B110">
            <v>8237</v>
          </cell>
          <cell r="C110">
            <v>1129</v>
          </cell>
          <cell r="D110">
            <v>9366</v>
          </cell>
          <cell r="E110">
            <v>8249</v>
          </cell>
          <cell r="F110">
            <v>1047</v>
          </cell>
          <cell r="G110">
            <v>9296</v>
          </cell>
          <cell r="H110">
            <v>364238</v>
          </cell>
          <cell r="I110">
            <v>49850</v>
          </cell>
          <cell r="J110">
            <v>414088</v>
          </cell>
          <cell r="K110">
            <v>356263</v>
          </cell>
          <cell r="L110">
            <v>45346</v>
          </cell>
          <cell r="M110">
            <v>401609</v>
          </cell>
        </row>
        <row r="111">
          <cell r="A111" t="str">
            <v>FLORIL OFFICE SOLN  OFTAL 0.3MG 10 ML X 1</v>
          </cell>
          <cell r="B111">
            <v>1930</v>
          </cell>
          <cell r="C111">
            <v>2381</v>
          </cell>
          <cell r="D111">
            <v>4311</v>
          </cell>
          <cell r="E111">
            <v>4507</v>
          </cell>
          <cell r="F111">
            <v>4624</v>
          </cell>
          <cell r="G111">
            <v>9131</v>
          </cell>
          <cell r="H111">
            <v>14842</v>
          </cell>
          <cell r="I111">
            <v>18678</v>
          </cell>
          <cell r="J111">
            <v>33520</v>
          </cell>
          <cell r="K111">
            <v>31936</v>
          </cell>
          <cell r="L111">
            <v>32660</v>
          </cell>
          <cell r="M111">
            <v>64596</v>
          </cell>
        </row>
        <row r="112">
          <cell r="A112" t="str">
            <v>ACETAZOLAMIDA-FTR TABL 250MG  X 30</v>
          </cell>
          <cell r="B112">
            <v>5095</v>
          </cell>
          <cell r="C112">
            <v>4779</v>
          </cell>
          <cell r="D112">
            <v>9874</v>
          </cell>
          <cell r="E112">
            <v>3974</v>
          </cell>
          <cell r="F112">
            <v>4963</v>
          </cell>
          <cell r="G112">
            <v>8937</v>
          </cell>
          <cell r="H112">
            <v>62337</v>
          </cell>
          <cell r="I112">
            <v>58516</v>
          </cell>
          <cell r="J112">
            <v>120853</v>
          </cell>
          <cell r="K112">
            <v>47232</v>
          </cell>
          <cell r="L112">
            <v>57242</v>
          </cell>
          <cell r="M112">
            <v>104474</v>
          </cell>
        </row>
        <row r="113">
          <cell r="A113" t="str">
            <v>OLOMUC SOLN  OFTAL 0.2% 5 ML X 1</v>
          </cell>
          <cell r="B113">
            <v>14451</v>
          </cell>
          <cell r="C113">
            <v>342</v>
          </cell>
          <cell r="D113">
            <v>14793</v>
          </cell>
          <cell r="E113">
            <v>8796</v>
          </cell>
          <cell r="F113">
            <v>128</v>
          </cell>
          <cell r="G113">
            <v>8924</v>
          </cell>
          <cell r="H113">
            <v>784988</v>
          </cell>
          <cell r="I113">
            <v>18399</v>
          </cell>
          <cell r="J113">
            <v>803387</v>
          </cell>
          <cell r="K113">
            <v>294365</v>
          </cell>
          <cell r="L113">
            <v>4061</v>
          </cell>
          <cell r="M113">
            <v>298426</v>
          </cell>
        </row>
        <row r="114">
          <cell r="A114" t="str">
            <v>XALOPTIC SOLN  OFTAL 0.05MG 2.5 ML X 1</v>
          </cell>
          <cell r="B114">
            <v>5183</v>
          </cell>
          <cell r="C114">
            <v>575</v>
          </cell>
          <cell r="D114">
            <v>5758</v>
          </cell>
          <cell r="E114">
            <v>7833</v>
          </cell>
          <cell r="F114">
            <v>1009</v>
          </cell>
          <cell r="G114">
            <v>8842</v>
          </cell>
          <cell r="H114">
            <v>127385</v>
          </cell>
          <cell r="I114">
            <v>13756</v>
          </cell>
          <cell r="J114">
            <v>141141</v>
          </cell>
          <cell r="K114">
            <v>292977</v>
          </cell>
          <cell r="L114">
            <v>37407</v>
          </cell>
          <cell r="M114">
            <v>330384</v>
          </cell>
        </row>
        <row r="115">
          <cell r="A115" t="str">
            <v>MOXOF SOLN  OFTAL 0.5% 5 ML X 1</v>
          </cell>
          <cell r="B115">
            <v>6878</v>
          </cell>
          <cell r="C115">
            <v>705</v>
          </cell>
          <cell r="D115">
            <v>7583</v>
          </cell>
          <cell r="E115">
            <v>7873</v>
          </cell>
          <cell r="F115">
            <v>590</v>
          </cell>
          <cell r="G115">
            <v>8463</v>
          </cell>
          <cell r="H115">
            <v>261613</v>
          </cell>
          <cell r="I115">
            <v>26964</v>
          </cell>
          <cell r="J115">
            <v>288577</v>
          </cell>
          <cell r="K115">
            <v>282208</v>
          </cell>
          <cell r="L115">
            <v>21240</v>
          </cell>
          <cell r="M115">
            <v>303448</v>
          </cell>
        </row>
        <row r="116">
          <cell r="A116" t="str">
            <v>LOTESOFT SUSP OFTAL 0.5% 5 ML X 1</v>
          </cell>
          <cell r="B116">
            <v>5895</v>
          </cell>
          <cell r="C116">
            <v>2068</v>
          </cell>
          <cell r="D116">
            <v>7963</v>
          </cell>
          <cell r="E116">
            <v>5708</v>
          </cell>
          <cell r="F116">
            <v>2723</v>
          </cell>
          <cell r="G116">
            <v>8431</v>
          </cell>
          <cell r="H116">
            <v>182321</v>
          </cell>
          <cell r="I116">
            <v>63845</v>
          </cell>
          <cell r="J116">
            <v>246166</v>
          </cell>
          <cell r="K116">
            <v>170296</v>
          </cell>
          <cell r="L116">
            <v>81041</v>
          </cell>
          <cell r="M116">
            <v>251337</v>
          </cell>
        </row>
        <row r="117">
          <cell r="A117" t="str">
            <v>OTICUM GOTAS OTO.  5 ML X 1</v>
          </cell>
          <cell r="B117">
            <v>11943</v>
          </cell>
          <cell r="C117">
            <v>8822</v>
          </cell>
          <cell r="D117">
            <v>20765</v>
          </cell>
          <cell r="E117">
            <v>4434</v>
          </cell>
          <cell r="F117">
            <v>3991</v>
          </cell>
          <cell r="G117">
            <v>8425</v>
          </cell>
          <cell r="H117">
            <v>84017</v>
          </cell>
          <cell r="I117">
            <v>61973</v>
          </cell>
          <cell r="J117">
            <v>145990</v>
          </cell>
          <cell r="K117">
            <v>34661</v>
          </cell>
          <cell r="L117">
            <v>27875</v>
          </cell>
          <cell r="M117">
            <v>62536</v>
          </cell>
        </row>
        <row r="118">
          <cell r="A118" t="str">
            <v>PERMEAFILM SOLN  OFTAL 1.4% 15 ML X 1</v>
          </cell>
          <cell r="B118">
            <v>7694</v>
          </cell>
          <cell r="C118">
            <v>5603</v>
          </cell>
          <cell r="D118">
            <v>13297</v>
          </cell>
          <cell r="E118">
            <v>4930</v>
          </cell>
          <cell r="F118">
            <v>3486</v>
          </cell>
          <cell r="G118">
            <v>8416</v>
          </cell>
          <cell r="H118">
            <v>61244</v>
          </cell>
          <cell r="I118">
            <v>43629</v>
          </cell>
          <cell r="J118">
            <v>104873</v>
          </cell>
          <cell r="K118">
            <v>39085</v>
          </cell>
          <cell r="L118">
            <v>27194</v>
          </cell>
          <cell r="M118">
            <v>66279</v>
          </cell>
        </row>
        <row r="119">
          <cell r="A119" t="str">
            <v>TRUCTUM GOTAS OTO. 0.3% 10 ML X 1</v>
          </cell>
          <cell r="B119">
            <v>7384</v>
          </cell>
          <cell r="C119">
            <v>2194</v>
          </cell>
          <cell r="D119">
            <v>9578</v>
          </cell>
          <cell r="E119">
            <v>6370</v>
          </cell>
          <cell r="F119">
            <v>2013</v>
          </cell>
          <cell r="G119">
            <v>8383</v>
          </cell>
          <cell r="H119">
            <v>298241</v>
          </cell>
          <cell r="I119">
            <v>87914</v>
          </cell>
          <cell r="J119">
            <v>386155</v>
          </cell>
          <cell r="K119">
            <v>262329</v>
          </cell>
          <cell r="L119">
            <v>83035</v>
          </cell>
          <cell r="M119">
            <v>345364</v>
          </cell>
        </row>
        <row r="120">
          <cell r="A120" t="str">
            <v>SYSTANE BALANCE SOLN  OFTAL  10 ML X 1</v>
          </cell>
          <cell r="B120">
            <v>5722</v>
          </cell>
          <cell r="C120">
            <v>763</v>
          </cell>
          <cell r="D120">
            <v>6485</v>
          </cell>
          <cell r="E120">
            <v>7496</v>
          </cell>
          <cell r="F120">
            <v>815</v>
          </cell>
          <cell r="G120">
            <v>8311</v>
          </cell>
          <cell r="H120">
            <v>427526</v>
          </cell>
          <cell r="I120">
            <v>57317</v>
          </cell>
          <cell r="J120">
            <v>484843</v>
          </cell>
          <cell r="K120">
            <v>577773</v>
          </cell>
          <cell r="L120">
            <v>63295</v>
          </cell>
          <cell r="M120">
            <v>641068</v>
          </cell>
        </row>
        <row r="121">
          <cell r="A121" t="str">
            <v>TRAZIDEX OFTENO SUSP OFTAL  5 ML X 1</v>
          </cell>
          <cell r="B121">
            <v>5970</v>
          </cell>
          <cell r="C121">
            <v>882</v>
          </cell>
          <cell r="D121">
            <v>6852</v>
          </cell>
          <cell r="E121">
            <v>7287</v>
          </cell>
          <cell r="F121">
            <v>730</v>
          </cell>
          <cell r="G121">
            <v>8017</v>
          </cell>
          <cell r="H121">
            <v>253519</v>
          </cell>
          <cell r="I121">
            <v>37466</v>
          </cell>
          <cell r="J121">
            <v>290985</v>
          </cell>
          <cell r="K121">
            <v>320188</v>
          </cell>
          <cell r="L121">
            <v>31843</v>
          </cell>
          <cell r="M121">
            <v>352031</v>
          </cell>
        </row>
        <row r="122">
          <cell r="A122" t="str">
            <v>MULTI-3 MAX FCO  60 ML X 1</v>
          </cell>
          <cell r="B122">
            <v>9800</v>
          </cell>
          <cell r="C122">
            <v>2520</v>
          </cell>
          <cell r="D122">
            <v>12320</v>
          </cell>
          <cell r="E122">
            <v>5940</v>
          </cell>
          <cell r="F122">
            <v>1976</v>
          </cell>
          <cell r="G122">
            <v>7916</v>
          </cell>
          <cell r="H122">
            <v>119533</v>
          </cell>
          <cell r="I122">
            <v>30841</v>
          </cell>
          <cell r="J122">
            <v>150374</v>
          </cell>
          <cell r="K122">
            <v>73539</v>
          </cell>
          <cell r="L122">
            <v>24570</v>
          </cell>
          <cell r="M122">
            <v>98109</v>
          </cell>
        </row>
        <row r="123">
          <cell r="A123" t="str">
            <v>BRONAX SOLN  OFTAL 0.09% 5 ML X 1</v>
          </cell>
          <cell r="B123">
            <v>8403</v>
          </cell>
          <cell r="C123">
            <v>1652</v>
          </cell>
          <cell r="D123">
            <v>10055</v>
          </cell>
          <cell r="E123">
            <v>6499</v>
          </cell>
          <cell r="F123">
            <v>1384</v>
          </cell>
          <cell r="G123">
            <v>7883</v>
          </cell>
          <cell r="H123">
            <v>420164</v>
          </cell>
          <cell r="I123">
            <v>82606</v>
          </cell>
          <cell r="J123">
            <v>502770</v>
          </cell>
          <cell r="K123">
            <v>306893</v>
          </cell>
          <cell r="L123">
            <v>65055</v>
          </cell>
          <cell r="M123">
            <v>371948</v>
          </cell>
        </row>
        <row r="124">
          <cell r="A124" t="str">
            <v>UNIDORZO-T GOTAS OFTAL  5 ML X 1</v>
          </cell>
          <cell r="B124">
            <v>7241</v>
          </cell>
          <cell r="C124">
            <v>498</v>
          </cell>
          <cell r="D124">
            <v>7739</v>
          </cell>
          <cell r="E124">
            <v>7107</v>
          </cell>
          <cell r="F124">
            <v>666</v>
          </cell>
          <cell r="G124">
            <v>7773</v>
          </cell>
          <cell r="H124">
            <v>475273</v>
          </cell>
          <cell r="I124">
            <v>32606</v>
          </cell>
          <cell r="J124">
            <v>507879</v>
          </cell>
          <cell r="K124">
            <v>463300</v>
          </cell>
          <cell r="L124">
            <v>43437</v>
          </cell>
          <cell r="M124">
            <v>506737</v>
          </cell>
        </row>
        <row r="125">
          <cell r="A125" t="str">
            <v>HUMEDBIO SOLN  OFTAL 0.3% 15 ML X 1</v>
          </cell>
          <cell r="B125">
            <v>6839</v>
          </cell>
          <cell r="C125">
            <v>2710</v>
          </cell>
          <cell r="D125">
            <v>9549</v>
          </cell>
          <cell r="E125">
            <v>5619</v>
          </cell>
          <cell r="F125">
            <v>2020</v>
          </cell>
          <cell r="G125">
            <v>7639</v>
          </cell>
          <cell r="H125">
            <v>123102</v>
          </cell>
          <cell r="I125">
            <v>36820</v>
          </cell>
          <cell r="J125">
            <v>159922</v>
          </cell>
          <cell r="K125">
            <v>99699</v>
          </cell>
          <cell r="L125">
            <v>33279</v>
          </cell>
          <cell r="M125">
            <v>132978</v>
          </cell>
        </row>
        <row r="126">
          <cell r="A126" t="str">
            <v>CIPROXXAK SUSP OFTAL  5 ML X 1</v>
          </cell>
          <cell r="B126">
            <v>4631</v>
          </cell>
          <cell r="C126">
            <v>1602</v>
          </cell>
          <cell r="D126">
            <v>6233</v>
          </cell>
          <cell r="E126">
            <v>5648</v>
          </cell>
          <cell r="F126">
            <v>1875</v>
          </cell>
          <cell r="G126">
            <v>7523</v>
          </cell>
          <cell r="H126">
            <v>212319</v>
          </cell>
          <cell r="I126">
            <v>73319</v>
          </cell>
          <cell r="J126">
            <v>285638</v>
          </cell>
          <cell r="K126">
            <v>250395</v>
          </cell>
          <cell r="L126">
            <v>82696</v>
          </cell>
          <cell r="M126">
            <v>333091</v>
          </cell>
        </row>
        <row r="127">
          <cell r="A127" t="str">
            <v>HIDROTEARS GOTAS OFTAL 0.3% 15 ML X 1</v>
          </cell>
          <cell r="B127">
            <v>8749</v>
          </cell>
          <cell r="C127"/>
          <cell r="D127">
            <v>8749</v>
          </cell>
          <cell r="E127">
            <v>7300</v>
          </cell>
          <cell r="F127"/>
          <cell r="G127">
            <v>7300</v>
          </cell>
          <cell r="H127">
            <v>444456</v>
          </cell>
          <cell r="I127">
            <v>0</v>
          </cell>
          <cell r="J127">
            <v>444456</v>
          </cell>
          <cell r="K127">
            <v>370807</v>
          </cell>
          <cell r="L127">
            <v>0</v>
          </cell>
          <cell r="M127">
            <v>370807</v>
          </cell>
        </row>
        <row r="128">
          <cell r="A128" t="str">
            <v>DUOTRAV SOLN  OFTAL  2.5 ML X 1</v>
          </cell>
          <cell r="B128">
            <v>7844</v>
          </cell>
          <cell r="C128">
            <v>109</v>
          </cell>
          <cell r="D128">
            <v>7953</v>
          </cell>
          <cell r="E128">
            <v>7041</v>
          </cell>
          <cell r="F128">
            <v>135</v>
          </cell>
          <cell r="G128">
            <v>7176</v>
          </cell>
          <cell r="H128">
            <v>1060712</v>
          </cell>
          <cell r="I128">
            <v>14808</v>
          </cell>
          <cell r="J128">
            <v>1075520</v>
          </cell>
          <cell r="K128">
            <v>985366</v>
          </cell>
          <cell r="L128">
            <v>18916</v>
          </cell>
          <cell r="M128">
            <v>1004282</v>
          </cell>
        </row>
        <row r="129">
          <cell r="A129" t="str">
            <v>TOBRACORT COLIRIO  6 ML X 1</v>
          </cell>
          <cell r="B129">
            <v>12761</v>
          </cell>
          <cell r="C129">
            <v>1</v>
          </cell>
          <cell r="D129">
            <v>12762</v>
          </cell>
          <cell r="E129">
            <v>7016</v>
          </cell>
          <cell r="F129">
            <v>84</v>
          </cell>
          <cell r="G129">
            <v>7100</v>
          </cell>
          <cell r="H129">
            <v>265281</v>
          </cell>
          <cell r="I129">
            <v>21</v>
          </cell>
          <cell r="J129">
            <v>265302</v>
          </cell>
          <cell r="K129">
            <v>142559</v>
          </cell>
          <cell r="L129">
            <v>1558</v>
          </cell>
          <cell r="M129">
            <v>144117</v>
          </cell>
        </row>
        <row r="130">
          <cell r="A130" t="str">
            <v>XALATAN SOLN  OFTAL 0.005% 2.5 ML X 1</v>
          </cell>
          <cell r="B130">
            <v>5311</v>
          </cell>
          <cell r="C130">
            <v>341</v>
          </cell>
          <cell r="D130">
            <v>5652</v>
          </cell>
          <cell r="E130">
            <v>6634</v>
          </cell>
          <cell r="F130">
            <v>415</v>
          </cell>
          <cell r="G130">
            <v>7049</v>
          </cell>
          <cell r="H130">
            <v>540975</v>
          </cell>
          <cell r="I130">
            <v>34274</v>
          </cell>
          <cell r="J130">
            <v>575249</v>
          </cell>
          <cell r="K130">
            <v>824976</v>
          </cell>
          <cell r="L130">
            <v>50618</v>
          </cell>
          <cell r="M130">
            <v>875594</v>
          </cell>
        </row>
        <row r="131">
          <cell r="A131" t="str">
            <v>LUTEIN CAPS BLANDA 6MG  X 60</v>
          </cell>
          <cell r="B131">
            <v>5038</v>
          </cell>
          <cell r="C131"/>
          <cell r="D131">
            <v>5038</v>
          </cell>
          <cell r="E131">
            <v>6987</v>
          </cell>
          <cell r="F131"/>
          <cell r="G131">
            <v>6987</v>
          </cell>
          <cell r="H131">
            <v>112605</v>
          </cell>
          <cell r="I131">
            <v>0</v>
          </cell>
          <cell r="J131">
            <v>112605</v>
          </cell>
          <cell r="K131">
            <v>150408</v>
          </cell>
          <cell r="L131">
            <v>0</v>
          </cell>
          <cell r="M131">
            <v>150408</v>
          </cell>
        </row>
        <row r="132">
          <cell r="A132" t="str">
            <v>HYLO-GEL COLIRIO  10 ML X 1</v>
          </cell>
          <cell r="B132">
            <v>2201</v>
          </cell>
          <cell r="C132">
            <v>1004</v>
          </cell>
          <cell r="D132">
            <v>3205</v>
          </cell>
          <cell r="E132">
            <v>4879</v>
          </cell>
          <cell r="F132">
            <v>1878</v>
          </cell>
          <cell r="G132">
            <v>6757</v>
          </cell>
          <cell r="H132">
            <v>126276</v>
          </cell>
          <cell r="I132">
            <v>57299</v>
          </cell>
          <cell r="J132">
            <v>183575</v>
          </cell>
          <cell r="K132">
            <v>272914</v>
          </cell>
          <cell r="L132">
            <v>104371</v>
          </cell>
          <cell r="M132">
            <v>377285</v>
          </cell>
        </row>
        <row r="133">
          <cell r="A133" t="str">
            <v>LATOF SOLN  OFTAL 0.005% 2.5 ML X 1</v>
          </cell>
          <cell r="B133">
            <v>4437</v>
          </cell>
          <cell r="C133">
            <v>1487</v>
          </cell>
          <cell r="D133">
            <v>5924</v>
          </cell>
          <cell r="E133">
            <v>5336</v>
          </cell>
          <cell r="F133">
            <v>1390</v>
          </cell>
          <cell r="G133">
            <v>6726</v>
          </cell>
          <cell r="H133">
            <v>124266</v>
          </cell>
          <cell r="I133">
            <v>42037</v>
          </cell>
          <cell r="J133">
            <v>166303</v>
          </cell>
          <cell r="K133">
            <v>140907</v>
          </cell>
          <cell r="L133">
            <v>37225</v>
          </cell>
          <cell r="M133">
            <v>178132</v>
          </cell>
        </row>
        <row r="134">
          <cell r="A134" t="str">
            <v>ACETAK TABL 250MG  X 20</v>
          </cell>
          <cell r="B134">
            <v>8213</v>
          </cell>
          <cell r="C134">
            <v>46</v>
          </cell>
          <cell r="D134">
            <v>8259</v>
          </cell>
          <cell r="E134">
            <v>6584</v>
          </cell>
          <cell r="F134">
            <v>65</v>
          </cell>
          <cell r="G134">
            <v>6649</v>
          </cell>
          <cell r="H134">
            <v>255072</v>
          </cell>
          <cell r="I134">
            <v>1403</v>
          </cell>
          <cell r="J134">
            <v>256475</v>
          </cell>
          <cell r="K134">
            <v>204072</v>
          </cell>
          <cell r="L134">
            <v>2021</v>
          </cell>
          <cell r="M134">
            <v>206093</v>
          </cell>
        </row>
        <row r="135">
          <cell r="A135" t="str">
            <v>OPTI-FREE EXPRESS SOL.MULTPROP  355 ML X 1</v>
          </cell>
          <cell r="B135">
            <v>1961</v>
          </cell>
          <cell r="C135"/>
          <cell r="D135">
            <v>1961</v>
          </cell>
          <cell r="E135">
            <v>6318</v>
          </cell>
          <cell r="F135"/>
          <cell r="G135">
            <v>6318</v>
          </cell>
          <cell r="H135">
            <v>62161</v>
          </cell>
          <cell r="I135">
            <v>0</v>
          </cell>
          <cell r="J135">
            <v>62161</v>
          </cell>
          <cell r="K135">
            <v>76890</v>
          </cell>
          <cell r="L135">
            <v>0</v>
          </cell>
          <cell r="M135">
            <v>76890</v>
          </cell>
        </row>
        <row r="136">
          <cell r="A136" t="str">
            <v>CRISTALTEARS SOL OFTA EST 0.5% 10 ML X 1</v>
          </cell>
          <cell r="B136">
            <v>4016</v>
          </cell>
          <cell r="C136">
            <v>1872</v>
          </cell>
          <cell r="D136">
            <v>5888</v>
          </cell>
          <cell r="E136">
            <v>4328</v>
          </cell>
          <cell r="F136">
            <v>1971</v>
          </cell>
          <cell r="G136">
            <v>6299</v>
          </cell>
          <cell r="H136">
            <v>155140</v>
          </cell>
          <cell r="I136">
            <v>72225</v>
          </cell>
          <cell r="J136">
            <v>227365</v>
          </cell>
          <cell r="K136">
            <v>160019</v>
          </cell>
          <cell r="L136">
            <v>72942</v>
          </cell>
          <cell r="M136">
            <v>232961</v>
          </cell>
        </row>
        <row r="137">
          <cell r="A137" t="str">
            <v>ATROPINA-LNR GOTAS OFTAL 1% 5 ML X 1</v>
          </cell>
          <cell r="B137">
            <v>5089</v>
          </cell>
          <cell r="C137">
            <v>661</v>
          </cell>
          <cell r="D137">
            <v>5750</v>
          </cell>
          <cell r="E137">
            <v>5688</v>
          </cell>
          <cell r="F137">
            <v>573</v>
          </cell>
          <cell r="G137">
            <v>6261</v>
          </cell>
          <cell r="H137">
            <v>108714</v>
          </cell>
          <cell r="I137">
            <v>14134</v>
          </cell>
          <cell r="J137">
            <v>122848</v>
          </cell>
          <cell r="K137">
            <v>87193</v>
          </cell>
          <cell r="L137">
            <v>8752</v>
          </cell>
          <cell r="M137">
            <v>95945</v>
          </cell>
        </row>
        <row r="138">
          <cell r="A138" t="str">
            <v>OLOPAK SOLN  OFTAL 2% 5 ML X 1</v>
          </cell>
          <cell r="B138">
            <v>3444</v>
          </cell>
          <cell r="C138">
            <v>1410</v>
          </cell>
          <cell r="D138">
            <v>4854</v>
          </cell>
          <cell r="E138">
            <v>4590</v>
          </cell>
          <cell r="F138">
            <v>1469</v>
          </cell>
          <cell r="G138">
            <v>6059</v>
          </cell>
          <cell r="H138">
            <v>202235</v>
          </cell>
          <cell r="I138">
            <v>82638</v>
          </cell>
          <cell r="J138">
            <v>284873</v>
          </cell>
          <cell r="K138">
            <v>260273</v>
          </cell>
          <cell r="L138">
            <v>83024</v>
          </cell>
          <cell r="M138">
            <v>343297</v>
          </cell>
        </row>
        <row r="139">
          <cell r="A139" t="str">
            <v>UNITRAV SOLN  OFTAL 0.04MG 3 ML X 1 (/ML)</v>
          </cell>
          <cell r="B139">
            <v>4806</v>
          </cell>
          <cell r="C139">
            <v>332</v>
          </cell>
          <cell r="D139">
            <v>5138</v>
          </cell>
          <cell r="E139">
            <v>5642</v>
          </cell>
          <cell r="F139">
            <v>406</v>
          </cell>
          <cell r="G139">
            <v>6048</v>
          </cell>
          <cell r="H139">
            <v>313524</v>
          </cell>
          <cell r="I139">
            <v>21845</v>
          </cell>
          <cell r="J139">
            <v>335369</v>
          </cell>
          <cell r="K139">
            <v>363439</v>
          </cell>
          <cell r="L139">
            <v>25930</v>
          </cell>
          <cell r="M139">
            <v>389369</v>
          </cell>
        </row>
        <row r="140">
          <cell r="A140" t="str">
            <v>BRINZOLAN  T SUSP OFTAL  5 ML X 1</v>
          </cell>
          <cell r="B140">
            <v>2949</v>
          </cell>
          <cell r="C140">
            <v>91</v>
          </cell>
          <cell r="D140">
            <v>3040</v>
          </cell>
          <cell r="E140">
            <v>5760</v>
          </cell>
          <cell r="F140">
            <v>165</v>
          </cell>
          <cell r="G140">
            <v>5925</v>
          </cell>
          <cell r="H140">
            <v>247359</v>
          </cell>
          <cell r="I140">
            <v>8306</v>
          </cell>
          <cell r="J140">
            <v>255665</v>
          </cell>
          <cell r="K140">
            <v>335725</v>
          </cell>
          <cell r="L140">
            <v>9677</v>
          </cell>
          <cell r="M140">
            <v>345402</v>
          </cell>
        </row>
        <row r="141">
          <cell r="A141" t="str">
            <v>CIPRODEX UNGT  OFTAL  3.5 G X 1</v>
          </cell>
          <cell r="B141">
            <v>5810</v>
          </cell>
          <cell r="C141">
            <v>873</v>
          </cell>
          <cell r="D141">
            <v>6683</v>
          </cell>
          <cell r="E141">
            <v>5020</v>
          </cell>
          <cell r="F141">
            <v>856</v>
          </cell>
          <cell r="G141">
            <v>5876</v>
          </cell>
          <cell r="H141">
            <v>221149</v>
          </cell>
          <cell r="I141">
            <v>33286</v>
          </cell>
          <cell r="J141">
            <v>254435</v>
          </cell>
          <cell r="K141">
            <v>190464</v>
          </cell>
          <cell r="L141">
            <v>33001</v>
          </cell>
          <cell r="M141">
            <v>223465</v>
          </cell>
        </row>
        <row r="142">
          <cell r="A142" t="str">
            <v>NAZIL OFTENO SOLN  OFTAL 0.1% 15 ML X 1</v>
          </cell>
          <cell r="B142"/>
          <cell r="C142"/>
          <cell r="D142">
            <v>0</v>
          </cell>
          <cell r="E142">
            <v>5839</v>
          </cell>
          <cell r="F142">
            <v>11</v>
          </cell>
          <cell r="G142">
            <v>5850</v>
          </cell>
          <cell r="H142">
            <v>0</v>
          </cell>
          <cell r="I142">
            <v>0</v>
          </cell>
          <cell r="J142">
            <v>0</v>
          </cell>
          <cell r="K142">
            <v>23435</v>
          </cell>
          <cell r="L142">
            <v>45</v>
          </cell>
          <cell r="M142">
            <v>23480</v>
          </cell>
        </row>
        <row r="143">
          <cell r="A143" t="str">
            <v>TOBRADEX SUSP OFTAL  5 ML X 1</v>
          </cell>
          <cell r="B143">
            <v>6034</v>
          </cell>
          <cell r="C143">
            <v>484</v>
          </cell>
          <cell r="D143">
            <v>6518</v>
          </cell>
          <cell r="E143">
            <v>5515</v>
          </cell>
          <cell r="F143">
            <v>318</v>
          </cell>
          <cell r="G143">
            <v>5833</v>
          </cell>
          <cell r="H143">
            <v>408022</v>
          </cell>
          <cell r="I143">
            <v>33106</v>
          </cell>
          <cell r="J143">
            <v>441128</v>
          </cell>
          <cell r="K143">
            <v>380033</v>
          </cell>
          <cell r="L143">
            <v>21901</v>
          </cell>
          <cell r="M143">
            <v>401934</v>
          </cell>
        </row>
        <row r="144">
          <cell r="A144" t="str">
            <v>CETRAXAL PLUS GOTAS OTO.  10 ML X 1</v>
          </cell>
          <cell r="B144">
            <v>5705</v>
          </cell>
          <cell r="C144">
            <v>1107</v>
          </cell>
          <cell r="D144">
            <v>6812</v>
          </cell>
          <cell r="E144">
            <v>4691</v>
          </cell>
          <cell r="F144">
            <v>1133</v>
          </cell>
          <cell r="G144">
            <v>5824</v>
          </cell>
          <cell r="H144">
            <v>94599</v>
          </cell>
          <cell r="I144">
            <v>18469</v>
          </cell>
          <cell r="J144">
            <v>113068</v>
          </cell>
          <cell r="K144">
            <v>79131</v>
          </cell>
          <cell r="L144">
            <v>19040</v>
          </cell>
          <cell r="M144">
            <v>98171</v>
          </cell>
        </row>
        <row r="145">
          <cell r="A145" t="str">
            <v>AKWA R GOTAS OFTAL 0.3% 20 ML X 1</v>
          </cell>
          <cell r="B145">
            <v>3918</v>
          </cell>
          <cell r="C145">
            <v>1893</v>
          </cell>
          <cell r="D145">
            <v>5811</v>
          </cell>
          <cell r="E145">
            <v>3941</v>
          </cell>
          <cell r="F145">
            <v>1875</v>
          </cell>
          <cell r="G145">
            <v>5816</v>
          </cell>
          <cell r="H145">
            <v>150852</v>
          </cell>
          <cell r="I145">
            <v>70305</v>
          </cell>
          <cell r="J145">
            <v>221157</v>
          </cell>
          <cell r="K145">
            <v>142217</v>
          </cell>
          <cell r="L145">
            <v>69342</v>
          </cell>
          <cell r="M145">
            <v>211559</v>
          </cell>
        </row>
        <row r="146">
          <cell r="A146" t="str">
            <v>OPTI-FREE EXPRESS SOL.MULTPROP  120 ML X 1</v>
          </cell>
          <cell r="B146">
            <v>7018</v>
          </cell>
          <cell r="C146"/>
          <cell r="D146">
            <v>7018</v>
          </cell>
          <cell r="E146">
            <v>5799</v>
          </cell>
          <cell r="F146">
            <v>9</v>
          </cell>
          <cell r="G146">
            <v>5808</v>
          </cell>
          <cell r="H146">
            <v>75285</v>
          </cell>
          <cell r="I146">
            <v>0</v>
          </cell>
          <cell r="J146">
            <v>75285</v>
          </cell>
          <cell r="K146">
            <v>44303</v>
          </cell>
          <cell r="L146">
            <v>64</v>
          </cell>
          <cell r="M146">
            <v>44367</v>
          </cell>
        </row>
        <row r="147">
          <cell r="A147" t="str">
            <v>LAMOFLOX GOTA ORAL 0.5% 5 ML X 1</v>
          </cell>
          <cell r="B147">
            <v>5332</v>
          </cell>
          <cell r="C147">
            <v>913</v>
          </cell>
          <cell r="D147">
            <v>6245</v>
          </cell>
          <cell r="E147">
            <v>4718</v>
          </cell>
          <cell r="F147">
            <v>1084</v>
          </cell>
          <cell r="G147">
            <v>5802</v>
          </cell>
          <cell r="H147">
            <v>233650</v>
          </cell>
          <cell r="I147">
            <v>39634</v>
          </cell>
          <cell r="J147">
            <v>273284</v>
          </cell>
          <cell r="K147">
            <v>166089</v>
          </cell>
          <cell r="L147">
            <v>38478</v>
          </cell>
          <cell r="M147">
            <v>204567</v>
          </cell>
        </row>
        <row r="148">
          <cell r="A148" t="str">
            <v>MULTI-3 PLUS SOL.MPRO C/E  360 ML X 1</v>
          </cell>
          <cell r="B148">
            <v>6315</v>
          </cell>
          <cell r="C148">
            <v>401</v>
          </cell>
          <cell r="D148">
            <v>6716</v>
          </cell>
          <cell r="E148">
            <v>5351</v>
          </cell>
          <cell r="F148">
            <v>428</v>
          </cell>
          <cell r="G148">
            <v>5779</v>
          </cell>
          <cell r="H148">
            <v>257890</v>
          </cell>
          <cell r="I148">
            <v>16322</v>
          </cell>
          <cell r="J148">
            <v>274212</v>
          </cell>
          <cell r="K148">
            <v>217680</v>
          </cell>
          <cell r="L148">
            <v>17514</v>
          </cell>
          <cell r="M148">
            <v>235194</v>
          </cell>
        </row>
        <row r="149">
          <cell r="A149" t="str">
            <v>BIOTEARS G GEL OFTAL 0.03% 12 G X 1</v>
          </cell>
          <cell r="B149">
            <v>2823</v>
          </cell>
          <cell r="C149">
            <v>815</v>
          </cell>
          <cell r="D149">
            <v>3638</v>
          </cell>
          <cell r="E149">
            <v>5034</v>
          </cell>
          <cell r="F149">
            <v>701</v>
          </cell>
          <cell r="G149">
            <v>5735</v>
          </cell>
          <cell r="H149">
            <v>102204</v>
          </cell>
          <cell r="I149">
            <v>29735</v>
          </cell>
          <cell r="J149">
            <v>131939</v>
          </cell>
          <cell r="K149">
            <v>185998</v>
          </cell>
          <cell r="L149">
            <v>25976</v>
          </cell>
          <cell r="M149">
            <v>211974</v>
          </cell>
        </row>
        <row r="150">
          <cell r="A150" t="str">
            <v>GLAUCOTENSIL D SOLN  OFTAL 2% 5 ML X 1</v>
          </cell>
          <cell r="B150">
            <v>4805</v>
          </cell>
          <cell r="C150">
            <v>376</v>
          </cell>
          <cell r="D150">
            <v>5181</v>
          </cell>
          <cell r="E150">
            <v>4981</v>
          </cell>
          <cell r="F150">
            <v>608</v>
          </cell>
          <cell r="G150">
            <v>5589</v>
          </cell>
          <cell r="H150">
            <v>192966</v>
          </cell>
          <cell r="I150">
            <v>15047</v>
          </cell>
          <cell r="J150">
            <v>208013</v>
          </cell>
          <cell r="K150">
            <v>191539</v>
          </cell>
          <cell r="L150">
            <v>23432</v>
          </cell>
          <cell r="M150">
            <v>214971</v>
          </cell>
        </row>
        <row r="151">
          <cell r="A151" t="str">
            <v>DORTIM SOLN OF 5MG/ 20MG 6 ML X 1</v>
          </cell>
          <cell r="B151">
            <v>4923</v>
          </cell>
          <cell r="C151">
            <v>176</v>
          </cell>
          <cell r="D151">
            <v>5099</v>
          </cell>
          <cell r="E151">
            <v>5210</v>
          </cell>
          <cell r="F151">
            <v>142</v>
          </cell>
          <cell r="G151">
            <v>5352</v>
          </cell>
          <cell r="H151">
            <v>223573</v>
          </cell>
          <cell r="I151">
            <v>8539</v>
          </cell>
          <cell r="J151">
            <v>232112</v>
          </cell>
          <cell r="K151">
            <v>191392</v>
          </cell>
          <cell r="L151">
            <v>4430</v>
          </cell>
          <cell r="M151">
            <v>195822</v>
          </cell>
        </row>
        <row r="152">
          <cell r="A152" t="str">
            <v>CRISTALTEARS SOL OFTA EST 1% 10 ML X 1</v>
          </cell>
          <cell r="B152">
            <v>3386</v>
          </cell>
          <cell r="C152">
            <v>1567</v>
          </cell>
          <cell r="D152">
            <v>4953</v>
          </cell>
          <cell r="E152">
            <v>3444</v>
          </cell>
          <cell r="F152">
            <v>1855</v>
          </cell>
          <cell r="G152">
            <v>5299</v>
          </cell>
          <cell r="H152">
            <v>129874</v>
          </cell>
          <cell r="I152">
            <v>60570</v>
          </cell>
          <cell r="J152">
            <v>190444</v>
          </cell>
          <cell r="K152">
            <v>126668</v>
          </cell>
          <cell r="L152">
            <v>68262</v>
          </cell>
          <cell r="M152">
            <v>194930</v>
          </cell>
        </row>
        <row r="153">
          <cell r="A153" t="str">
            <v>VINIL SOLN OFTAL 0.1% 10 ML X 1</v>
          </cell>
          <cell r="B153">
            <v>4472</v>
          </cell>
          <cell r="C153">
            <v>87</v>
          </cell>
          <cell r="D153">
            <v>4559</v>
          </cell>
          <cell r="E153">
            <v>5082</v>
          </cell>
          <cell r="F153">
            <v>125</v>
          </cell>
          <cell r="G153">
            <v>5207</v>
          </cell>
          <cell r="H153">
            <v>71500</v>
          </cell>
          <cell r="I153">
            <v>1433</v>
          </cell>
          <cell r="J153">
            <v>72933</v>
          </cell>
          <cell r="K153">
            <v>57806</v>
          </cell>
          <cell r="L153">
            <v>1424</v>
          </cell>
          <cell r="M153">
            <v>59230</v>
          </cell>
        </row>
        <row r="154">
          <cell r="A154" t="str">
            <v>LERGITIN SOLN  OFTAL 0.2% 3 ML X 1</v>
          </cell>
          <cell r="B154">
            <v>5651</v>
          </cell>
          <cell r="C154">
            <v>1</v>
          </cell>
          <cell r="D154">
            <v>5652</v>
          </cell>
          <cell r="E154">
            <v>5062</v>
          </cell>
          <cell r="F154">
            <v>45</v>
          </cell>
          <cell r="G154">
            <v>5107</v>
          </cell>
          <cell r="H154">
            <v>199532</v>
          </cell>
          <cell r="I154">
            <v>35</v>
          </cell>
          <cell r="J154">
            <v>199567</v>
          </cell>
          <cell r="K154">
            <v>186287</v>
          </cell>
          <cell r="L154">
            <v>1624</v>
          </cell>
          <cell r="M154">
            <v>187911</v>
          </cell>
        </row>
        <row r="155">
          <cell r="A155" t="str">
            <v>METICEL OFTENO SOLN  OFTAL 0.5% 10 ML X 1</v>
          </cell>
          <cell r="B155">
            <v>5102</v>
          </cell>
          <cell r="C155">
            <v>216</v>
          </cell>
          <cell r="D155">
            <v>5318</v>
          </cell>
          <cell r="E155">
            <v>4789</v>
          </cell>
          <cell r="F155">
            <v>226</v>
          </cell>
          <cell r="G155">
            <v>5015</v>
          </cell>
          <cell r="H155">
            <v>211760</v>
          </cell>
          <cell r="I155">
            <v>8984</v>
          </cell>
          <cell r="J155">
            <v>220744</v>
          </cell>
          <cell r="K155">
            <v>201636</v>
          </cell>
          <cell r="L155">
            <v>9461</v>
          </cell>
          <cell r="M155">
            <v>211097</v>
          </cell>
        </row>
        <row r="156">
          <cell r="A156" t="str">
            <v>MULTI-3 MAX FCO  360 ML X 1</v>
          </cell>
          <cell r="B156">
            <v>6293</v>
          </cell>
          <cell r="C156">
            <v>301</v>
          </cell>
          <cell r="D156">
            <v>6594</v>
          </cell>
          <cell r="E156">
            <v>4670</v>
          </cell>
          <cell r="F156">
            <v>311</v>
          </cell>
          <cell r="G156">
            <v>4981</v>
          </cell>
          <cell r="H156">
            <v>260751</v>
          </cell>
          <cell r="I156">
            <v>12389</v>
          </cell>
          <cell r="J156">
            <v>273140</v>
          </cell>
          <cell r="K156">
            <v>194850</v>
          </cell>
          <cell r="L156">
            <v>12913</v>
          </cell>
          <cell r="M156">
            <v>207763</v>
          </cell>
        </row>
        <row r="157">
          <cell r="A157" t="str">
            <v>ATERGIT SOLN  OFTAL 0.05% 5 ML X 1</v>
          </cell>
          <cell r="B157">
            <v>5494</v>
          </cell>
          <cell r="C157">
            <v>973</v>
          </cell>
          <cell r="D157">
            <v>6467</v>
          </cell>
          <cell r="E157">
            <v>4104</v>
          </cell>
          <cell r="F157">
            <v>746</v>
          </cell>
          <cell r="G157">
            <v>4850</v>
          </cell>
          <cell r="H157">
            <v>256418</v>
          </cell>
          <cell r="I157">
            <v>44997</v>
          </cell>
          <cell r="J157">
            <v>301415</v>
          </cell>
          <cell r="K157">
            <v>175336</v>
          </cell>
          <cell r="L157">
            <v>31542</v>
          </cell>
          <cell r="M157">
            <v>206878</v>
          </cell>
        </row>
        <row r="158">
          <cell r="A158" t="str">
            <v>TOBRAZOL DX SUSP OFTAL  5 ML X 1</v>
          </cell>
          <cell r="B158">
            <v>5374</v>
          </cell>
          <cell r="C158">
            <v>2371</v>
          </cell>
          <cell r="D158">
            <v>7745</v>
          </cell>
          <cell r="E158">
            <v>3021</v>
          </cell>
          <cell r="F158">
            <v>1695</v>
          </cell>
          <cell r="G158">
            <v>4716</v>
          </cell>
          <cell r="H158">
            <v>146873</v>
          </cell>
          <cell r="I158">
            <v>64474</v>
          </cell>
          <cell r="J158">
            <v>211347</v>
          </cell>
          <cell r="K158">
            <v>79681</v>
          </cell>
          <cell r="L158">
            <v>44692</v>
          </cell>
          <cell r="M158">
            <v>124373</v>
          </cell>
        </row>
        <row r="159">
          <cell r="A159" t="str">
            <v>UNIXINE S UNGT  OFTAL  3.5 G X 1</v>
          </cell>
          <cell r="B159">
            <v>20849</v>
          </cell>
          <cell r="C159">
            <v>2298</v>
          </cell>
          <cell r="D159">
            <v>23147</v>
          </cell>
          <cell r="E159">
            <v>3480</v>
          </cell>
          <cell r="F159">
            <v>1221</v>
          </cell>
          <cell r="G159">
            <v>4701</v>
          </cell>
          <cell r="H159">
            <v>806396</v>
          </cell>
          <cell r="I159">
            <v>88738</v>
          </cell>
          <cell r="J159">
            <v>895134</v>
          </cell>
          <cell r="K159">
            <v>131707</v>
          </cell>
          <cell r="L159">
            <v>45932</v>
          </cell>
          <cell r="M159">
            <v>177639</v>
          </cell>
        </row>
        <row r="160">
          <cell r="A160" t="str">
            <v>UNIFLOX SOLN  OFTAL 0.3% 5 ML X 1</v>
          </cell>
          <cell r="B160">
            <v>5667</v>
          </cell>
          <cell r="C160">
            <v>1627</v>
          </cell>
          <cell r="D160">
            <v>7294</v>
          </cell>
          <cell r="E160">
            <v>3549</v>
          </cell>
          <cell r="F160">
            <v>1099</v>
          </cell>
          <cell r="G160">
            <v>4648</v>
          </cell>
          <cell r="H160">
            <v>160255</v>
          </cell>
          <cell r="I160">
            <v>46064</v>
          </cell>
          <cell r="J160">
            <v>206319</v>
          </cell>
          <cell r="K160">
            <v>97551</v>
          </cell>
          <cell r="L160">
            <v>30094</v>
          </cell>
          <cell r="M160">
            <v>127645</v>
          </cell>
        </row>
        <row r="161">
          <cell r="A161" t="str">
            <v>UNIFEN GOTAS OFTAL 0.1% 5 ML X 1</v>
          </cell>
          <cell r="B161">
            <v>4212</v>
          </cell>
          <cell r="C161">
            <v>1247</v>
          </cell>
          <cell r="D161">
            <v>5459</v>
          </cell>
          <cell r="E161">
            <v>3288</v>
          </cell>
          <cell r="F161">
            <v>1292</v>
          </cell>
          <cell r="G161">
            <v>4580</v>
          </cell>
          <cell r="H161">
            <v>129494</v>
          </cell>
          <cell r="I161">
            <v>38282</v>
          </cell>
          <cell r="J161">
            <v>167776</v>
          </cell>
          <cell r="K161">
            <v>97470</v>
          </cell>
          <cell r="L161">
            <v>38925</v>
          </cell>
          <cell r="M161">
            <v>136395</v>
          </cell>
        </row>
        <row r="162">
          <cell r="A162" t="str">
            <v>MULTI-3 MAX HUMECT.  10 ML X 1</v>
          </cell>
          <cell r="B162">
            <v>8106</v>
          </cell>
          <cell r="C162">
            <v>413</v>
          </cell>
          <cell r="D162">
            <v>8519</v>
          </cell>
          <cell r="E162">
            <v>4321</v>
          </cell>
          <cell r="F162">
            <v>226</v>
          </cell>
          <cell r="G162">
            <v>4547</v>
          </cell>
          <cell r="H162">
            <v>83343</v>
          </cell>
          <cell r="I162">
            <v>4258</v>
          </cell>
          <cell r="J162">
            <v>87601</v>
          </cell>
          <cell r="K162">
            <v>45702</v>
          </cell>
          <cell r="L162">
            <v>2405</v>
          </cell>
          <cell r="M162">
            <v>48107</v>
          </cell>
        </row>
        <row r="163">
          <cell r="A163" t="str">
            <v>UNIDORZO GOTAS OFTAL 2% 5 ML X 1</v>
          </cell>
          <cell r="B163">
            <v>3657</v>
          </cell>
          <cell r="C163">
            <v>279</v>
          </cell>
          <cell r="D163">
            <v>3936</v>
          </cell>
          <cell r="E163">
            <v>3939</v>
          </cell>
          <cell r="F163">
            <v>526</v>
          </cell>
          <cell r="G163">
            <v>4465</v>
          </cell>
          <cell r="H163">
            <v>180597</v>
          </cell>
          <cell r="I163">
            <v>13706</v>
          </cell>
          <cell r="J163">
            <v>194303</v>
          </cell>
          <cell r="K163">
            <v>192996</v>
          </cell>
          <cell r="L163">
            <v>25961</v>
          </cell>
          <cell r="M163">
            <v>218957</v>
          </cell>
        </row>
        <row r="164">
          <cell r="A164" t="str">
            <v>LOBOB SOL.LIMP.RIG  30 ML X 1</v>
          </cell>
          <cell r="B164">
            <v>5350</v>
          </cell>
          <cell r="C164">
            <v>144</v>
          </cell>
          <cell r="D164">
            <v>5494</v>
          </cell>
          <cell r="E164">
            <v>4270</v>
          </cell>
          <cell r="F164">
            <v>148</v>
          </cell>
          <cell r="G164">
            <v>4418</v>
          </cell>
          <cell r="H164">
            <v>139590</v>
          </cell>
          <cell r="I164">
            <v>3757</v>
          </cell>
          <cell r="J164">
            <v>143347</v>
          </cell>
          <cell r="K164">
            <v>109922</v>
          </cell>
          <cell r="L164">
            <v>3811</v>
          </cell>
          <cell r="M164">
            <v>113733</v>
          </cell>
        </row>
        <row r="165">
          <cell r="A165" t="str">
            <v>AKWA-TEARS SOLN  OFTAL 1.4% 15 ML X 1</v>
          </cell>
          <cell r="B165">
            <v>4153</v>
          </cell>
          <cell r="C165">
            <v>1248</v>
          </cell>
          <cell r="D165">
            <v>5401</v>
          </cell>
          <cell r="E165">
            <v>3229</v>
          </cell>
          <cell r="F165">
            <v>1104</v>
          </cell>
          <cell r="G165">
            <v>4333</v>
          </cell>
          <cell r="H165">
            <v>144613</v>
          </cell>
          <cell r="I165">
            <v>43604</v>
          </cell>
          <cell r="J165">
            <v>188217</v>
          </cell>
          <cell r="K165">
            <v>105158</v>
          </cell>
          <cell r="L165">
            <v>37333</v>
          </cell>
          <cell r="M165">
            <v>142491</v>
          </cell>
        </row>
        <row r="166">
          <cell r="A166" t="str">
            <v>XENDA SOLN OFTAL 0.005% 3 ML X 1</v>
          </cell>
          <cell r="B166"/>
          <cell r="C166"/>
          <cell r="D166">
            <v>0</v>
          </cell>
          <cell r="E166">
            <v>3764</v>
          </cell>
          <cell r="F166">
            <v>505</v>
          </cell>
          <cell r="G166">
            <v>4269</v>
          </cell>
          <cell r="H166">
            <v>0</v>
          </cell>
          <cell r="I166">
            <v>0</v>
          </cell>
          <cell r="J166">
            <v>0</v>
          </cell>
          <cell r="K166">
            <v>154387</v>
          </cell>
          <cell r="L166">
            <v>22828</v>
          </cell>
          <cell r="M166">
            <v>177215</v>
          </cell>
        </row>
        <row r="167">
          <cell r="A167" t="str">
            <v>VIGAMOX SOLN  OFTAL 0.5% 5 ML X 1</v>
          </cell>
          <cell r="B167">
            <v>4855</v>
          </cell>
          <cell r="C167">
            <v>453</v>
          </cell>
          <cell r="D167">
            <v>5308</v>
          </cell>
          <cell r="E167">
            <v>3776</v>
          </cell>
          <cell r="F167">
            <v>462</v>
          </cell>
          <cell r="G167">
            <v>4238</v>
          </cell>
          <cell r="H167">
            <v>346513</v>
          </cell>
          <cell r="I167">
            <v>32356</v>
          </cell>
          <cell r="J167">
            <v>378869</v>
          </cell>
          <cell r="K167">
            <v>297798</v>
          </cell>
          <cell r="L167">
            <v>36751</v>
          </cell>
          <cell r="M167">
            <v>334549</v>
          </cell>
        </row>
        <row r="168">
          <cell r="A168" t="str">
            <v>SOPHIPREN OFTENO SUSP OFTAL 1% 5 ML X 1</v>
          </cell>
          <cell r="B168">
            <v>4364</v>
          </cell>
          <cell r="C168">
            <v>385</v>
          </cell>
          <cell r="D168">
            <v>4749</v>
          </cell>
          <cell r="E168">
            <v>4008</v>
          </cell>
          <cell r="F168">
            <v>188</v>
          </cell>
          <cell r="G168">
            <v>4196</v>
          </cell>
          <cell r="H168">
            <v>227669</v>
          </cell>
          <cell r="I168">
            <v>20060</v>
          </cell>
          <cell r="J168">
            <v>247729</v>
          </cell>
          <cell r="K168">
            <v>208064</v>
          </cell>
          <cell r="L168">
            <v>9547</v>
          </cell>
          <cell r="M168">
            <v>217611</v>
          </cell>
        </row>
        <row r="169">
          <cell r="A169" t="str">
            <v>GOTABIOTIC SOLN  OFTAL 0.3% 5 ML X 1</v>
          </cell>
          <cell r="B169">
            <v>7047</v>
          </cell>
          <cell r="C169">
            <v>1672</v>
          </cell>
          <cell r="D169">
            <v>8719</v>
          </cell>
          <cell r="E169">
            <v>3129</v>
          </cell>
          <cell r="F169">
            <v>1035</v>
          </cell>
          <cell r="G169">
            <v>4164</v>
          </cell>
          <cell r="H169">
            <v>227077</v>
          </cell>
          <cell r="I169">
            <v>53752</v>
          </cell>
          <cell r="J169">
            <v>280829</v>
          </cell>
          <cell r="K169">
            <v>90565</v>
          </cell>
          <cell r="L169">
            <v>29893</v>
          </cell>
          <cell r="M169">
            <v>120458</v>
          </cell>
        </row>
        <row r="170">
          <cell r="A170" t="str">
            <v>AUDAL NF GOTAS OTO.  10 ML X 1</v>
          </cell>
          <cell r="B170"/>
          <cell r="C170"/>
          <cell r="D170">
            <v>0</v>
          </cell>
          <cell r="E170">
            <v>1530</v>
          </cell>
          <cell r="F170">
            <v>2624</v>
          </cell>
          <cell r="G170">
            <v>4154</v>
          </cell>
          <cell r="H170">
            <v>0</v>
          </cell>
          <cell r="I170">
            <v>0</v>
          </cell>
          <cell r="J170">
            <v>0</v>
          </cell>
          <cell r="K170">
            <v>16990</v>
          </cell>
          <cell r="L170">
            <v>27727</v>
          </cell>
          <cell r="M170">
            <v>44717</v>
          </cell>
        </row>
        <row r="171">
          <cell r="A171" t="str">
            <v>LOUTEN SOLN  OFTAL 0.005% 2.5 ML X 1</v>
          </cell>
          <cell r="B171">
            <v>4111</v>
          </cell>
          <cell r="C171">
            <v>841</v>
          </cell>
          <cell r="D171">
            <v>4952</v>
          </cell>
          <cell r="E171">
            <v>2478</v>
          </cell>
          <cell r="F171">
            <v>1609</v>
          </cell>
          <cell r="G171">
            <v>4087</v>
          </cell>
          <cell r="H171">
            <v>229505</v>
          </cell>
          <cell r="I171">
            <v>47052</v>
          </cell>
          <cell r="J171">
            <v>276557</v>
          </cell>
          <cell r="K171">
            <v>149726</v>
          </cell>
          <cell r="L171">
            <v>97998</v>
          </cell>
          <cell r="M171">
            <v>247724</v>
          </cell>
        </row>
        <row r="172">
          <cell r="A172" t="str">
            <v>PATANOL S SOLN  OFTAL 0.2% 2.5 ML X 1</v>
          </cell>
          <cell r="B172">
            <v>4503</v>
          </cell>
          <cell r="C172">
            <v>353</v>
          </cell>
          <cell r="D172">
            <v>4856</v>
          </cell>
          <cell r="E172">
            <v>3712</v>
          </cell>
          <cell r="F172">
            <v>373</v>
          </cell>
          <cell r="G172">
            <v>4085</v>
          </cell>
          <cell r="H172">
            <v>385189</v>
          </cell>
          <cell r="I172">
            <v>30151</v>
          </cell>
          <cell r="J172">
            <v>415340</v>
          </cell>
          <cell r="K172">
            <v>330602</v>
          </cell>
          <cell r="L172">
            <v>33262</v>
          </cell>
          <cell r="M172">
            <v>363864</v>
          </cell>
        </row>
        <row r="173">
          <cell r="A173" t="str">
            <v>TOBRAZOL SOLN  OFTAL 0.3% 5 ML X 1</v>
          </cell>
          <cell r="B173">
            <v>2502</v>
          </cell>
          <cell r="C173">
            <v>1465</v>
          </cell>
          <cell r="D173">
            <v>3967</v>
          </cell>
          <cell r="E173">
            <v>2572</v>
          </cell>
          <cell r="F173">
            <v>1466</v>
          </cell>
          <cell r="G173">
            <v>4038</v>
          </cell>
          <cell r="H173">
            <v>63752</v>
          </cell>
          <cell r="I173">
            <v>37502</v>
          </cell>
          <cell r="J173">
            <v>101254</v>
          </cell>
          <cell r="K173">
            <v>59206</v>
          </cell>
          <cell r="L173">
            <v>33985</v>
          </cell>
          <cell r="M173">
            <v>93191</v>
          </cell>
        </row>
        <row r="174">
          <cell r="A174" t="str">
            <v>GOTABIOTIC PLUS CREMA 0.3% 3.5 G X 1 (/0.1) /0.1</v>
          </cell>
          <cell r="B174">
            <v>3478</v>
          </cell>
          <cell r="C174">
            <v>1307</v>
          </cell>
          <cell r="D174">
            <v>4785</v>
          </cell>
          <cell r="E174">
            <v>2725</v>
          </cell>
          <cell r="F174">
            <v>1209</v>
          </cell>
          <cell r="G174">
            <v>3934</v>
          </cell>
          <cell r="H174">
            <v>141393</v>
          </cell>
          <cell r="I174">
            <v>53124</v>
          </cell>
          <cell r="J174">
            <v>194517</v>
          </cell>
          <cell r="K174">
            <v>103671</v>
          </cell>
          <cell r="L174">
            <v>45619</v>
          </cell>
          <cell r="M174">
            <v>149290</v>
          </cell>
        </row>
        <row r="175">
          <cell r="A175" t="str">
            <v>AKA-PRED SOLN OFTA AC 10MG 5 ML X 1 (/ML)</v>
          </cell>
          <cell r="B175">
            <v>1239</v>
          </cell>
          <cell r="C175">
            <v>577</v>
          </cell>
          <cell r="D175">
            <v>1816</v>
          </cell>
          <cell r="E175">
            <v>3147</v>
          </cell>
          <cell r="F175">
            <v>770</v>
          </cell>
          <cell r="G175">
            <v>3917</v>
          </cell>
          <cell r="H175">
            <v>29540</v>
          </cell>
          <cell r="I175">
            <v>16111</v>
          </cell>
          <cell r="J175">
            <v>45651</v>
          </cell>
          <cell r="K175">
            <v>75610</v>
          </cell>
          <cell r="L175">
            <v>18243</v>
          </cell>
          <cell r="M175">
            <v>93853</v>
          </cell>
        </row>
        <row r="176">
          <cell r="A176" t="str">
            <v>CIPROTOP GOTAS OTO. 0.3% 10 ML X 1</v>
          </cell>
          <cell r="B176">
            <v>4565</v>
          </cell>
          <cell r="C176">
            <v>284</v>
          </cell>
          <cell r="D176">
            <v>4849</v>
          </cell>
          <cell r="E176">
            <v>3700</v>
          </cell>
          <cell r="F176">
            <v>97</v>
          </cell>
          <cell r="G176">
            <v>3797</v>
          </cell>
          <cell r="H176">
            <v>48832</v>
          </cell>
          <cell r="I176">
            <v>3102</v>
          </cell>
          <cell r="J176">
            <v>51934</v>
          </cell>
          <cell r="K176">
            <v>46576</v>
          </cell>
          <cell r="L176">
            <v>1185</v>
          </cell>
          <cell r="M176">
            <v>47761</v>
          </cell>
        </row>
        <row r="177">
          <cell r="A177" t="str">
            <v>DEXAOFTAL GOTAS OFTAL 1% 10 ML X 1</v>
          </cell>
          <cell r="B177">
            <v>1744</v>
          </cell>
          <cell r="C177">
            <v>338</v>
          </cell>
          <cell r="D177">
            <v>2082</v>
          </cell>
          <cell r="E177">
            <v>3638</v>
          </cell>
          <cell r="F177">
            <v>146</v>
          </cell>
          <cell r="G177">
            <v>3784</v>
          </cell>
          <cell r="H177">
            <v>13420</v>
          </cell>
          <cell r="I177">
            <v>2594</v>
          </cell>
          <cell r="J177">
            <v>16014</v>
          </cell>
          <cell r="K177">
            <v>25976</v>
          </cell>
          <cell r="L177">
            <v>1008</v>
          </cell>
          <cell r="M177">
            <v>26984</v>
          </cell>
        </row>
        <row r="178">
          <cell r="A178" t="str">
            <v>DORLAMIDA SOLN  OFTAL 2% 5 ML X 1</v>
          </cell>
          <cell r="B178">
            <v>2138</v>
          </cell>
          <cell r="C178"/>
          <cell r="D178">
            <v>2138</v>
          </cell>
          <cell r="E178">
            <v>3741</v>
          </cell>
          <cell r="F178"/>
          <cell r="G178">
            <v>3741</v>
          </cell>
          <cell r="H178">
            <v>14325</v>
          </cell>
          <cell r="I178">
            <v>0</v>
          </cell>
          <cell r="J178">
            <v>14325</v>
          </cell>
          <cell r="K178">
            <v>25065</v>
          </cell>
          <cell r="L178">
            <v>0</v>
          </cell>
          <cell r="M178">
            <v>25065</v>
          </cell>
        </row>
        <row r="179">
          <cell r="A179" t="str">
            <v>UNIGEL GEL OFTAL 0.2% 5 G X 1</v>
          </cell>
          <cell r="B179">
            <v>8208</v>
          </cell>
          <cell r="C179">
            <v>1500</v>
          </cell>
          <cell r="D179">
            <v>9708</v>
          </cell>
          <cell r="E179">
            <v>2771</v>
          </cell>
          <cell r="F179">
            <v>869</v>
          </cell>
          <cell r="G179">
            <v>3640</v>
          </cell>
          <cell r="H179">
            <v>272996</v>
          </cell>
          <cell r="I179">
            <v>49662</v>
          </cell>
          <cell r="J179">
            <v>322658</v>
          </cell>
          <cell r="K179">
            <v>90313</v>
          </cell>
          <cell r="L179">
            <v>27746</v>
          </cell>
          <cell r="M179">
            <v>118059</v>
          </cell>
        </row>
        <row r="180">
          <cell r="A180" t="str">
            <v>NEOTROL GOTAS OFTAL  5 ML X 1</v>
          </cell>
          <cell r="B180">
            <v>1691</v>
          </cell>
          <cell r="C180">
            <v>2946</v>
          </cell>
          <cell r="D180">
            <v>4637</v>
          </cell>
          <cell r="E180">
            <v>1336</v>
          </cell>
          <cell r="F180">
            <v>2283</v>
          </cell>
          <cell r="G180">
            <v>3619</v>
          </cell>
          <cell r="H180">
            <v>18702</v>
          </cell>
          <cell r="I180">
            <v>23006</v>
          </cell>
          <cell r="J180">
            <v>41708</v>
          </cell>
          <cell r="K180">
            <v>19302</v>
          </cell>
          <cell r="L180">
            <v>31595</v>
          </cell>
          <cell r="M180">
            <v>50897</v>
          </cell>
        </row>
        <row r="181">
          <cell r="A181" t="str">
            <v>LATOF-T SOLN  OFTAL  2.5 ML X 1</v>
          </cell>
          <cell r="B181">
            <v>2763</v>
          </cell>
          <cell r="C181">
            <v>338</v>
          </cell>
          <cell r="D181">
            <v>3101</v>
          </cell>
          <cell r="E181">
            <v>3222</v>
          </cell>
          <cell r="F181">
            <v>341</v>
          </cell>
          <cell r="G181">
            <v>3563</v>
          </cell>
          <cell r="H181">
            <v>103002</v>
          </cell>
          <cell r="I181">
            <v>12793</v>
          </cell>
          <cell r="J181">
            <v>115795</v>
          </cell>
          <cell r="K181">
            <v>114201</v>
          </cell>
          <cell r="L181">
            <v>12188</v>
          </cell>
          <cell r="M181">
            <v>126389</v>
          </cell>
        </row>
        <row r="182">
          <cell r="A182" t="str">
            <v>HOPRIX OCUVIALES  0.3 ML X 30</v>
          </cell>
          <cell r="B182">
            <v>2248</v>
          </cell>
          <cell r="C182">
            <v>681</v>
          </cell>
          <cell r="D182">
            <v>2929</v>
          </cell>
          <cell r="E182">
            <v>2737</v>
          </cell>
          <cell r="F182">
            <v>795</v>
          </cell>
          <cell r="G182">
            <v>3532</v>
          </cell>
          <cell r="H182">
            <v>161236</v>
          </cell>
          <cell r="I182">
            <v>47930</v>
          </cell>
          <cell r="J182">
            <v>209166</v>
          </cell>
          <cell r="K182">
            <v>195118</v>
          </cell>
          <cell r="L182">
            <v>57417</v>
          </cell>
          <cell r="M182">
            <v>252535</v>
          </cell>
        </row>
        <row r="183">
          <cell r="A183" t="str">
            <v>GENTAGRAM GOTAS OFTAL 0.3% 8 ML X 1</v>
          </cell>
          <cell r="B183">
            <v>6094</v>
          </cell>
          <cell r="C183">
            <v>154</v>
          </cell>
          <cell r="D183">
            <v>6248</v>
          </cell>
          <cell r="E183">
            <v>3280</v>
          </cell>
          <cell r="F183">
            <v>112</v>
          </cell>
          <cell r="G183">
            <v>3392</v>
          </cell>
          <cell r="H183">
            <v>49572</v>
          </cell>
          <cell r="I183">
            <v>1305</v>
          </cell>
          <cell r="J183">
            <v>50877</v>
          </cell>
          <cell r="K183">
            <v>33504</v>
          </cell>
          <cell r="L183">
            <v>1227</v>
          </cell>
          <cell r="M183">
            <v>34731</v>
          </cell>
        </row>
        <row r="184">
          <cell r="A184" t="str">
            <v>POENBIOTIC SUSP OFTAL  5 ML X 1</v>
          </cell>
          <cell r="B184">
            <v>3617</v>
          </cell>
          <cell r="C184">
            <v>1728</v>
          </cell>
          <cell r="D184">
            <v>5345</v>
          </cell>
          <cell r="E184">
            <v>2096</v>
          </cell>
          <cell r="F184">
            <v>1281</v>
          </cell>
          <cell r="G184">
            <v>3377</v>
          </cell>
          <cell r="H184">
            <v>143886</v>
          </cell>
          <cell r="I184">
            <v>68284</v>
          </cell>
          <cell r="J184">
            <v>212170</v>
          </cell>
          <cell r="K184">
            <v>79053</v>
          </cell>
          <cell r="L184">
            <v>48117</v>
          </cell>
          <cell r="M184">
            <v>127170</v>
          </cell>
        </row>
        <row r="185">
          <cell r="A185" t="str">
            <v>ASTEROSS OCUVIALES 0.5% 0.5 ML X 30</v>
          </cell>
          <cell r="B185"/>
          <cell r="C185">
            <v>113</v>
          </cell>
          <cell r="D185">
            <v>113</v>
          </cell>
          <cell r="E185">
            <v>2666</v>
          </cell>
          <cell r="F185">
            <v>689</v>
          </cell>
          <cell r="G185">
            <v>3355</v>
          </cell>
          <cell r="H185">
            <v>0</v>
          </cell>
          <cell r="I185">
            <v>3407</v>
          </cell>
          <cell r="J185">
            <v>3407</v>
          </cell>
          <cell r="K185">
            <v>88242</v>
          </cell>
          <cell r="L185">
            <v>23229</v>
          </cell>
          <cell r="M185">
            <v>111471</v>
          </cell>
        </row>
        <row r="186">
          <cell r="A186" t="str">
            <v>GLAMAX OCUVIALES  0.3 ML X 30</v>
          </cell>
          <cell r="B186">
            <v>1600</v>
          </cell>
          <cell r="C186">
            <v>985</v>
          </cell>
          <cell r="D186">
            <v>2585</v>
          </cell>
          <cell r="E186">
            <v>2281</v>
          </cell>
          <cell r="F186">
            <v>944</v>
          </cell>
          <cell r="G186">
            <v>3225</v>
          </cell>
          <cell r="H186">
            <v>62017</v>
          </cell>
          <cell r="I186">
            <v>37864</v>
          </cell>
          <cell r="J186">
            <v>99881</v>
          </cell>
          <cell r="K186">
            <v>96722</v>
          </cell>
          <cell r="L186">
            <v>40385</v>
          </cell>
          <cell r="M186">
            <v>137107</v>
          </cell>
        </row>
        <row r="187">
          <cell r="A187" t="str">
            <v>LOBOB S/CON.DES VE  60 ML X 1</v>
          </cell>
          <cell r="B187">
            <v>3140</v>
          </cell>
          <cell r="C187">
            <v>138</v>
          </cell>
          <cell r="D187">
            <v>3278</v>
          </cell>
          <cell r="E187">
            <v>2965</v>
          </cell>
          <cell r="F187">
            <v>189</v>
          </cell>
          <cell r="G187">
            <v>3154</v>
          </cell>
          <cell r="H187">
            <v>46365</v>
          </cell>
          <cell r="I187">
            <v>2033</v>
          </cell>
          <cell r="J187">
            <v>48398</v>
          </cell>
          <cell r="K187">
            <v>44770</v>
          </cell>
          <cell r="L187">
            <v>2824</v>
          </cell>
          <cell r="M187">
            <v>47594</v>
          </cell>
        </row>
        <row r="188">
          <cell r="A188" t="str">
            <v>CLOCORT H NF UNGT OFTAL  3 G X 1</v>
          </cell>
          <cell r="B188">
            <v>4020</v>
          </cell>
          <cell r="C188"/>
          <cell r="D188">
            <v>4020</v>
          </cell>
          <cell r="E188">
            <v>3106</v>
          </cell>
          <cell r="F188"/>
          <cell r="G188">
            <v>3106</v>
          </cell>
          <cell r="H188">
            <v>177955</v>
          </cell>
          <cell r="I188">
            <v>0</v>
          </cell>
          <cell r="J188">
            <v>177955</v>
          </cell>
          <cell r="K188">
            <v>99199</v>
          </cell>
          <cell r="L188">
            <v>0</v>
          </cell>
          <cell r="M188">
            <v>99199</v>
          </cell>
        </row>
        <row r="189">
          <cell r="A189" t="str">
            <v>QUALITEARS SOLN  OFTAL  15 ML X 1</v>
          </cell>
          <cell r="B189">
            <v>3646</v>
          </cell>
          <cell r="C189"/>
          <cell r="D189">
            <v>3646</v>
          </cell>
          <cell r="E189">
            <v>3062</v>
          </cell>
          <cell r="F189"/>
          <cell r="G189">
            <v>3062</v>
          </cell>
          <cell r="H189">
            <v>138790</v>
          </cell>
          <cell r="I189">
            <v>0</v>
          </cell>
          <cell r="J189">
            <v>138790</v>
          </cell>
          <cell r="K189">
            <v>108786</v>
          </cell>
          <cell r="L189">
            <v>0</v>
          </cell>
          <cell r="M189">
            <v>108786</v>
          </cell>
        </row>
        <row r="190">
          <cell r="A190" t="str">
            <v>GENTAMICINA-LNR UNGT  OFTAL 0.3% 3.5 G X 1</v>
          </cell>
          <cell r="B190">
            <v>3269</v>
          </cell>
          <cell r="C190">
            <v>1713</v>
          </cell>
          <cell r="D190">
            <v>4982</v>
          </cell>
          <cell r="E190">
            <v>1032</v>
          </cell>
          <cell r="F190">
            <v>2010</v>
          </cell>
          <cell r="G190">
            <v>3042</v>
          </cell>
          <cell r="H190">
            <v>19867</v>
          </cell>
          <cell r="I190">
            <v>10461</v>
          </cell>
          <cell r="J190">
            <v>30328</v>
          </cell>
          <cell r="K190">
            <v>6338</v>
          </cell>
          <cell r="L190">
            <v>12437</v>
          </cell>
          <cell r="M190">
            <v>18775</v>
          </cell>
        </row>
        <row r="191">
          <cell r="A191" t="str">
            <v>PREFOX-T SUSP OFTAL  5 ML X 1</v>
          </cell>
          <cell r="B191">
            <v>4210</v>
          </cell>
          <cell r="C191">
            <v>256</v>
          </cell>
          <cell r="D191">
            <v>4466</v>
          </cell>
          <cell r="E191">
            <v>2883</v>
          </cell>
          <cell r="F191">
            <v>115</v>
          </cell>
          <cell r="G191">
            <v>2998</v>
          </cell>
          <cell r="H191">
            <v>148684</v>
          </cell>
          <cell r="I191">
            <v>9304</v>
          </cell>
          <cell r="J191">
            <v>157988</v>
          </cell>
          <cell r="K191">
            <v>77376</v>
          </cell>
          <cell r="L191">
            <v>2938</v>
          </cell>
          <cell r="M191">
            <v>80314</v>
          </cell>
        </row>
        <row r="192">
          <cell r="A192" t="str">
            <v>ACICLOVIR-LNR UNGT  OFTAL 3% 3.5 G X 1</v>
          </cell>
          <cell r="B192">
            <v>2397</v>
          </cell>
          <cell r="C192">
            <v>313</v>
          </cell>
          <cell r="D192">
            <v>2710</v>
          </cell>
          <cell r="E192">
            <v>2458</v>
          </cell>
          <cell r="F192">
            <v>518</v>
          </cell>
          <cell r="G192">
            <v>2976</v>
          </cell>
          <cell r="H192">
            <v>49005</v>
          </cell>
          <cell r="I192">
            <v>6382</v>
          </cell>
          <cell r="J192">
            <v>55387</v>
          </cell>
          <cell r="K192">
            <v>39102</v>
          </cell>
          <cell r="L192">
            <v>8220</v>
          </cell>
          <cell r="M192">
            <v>47322</v>
          </cell>
        </row>
        <row r="193">
          <cell r="A193" t="str">
            <v>LOCARPIN-F SOLN  OFTAL  10 ML X 1</v>
          </cell>
          <cell r="B193">
            <v>3074</v>
          </cell>
          <cell r="C193">
            <v>283</v>
          </cell>
          <cell r="D193">
            <v>3357</v>
          </cell>
          <cell r="E193">
            <v>2762</v>
          </cell>
          <cell r="F193">
            <v>204</v>
          </cell>
          <cell r="G193">
            <v>2966</v>
          </cell>
          <cell r="H193">
            <v>118288</v>
          </cell>
          <cell r="I193">
            <v>10989</v>
          </cell>
          <cell r="J193">
            <v>129277</v>
          </cell>
          <cell r="K193">
            <v>101066</v>
          </cell>
          <cell r="L193">
            <v>7580</v>
          </cell>
          <cell r="M193">
            <v>108646</v>
          </cell>
        </row>
        <row r="194">
          <cell r="A194" t="str">
            <v>HYLOFRESH GOTAS OFTAL 0.3MG 10 ML X 1</v>
          </cell>
          <cell r="B194">
            <v>644</v>
          </cell>
          <cell r="C194">
            <v>350</v>
          </cell>
          <cell r="D194">
            <v>994</v>
          </cell>
          <cell r="E194">
            <v>2425</v>
          </cell>
          <cell r="F194">
            <v>409</v>
          </cell>
          <cell r="G194">
            <v>2834</v>
          </cell>
          <cell r="H194">
            <v>31417</v>
          </cell>
          <cell r="I194">
            <v>16520</v>
          </cell>
          <cell r="J194">
            <v>47937</v>
          </cell>
          <cell r="K194">
            <v>107455</v>
          </cell>
          <cell r="L194">
            <v>18113</v>
          </cell>
          <cell r="M194">
            <v>125568</v>
          </cell>
        </row>
        <row r="195">
          <cell r="A195" t="str">
            <v>DIFENAK SOLN  OFTAL 0.1% 5 ML X 1</v>
          </cell>
          <cell r="B195">
            <v>2394</v>
          </cell>
          <cell r="C195">
            <v>869</v>
          </cell>
          <cell r="D195">
            <v>3263</v>
          </cell>
          <cell r="E195">
            <v>2311</v>
          </cell>
          <cell r="F195">
            <v>487</v>
          </cell>
          <cell r="G195">
            <v>2798</v>
          </cell>
          <cell r="H195">
            <v>60430</v>
          </cell>
          <cell r="I195">
            <v>20467</v>
          </cell>
          <cell r="J195">
            <v>80897</v>
          </cell>
          <cell r="K195">
            <v>54873</v>
          </cell>
          <cell r="L195">
            <v>10486</v>
          </cell>
          <cell r="M195">
            <v>65359</v>
          </cell>
        </row>
        <row r="196">
          <cell r="A196" t="str">
            <v>CIPROLAK SOLN  OFTAL 0.3% 2.5 ML X 1</v>
          </cell>
          <cell r="B196">
            <v>2295</v>
          </cell>
          <cell r="C196">
            <v>4041</v>
          </cell>
          <cell r="D196">
            <v>6336</v>
          </cell>
          <cell r="E196">
            <v>1254</v>
          </cell>
          <cell r="F196">
            <v>1525</v>
          </cell>
          <cell r="G196">
            <v>2779</v>
          </cell>
          <cell r="H196">
            <v>47493</v>
          </cell>
          <cell r="I196">
            <v>83659</v>
          </cell>
          <cell r="J196">
            <v>131152</v>
          </cell>
          <cell r="K196">
            <v>24580</v>
          </cell>
          <cell r="L196">
            <v>29848</v>
          </cell>
          <cell r="M196">
            <v>54428</v>
          </cell>
        </row>
        <row r="197">
          <cell r="A197" t="str">
            <v>HYLO-DUAL SOLN OFTAL  10 ML X 1</v>
          </cell>
          <cell r="B197">
            <v>664</v>
          </cell>
          <cell r="C197">
            <v>322</v>
          </cell>
          <cell r="D197">
            <v>986</v>
          </cell>
          <cell r="E197">
            <v>2175</v>
          </cell>
          <cell r="F197">
            <v>598</v>
          </cell>
          <cell r="G197">
            <v>2773</v>
          </cell>
          <cell r="H197">
            <v>40747</v>
          </cell>
          <cell r="I197">
            <v>19736</v>
          </cell>
          <cell r="J197">
            <v>60483</v>
          </cell>
          <cell r="K197">
            <v>127054</v>
          </cell>
          <cell r="L197">
            <v>34839</v>
          </cell>
          <cell r="M197">
            <v>161893</v>
          </cell>
        </row>
        <row r="198">
          <cell r="A198" t="str">
            <v>EYE 3 CAPS BLANDA 1G  X 60</v>
          </cell>
          <cell r="B198">
            <v>2176</v>
          </cell>
          <cell r="C198">
            <v>572</v>
          </cell>
          <cell r="D198">
            <v>2748</v>
          </cell>
          <cell r="E198">
            <v>2087</v>
          </cell>
          <cell r="F198">
            <v>677</v>
          </cell>
          <cell r="G198">
            <v>2764</v>
          </cell>
          <cell r="H198">
            <v>134220</v>
          </cell>
          <cell r="I198">
            <v>35594</v>
          </cell>
          <cell r="J198">
            <v>169814</v>
          </cell>
          <cell r="K198">
            <v>129863</v>
          </cell>
          <cell r="L198">
            <v>42350</v>
          </cell>
          <cell r="M198">
            <v>172213</v>
          </cell>
        </row>
        <row r="199">
          <cell r="A199" t="str">
            <v>AKAMOXX SOLN  OFTAL 0.5% 5 ML X 1</v>
          </cell>
          <cell r="B199">
            <v>2413</v>
          </cell>
          <cell r="C199">
            <v>427</v>
          </cell>
          <cell r="D199">
            <v>2840</v>
          </cell>
          <cell r="E199">
            <v>2257</v>
          </cell>
          <cell r="F199">
            <v>502</v>
          </cell>
          <cell r="G199">
            <v>2759</v>
          </cell>
          <cell r="H199">
            <v>102757</v>
          </cell>
          <cell r="I199">
            <v>17909</v>
          </cell>
          <cell r="J199">
            <v>120666</v>
          </cell>
          <cell r="K199">
            <v>95181</v>
          </cell>
          <cell r="L199">
            <v>20491</v>
          </cell>
          <cell r="M199">
            <v>115672</v>
          </cell>
        </row>
        <row r="200">
          <cell r="A200" t="str">
            <v>OFTOL PLUS SUSP OFTAL  5 ML X 1</v>
          </cell>
          <cell r="B200">
            <v>2715</v>
          </cell>
          <cell r="C200">
            <v>1093</v>
          </cell>
          <cell r="D200">
            <v>3808</v>
          </cell>
          <cell r="E200">
            <v>1921</v>
          </cell>
          <cell r="F200">
            <v>804</v>
          </cell>
          <cell r="G200">
            <v>2725</v>
          </cell>
          <cell r="H200">
            <v>95001</v>
          </cell>
          <cell r="I200">
            <v>38422</v>
          </cell>
          <cell r="J200">
            <v>133423</v>
          </cell>
          <cell r="K200">
            <v>64294</v>
          </cell>
          <cell r="L200">
            <v>27329</v>
          </cell>
          <cell r="M200">
            <v>91623</v>
          </cell>
        </row>
        <row r="201">
          <cell r="A201" t="str">
            <v>TEARS NATURALE II GOTAS OFTAL  15 ML X 1</v>
          </cell>
          <cell r="B201">
            <v>2459</v>
          </cell>
          <cell r="C201">
            <v>91</v>
          </cell>
          <cell r="D201">
            <v>2550</v>
          </cell>
          <cell r="E201">
            <v>2589</v>
          </cell>
          <cell r="F201">
            <v>116</v>
          </cell>
          <cell r="G201">
            <v>2705</v>
          </cell>
          <cell r="H201">
            <v>205688</v>
          </cell>
          <cell r="I201">
            <v>7520</v>
          </cell>
          <cell r="J201">
            <v>213208</v>
          </cell>
          <cell r="K201">
            <v>225602</v>
          </cell>
          <cell r="L201">
            <v>9894</v>
          </cell>
          <cell r="M201">
            <v>235496</v>
          </cell>
        </row>
        <row r="202">
          <cell r="A202" t="str">
            <v>AZOPT GOTAS OFTAL 1% 5 ML X 1</v>
          </cell>
          <cell r="B202">
            <v>2406</v>
          </cell>
          <cell r="C202">
            <v>76</v>
          </cell>
          <cell r="D202">
            <v>2482</v>
          </cell>
          <cell r="E202">
            <v>2591</v>
          </cell>
          <cell r="F202">
            <v>93</v>
          </cell>
          <cell r="G202">
            <v>2684</v>
          </cell>
          <cell r="H202">
            <v>246722</v>
          </cell>
          <cell r="I202">
            <v>7828</v>
          </cell>
          <cell r="J202">
            <v>254550</v>
          </cell>
          <cell r="K202">
            <v>281445</v>
          </cell>
          <cell r="L202">
            <v>10129</v>
          </cell>
          <cell r="M202">
            <v>291574</v>
          </cell>
        </row>
        <row r="203">
          <cell r="A203" t="str">
            <v>RELESTAT SOLN  OFTAL 0.05% 5 ML X 1</v>
          </cell>
          <cell r="B203">
            <v>2633</v>
          </cell>
          <cell r="C203">
            <v>672</v>
          </cell>
          <cell r="D203">
            <v>3305</v>
          </cell>
          <cell r="E203">
            <v>2212</v>
          </cell>
          <cell r="F203">
            <v>428</v>
          </cell>
          <cell r="G203">
            <v>2640</v>
          </cell>
          <cell r="H203">
            <v>156334</v>
          </cell>
          <cell r="I203">
            <v>39926</v>
          </cell>
          <cell r="J203">
            <v>196260</v>
          </cell>
          <cell r="K203">
            <v>133760</v>
          </cell>
          <cell r="L203">
            <v>25795</v>
          </cell>
          <cell r="M203">
            <v>159555</v>
          </cell>
        </row>
        <row r="204">
          <cell r="A204" t="str">
            <v>FLOBACT D SUSP OFTAL  5 ML X 1</v>
          </cell>
          <cell r="B204">
            <v>5481</v>
          </cell>
          <cell r="C204">
            <v>998</v>
          </cell>
          <cell r="D204">
            <v>6479</v>
          </cell>
          <cell r="E204">
            <v>2226</v>
          </cell>
          <cell r="F204">
            <v>407</v>
          </cell>
          <cell r="G204">
            <v>2633</v>
          </cell>
          <cell r="H204">
            <v>131889</v>
          </cell>
          <cell r="I204">
            <v>23979</v>
          </cell>
          <cell r="J204">
            <v>155868</v>
          </cell>
          <cell r="K204">
            <v>62196</v>
          </cell>
          <cell r="L204">
            <v>11587</v>
          </cell>
          <cell r="M204">
            <v>73783</v>
          </cell>
        </row>
        <row r="205">
          <cell r="A205" t="str">
            <v>OPTIMOL SOLN  OFTAL 0.5% 5 ML X 1</v>
          </cell>
          <cell r="B205">
            <v>4449</v>
          </cell>
          <cell r="C205">
            <v>331</v>
          </cell>
          <cell r="D205">
            <v>4780</v>
          </cell>
          <cell r="E205">
            <v>2180</v>
          </cell>
          <cell r="F205">
            <v>431</v>
          </cell>
          <cell r="G205">
            <v>2611</v>
          </cell>
          <cell r="H205">
            <v>123613</v>
          </cell>
          <cell r="I205">
            <v>9240</v>
          </cell>
          <cell r="J205">
            <v>132853</v>
          </cell>
          <cell r="K205">
            <v>61372</v>
          </cell>
          <cell r="L205">
            <v>12132</v>
          </cell>
          <cell r="M205">
            <v>73504</v>
          </cell>
        </row>
        <row r="206">
          <cell r="A206" t="str">
            <v>PREDNISOLONA-LNR SUSP OFTAL 1% 5 ML X 1</v>
          </cell>
          <cell r="B206"/>
          <cell r="C206">
            <v>2466</v>
          </cell>
          <cell r="D206">
            <v>2466</v>
          </cell>
          <cell r="E206"/>
          <cell r="F206">
            <v>2590</v>
          </cell>
          <cell r="G206">
            <v>2590</v>
          </cell>
          <cell r="H206">
            <v>0</v>
          </cell>
          <cell r="I206">
            <v>32938</v>
          </cell>
          <cell r="J206">
            <v>32938</v>
          </cell>
          <cell r="K206">
            <v>0</v>
          </cell>
          <cell r="L206">
            <v>35650</v>
          </cell>
          <cell r="M206">
            <v>35650</v>
          </cell>
        </row>
        <row r="207">
          <cell r="A207" t="str">
            <v>UNIGEL UNGT  OFTAL 2% 10 G X 1</v>
          </cell>
          <cell r="B207">
            <v>3957</v>
          </cell>
          <cell r="C207">
            <v>263</v>
          </cell>
          <cell r="D207">
            <v>4220</v>
          </cell>
          <cell r="E207">
            <v>2134</v>
          </cell>
          <cell r="F207">
            <v>425</v>
          </cell>
          <cell r="G207">
            <v>2559</v>
          </cell>
          <cell r="H207">
            <v>193155</v>
          </cell>
          <cell r="I207">
            <v>12647</v>
          </cell>
          <cell r="J207">
            <v>205802</v>
          </cell>
          <cell r="K207">
            <v>100647</v>
          </cell>
          <cell r="L207">
            <v>19676</v>
          </cell>
          <cell r="M207">
            <v>120323</v>
          </cell>
        </row>
        <row r="208">
          <cell r="A208" t="str">
            <v>VISTA-TEARS SOLN OFTAL 0.3% 10 ML X 1</v>
          </cell>
          <cell r="B208"/>
          <cell r="C208"/>
          <cell r="D208">
            <v>0</v>
          </cell>
          <cell r="E208">
            <v>2196</v>
          </cell>
          <cell r="F208">
            <v>280</v>
          </cell>
          <cell r="G208">
            <v>2476</v>
          </cell>
          <cell r="H208">
            <v>0</v>
          </cell>
          <cell r="I208">
            <v>0</v>
          </cell>
          <cell r="J208">
            <v>0</v>
          </cell>
          <cell r="K208">
            <v>17746</v>
          </cell>
          <cell r="L208">
            <v>2377</v>
          </cell>
          <cell r="M208">
            <v>20123</v>
          </cell>
        </row>
        <row r="209">
          <cell r="A209" t="str">
            <v>FLORIL OCUVIALES 0.03% 50 ML X 5</v>
          </cell>
          <cell r="B209">
            <v>4</v>
          </cell>
          <cell r="C209">
            <v>473</v>
          </cell>
          <cell r="D209">
            <v>477</v>
          </cell>
          <cell r="E209"/>
          <cell r="F209">
            <v>2462</v>
          </cell>
          <cell r="G209">
            <v>2462</v>
          </cell>
          <cell r="H209">
            <v>12</v>
          </cell>
          <cell r="I209">
            <v>1463</v>
          </cell>
          <cell r="J209">
            <v>1475</v>
          </cell>
          <cell r="K209">
            <v>0</v>
          </cell>
          <cell r="L209">
            <v>7177</v>
          </cell>
          <cell r="M209">
            <v>7177</v>
          </cell>
        </row>
        <row r="210">
          <cell r="A210" t="str">
            <v>CIPROLAK SOLN  OFTAL 0.3% 5 ML X 1</v>
          </cell>
          <cell r="B210">
            <v>1785</v>
          </cell>
          <cell r="C210">
            <v>724</v>
          </cell>
          <cell r="D210">
            <v>2509</v>
          </cell>
          <cell r="E210">
            <v>1459</v>
          </cell>
          <cell r="F210">
            <v>845</v>
          </cell>
          <cell r="G210">
            <v>2304</v>
          </cell>
          <cell r="H210">
            <v>67292</v>
          </cell>
          <cell r="I210">
            <v>27074</v>
          </cell>
          <cell r="J210">
            <v>94366</v>
          </cell>
          <cell r="K210">
            <v>49633</v>
          </cell>
          <cell r="L210">
            <v>28730</v>
          </cell>
          <cell r="M210">
            <v>78363</v>
          </cell>
        </row>
        <row r="211">
          <cell r="A211" t="str">
            <v>XALACOM GOTAS OFTAL  2.5 ML X 1</v>
          </cell>
          <cell r="B211">
            <v>2223</v>
          </cell>
          <cell r="C211">
            <v>141</v>
          </cell>
          <cell r="D211">
            <v>2364</v>
          </cell>
          <cell r="E211">
            <v>2192</v>
          </cell>
          <cell r="F211">
            <v>99</v>
          </cell>
          <cell r="G211">
            <v>2291</v>
          </cell>
          <cell r="H211">
            <v>239184</v>
          </cell>
          <cell r="I211">
            <v>14935</v>
          </cell>
          <cell r="J211">
            <v>254119</v>
          </cell>
          <cell r="K211">
            <v>281998</v>
          </cell>
          <cell r="L211">
            <v>12594</v>
          </cell>
          <cell r="M211">
            <v>294592</v>
          </cell>
        </row>
        <row r="212">
          <cell r="A212" t="str">
            <v>AZ OFTENO SOLN  OFTAL 0.05% 5 ML X 1</v>
          </cell>
          <cell r="B212">
            <v>3435</v>
          </cell>
          <cell r="C212">
            <v>303</v>
          </cell>
          <cell r="D212">
            <v>3738</v>
          </cell>
          <cell r="E212">
            <v>2153</v>
          </cell>
          <cell r="F212">
            <v>112</v>
          </cell>
          <cell r="G212">
            <v>2265</v>
          </cell>
          <cell r="H212">
            <v>156756</v>
          </cell>
          <cell r="I212">
            <v>13894</v>
          </cell>
          <cell r="J212">
            <v>170650</v>
          </cell>
          <cell r="K212">
            <v>107166</v>
          </cell>
          <cell r="L212">
            <v>5530</v>
          </cell>
          <cell r="M212">
            <v>112696</v>
          </cell>
        </row>
        <row r="213">
          <cell r="A213" t="str">
            <v>CLARIVIS SOLN  OFTAL 0.025% 5 ML X 1</v>
          </cell>
          <cell r="B213">
            <v>3171</v>
          </cell>
          <cell r="C213">
            <v>143</v>
          </cell>
          <cell r="D213">
            <v>3314</v>
          </cell>
          <cell r="E213">
            <v>2186</v>
          </cell>
          <cell r="F213">
            <v>45</v>
          </cell>
          <cell r="G213">
            <v>2231</v>
          </cell>
          <cell r="H213">
            <v>102520</v>
          </cell>
          <cell r="I213">
            <v>4891</v>
          </cell>
          <cell r="J213">
            <v>107411</v>
          </cell>
          <cell r="K213">
            <v>48514</v>
          </cell>
          <cell r="L213">
            <v>1077</v>
          </cell>
          <cell r="M213">
            <v>49591</v>
          </cell>
        </row>
        <row r="214">
          <cell r="A214" t="str">
            <v>GENTAMICINA-NDC SOLN  OFTAL 0.3% 5 ML X 1</v>
          </cell>
          <cell r="B214">
            <v>7701</v>
          </cell>
          <cell r="C214">
            <v>2350</v>
          </cell>
          <cell r="D214">
            <v>10051</v>
          </cell>
          <cell r="E214">
            <v>1586</v>
          </cell>
          <cell r="F214">
            <v>633</v>
          </cell>
          <cell r="G214">
            <v>2219</v>
          </cell>
          <cell r="H214">
            <v>19263</v>
          </cell>
          <cell r="I214">
            <v>5901</v>
          </cell>
          <cell r="J214">
            <v>25164</v>
          </cell>
          <cell r="K214">
            <v>3647</v>
          </cell>
          <cell r="L214">
            <v>1483</v>
          </cell>
          <cell r="M214">
            <v>5130</v>
          </cell>
        </row>
        <row r="215">
          <cell r="A215" t="str">
            <v>BRIMOPRESS T SOLN  OFTAL  5 ML X 1</v>
          </cell>
          <cell r="B215">
            <v>1547</v>
          </cell>
          <cell r="C215">
            <v>380</v>
          </cell>
          <cell r="D215">
            <v>1927</v>
          </cell>
          <cell r="E215">
            <v>1611</v>
          </cell>
          <cell r="F215">
            <v>589</v>
          </cell>
          <cell r="G215">
            <v>2200</v>
          </cell>
          <cell r="H215">
            <v>90662</v>
          </cell>
          <cell r="I215">
            <v>22426</v>
          </cell>
          <cell r="J215">
            <v>113088</v>
          </cell>
          <cell r="K215">
            <v>88801</v>
          </cell>
          <cell r="L215">
            <v>32470</v>
          </cell>
          <cell r="M215">
            <v>121271</v>
          </cell>
        </row>
        <row r="216">
          <cell r="A216" t="str">
            <v>EYEMICIN SOLN OFTAL 0.3% 10 ML X 1</v>
          </cell>
          <cell r="B216">
            <v>1318</v>
          </cell>
          <cell r="C216">
            <v>2163</v>
          </cell>
          <cell r="D216">
            <v>3481</v>
          </cell>
          <cell r="E216">
            <v>850</v>
          </cell>
          <cell r="F216">
            <v>1347</v>
          </cell>
          <cell r="G216">
            <v>2197</v>
          </cell>
          <cell r="H216">
            <v>7175</v>
          </cell>
          <cell r="I216">
            <v>11012</v>
          </cell>
          <cell r="J216">
            <v>18187</v>
          </cell>
          <cell r="K216">
            <v>4943</v>
          </cell>
          <cell r="L216">
            <v>7399</v>
          </cell>
          <cell r="M216">
            <v>12342</v>
          </cell>
        </row>
        <row r="217">
          <cell r="A217" t="str">
            <v>DORSOF SOLN  OFTAL 2% 5 ML X 1</v>
          </cell>
          <cell r="B217">
            <v>2151</v>
          </cell>
          <cell r="C217"/>
          <cell r="D217">
            <v>2151</v>
          </cell>
          <cell r="E217">
            <v>2188</v>
          </cell>
          <cell r="F217"/>
          <cell r="G217">
            <v>2188</v>
          </cell>
          <cell r="H217">
            <v>108854</v>
          </cell>
          <cell r="I217">
            <v>0</v>
          </cell>
          <cell r="J217">
            <v>108854</v>
          </cell>
          <cell r="K217">
            <v>102882</v>
          </cell>
          <cell r="L217">
            <v>0</v>
          </cell>
          <cell r="M217">
            <v>102882</v>
          </cell>
        </row>
        <row r="218">
          <cell r="A218" t="str">
            <v>ZYMAXID SOLN OFTAL 0.5% 5 ML X 1</v>
          </cell>
          <cell r="B218">
            <v>2148</v>
          </cell>
          <cell r="C218">
            <v>458</v>
          </cell>
          <cell r="D218">
            <v>2606</v>
          </cell>
          <cell r="E218">
            <v>1785</v>
          </cell>
          <cell r="F218">
            <v>356</v>
          </cell>
          <cell r="G218">
            <v>2141</v>
          </cell>
          <cell r="H218">
            <v>129097</v>
          </cell>
          <cell r="I218">
            <v>27459</v>
          </cell>
          <cell r="J218">
            <v>156556</v>
          </cell>
          <cell r="K218">
            <v>107688</v>
          </cell>
          <cell r="L218">
            <v>21228</v>
          </cell>
          <cell r="M218">
            <v>128916</v>
          </cell>
        </row>
        <row r="219">
          <cell r="A219" t="str">
            <v>TERRAMISOL-A UNGT  OFTAL  6 G X 25</v>
          </cell>
          <cell r="B219">
            <v>90</v>
          </cell>
          <cell r="C219">
            <v>1562</v>
          </cell>
          <cell r="D219">
            <v>1652</v>
          </cell>
          <cell r="E219">
            <v>1</v>
          </cell>
          <cell r="F219">
            <v>2122</v>
          </cell>
          <cell r="G219">
            <v>2123</v>
          </cell>
          <cell r="H219">
            <v>20076</v>
          </cell>
          <cell r="I219">
            <v>327662</v>
          </cell>
          <cell r="J219">
            <v>347738</v>
          </cell>
          <cell r="K219">
            <v>209</v>
          </cell>
          <cell r="L219">
            <v>419555</v>
          </cell>
          <cell r="M219">
            <v>419764</v>
          </cell>
        </row>
        <row r="220">
          <cell r="A220" t="str">
            <v>UNITOB GOTAS OFTAL 0.3% 5 ML X 1</v>
          </cell>
          <cell r="B220">
            <v>4363</v>
          </cell>
          <cell r="C220">
            <v>3144</v>
          </cell>
          <cell r="D220">
            <v>7507</v>
          </cell>
          <cell r="E220">
            <v>1176</v>
          </cell>
          <cell r="F220">
            <v>889</v>
          </cell>
          <cell r="G220">
            <v>2065</v>
          </cell>
          <cell r="H220">
            <v>144403</v>
          </cell>
          <cell r="I220">
            <v>102921</v>
          </cell>
          <cell r="J220">
            <v>247324</v>
          </cell>
          <cell r="K220">
            <v>37815</v>
          </cell>
          <cell r="L220">
            <v>28558</v>
          </cell>
          <cell r="M220">
            <v>66373</v>
          </cell>
        </row>
        <row r="221">
          <cell r="A221" t="str">
            <v>LUBRICAN SOLN OFTAL 0.5% 15 ML X 1</v>
          </cell>
          <cell r="B221">
            <v>223</v>
          </cell>
          <cell r="C221"/>
          <cell r="D221">
            <v>223</v>
          </cell>
          <cell r="E221">
            <v>1800</v>
          </cell>
          <cell r="F221">
            <v>175</v>
          </cell>
          <cell r="G221">
            <v>1975</v>
          </cell>
          <cell r="H221">
            <v>16636</v>
          </cell>
          <cell r="I221">
            <v>0</v>
          </cell>
          <cell r="J221">
            <v>16636</v>
          </cell>
          <cell r="K221">
            <v>52905</v>
          </cell>
          <cell r="L221">
            <v>3495</v>
          </cell>
          <cell r="M221">
            <v>56400</v>
          </cell>
        </row>
        <row r="222">
          <cell r="A222" t="str">
            <v>FLU-SURE GOTAS OFTAL 0.1% 5 ML X 1</v>
          </cell>
          <cell r="B222">
            <v>2490</v>
          </cell>
          <cell r="C222">
            <v>860</v>
          </cell>
          <cell r="D222">
            <v>3350</v>
          </cell>
          <cell r="E222">
            <v>1676</v>
          </cell>
          <cell r="F222">
            <v>286</v>
          </cell>
          <cell r="G222">
            <v>1962</v>
          </cell>
          <cell r="H222">
            <v>98031</v>
          </cell>
          <cell r="I222">
            <v>35311</v>
          </cell>
          <cell r="J222">
            <v>133342</v>
          </cell>
          <cell r="K222">
            <v>50196</v>
          </cell>
          <cell r="L222">
            <v>8111</v>
          </cell>
          <cell r="M222">
            <v>58307</v>
          </cell>
        </row>
        <row r="223">
          <cell r="A223" t="str">
            <v>HIALFREE SOLN OFTAL 0.4% 10 ML X 1</v>
          </cell>
          <cell r="B223">
            <v>2879</v>
          </cell>
          <cell r="C223">
            <v>45</v>
          </cell>
          <cell r="D223">
            <v>2924</v>
          </cell>
          <cell r="E223">
            <v>1874</v>
          </cell>
          <cell r="F223">
            <v>86</v>
          </cell>
          <cell r="G223">
            <v>1960</v>
          </cell>
          <cell r="H223">
            <v>90546</v>
          </cell>
          <cell r="I223">
            <v>1405</v>
          </cell>
          <cell r="J223">
            <v>91951</v>
          </cell>
          <cell r="K223">
            <v>53957</v>
          </cell>
          <cell r="L223">
            <v>2584</v>
          </cell>
          <cell r="M223">
            <v>56541</v>
          </cell>
        </row>
        <row r="224">
          <cell r="A224" t="str">
            <v>ACULAR LS SOLN  OFTAL 0.4% 5 ML X 1</v>
          </cell>
          <cell r="B224">
            <v>1717</v>
          </cell>
          <cell r="C224">
            <v>581</v>
          </cell>
          <cell r="D224">
            <v>2298</v>
          </cell>
          <cell r="E224">
            <v>1666</v>
          </cell>
          <cell r="F224">
            <v>268</v>
          </cell>
          <cell r="G224">
            <v>1934</v>
          </cell>
          <cell r="H224">
            <v>91341</v>
          </cell>
          <cell r="I224">
            <v>31004</v>
          </cell>
          <cell r="J224">
            <v>122345</v>
          </cell>
          <cell r="K224">
            <v>85674</v>
          </cell>
          <cell r="L224">
            <v>13839</v>
          </cell>
          <cell r="M224">
            <v>99513</v>
          </cell>
        </row>
        <row r="225">
          <cell r="A225" t="str">
            <v>ATENSOR SOLN  OFTAL 2% 5 ML X 1</v>
          </cell>
          <cell r="B225">
            <v>712</v>
          </cell>
          <cell r="C225">
            <v>559</v>
          </cell>
          <cell r="D225">
            <v>1271</v>
          </cell>
          <cell r="E225">
            <v>1095</v>
          </cell>
          <cell r="F225">
            <v>837</v>
          </cell>
          <cell r="G225">
            <v>1932</v>
          </cell>
          <cell r="H225">
            <v>22204</v>
          </cell>
          <cell r="I225">
            <v>15345</v>
          </cell>
          <cell r="J225">
            <v>37549</v>
          </cell>
          <cell r="K225">
            <v>34908</v>
          </cell>
          <cell r="L225">
            <v>23812</v>
          </cell>
          <cell r="M225">
            <v>58720</v>
          </cell>
        </row>
        <row r="226">
          <cell r="A226" t="str">
            <v>GANFORT GOTAS OFTAL  3 ML X 1</v>
          </cell>
          <cell r="B226">
            <v>1183</v>
          </cell>
          <cell r="C226">
            <v>143</v>
          </cell>
          <cell r="D226">
            <v>1326</v>
          </cell>
          <cell r="E226">
            <v>1702</v>
          </cell>
          <cell r="F226">
            <v>214</v>
          </cell>
          <cell r="G226">
            <v>1916</v>
          </cell>
          <cell r="H226">
            <v>126840</v>
          </cell>
          <cell r="I226">
            <v>15152</v>
          </cell>
          <cell r="J226">
            <v>141992</v>
          </cell>
          <cell r="K226">
            <v>181949</v>
          </cell>
          <cell r="L226">
            <v>22935</v>
          </cell>
          <cell r="M226">
            <v>204884</v>
          </cell>
        </row>
        <row r="227">
          <cell r="A227" t="str">
            <v>TOBRADEX UNGT  OFTAL  3.5 G X 1</v>
          </cell>
          <cell r="B227">
            <v>1475</v>
          </cell>
          <cell r="C227">
            <v>156</v>
          </cell>
          <cell r="D227">
            <v>1631</v>
          </cell>
          <cell r="E227">
            <v>1629</v>
          </cell>
          <cell r="F227">
            <v>171</v>
          </cell>
          <cell r="G227">
            <v>1800</v>
          </cell>
          <cell r="H227">
            <v>98869</v>
          </cell>
          <cell r="I227">
            <v>10495</v>
          </cell>
          <cell r="J227">
            <v>109364</v>
          </cell>
          <cell r="K227">
            <v>113242</v>
          </cell>
          <cell r="L227">
            <v>11902</v>
          </cell>
          <cell r="M227">
            <v>125144</v>
          </cell>
        </row>
        <row r="228">
          <cell r="A228" t="str">
            <v>ELIPTIC OFTENO SOLN  OFTAL  5 ML X 1</v>
          </cell>
          <cell r="B228">
            <v>510</v>
          </cell>
          <cell r="C228">
            <v>56</v>
          </cell>
          <cell r="D228">
            <v>566</v>
          </cell>
          <cell r="E228">
            <v>1707</v>
          </cell>
          <cell r="F228">
            <v>57</v>
          </cell>
          <cell r="G228">
            <v>1764</v>
          </cell>
          <cell r="H228">
            <v>30927</v>
          </cell>
          <cell r="I228">
            <v>3548</v>
          </cell>
          <cell r="J228">
            <v>34475</v>
          </cell>
          <cell r="K228">
            <v>105854</v>
          </cell>
          <cell r="L228">
            <v>3520</v>
          </cell>
          <cell r="M228">
            <v>109374</v>
          </cell>
        </row>
        <row r="229">
          <cell r="A229" t="str">
            <v>HIALFREE SOLN OFTAL 0.4% 15 ML X 1</v>
          </cell>
          <cell r="B229">
            <v>1939</v>
          </cell>
          <cell r="C229">
            <v>178</v>
          </cell>
          <cell r="D229">
            <v>2117</v>
          </cell>
          <cell r="E229">
            <v>1608</v>
          </cell>
          <cell r="F229">
            <v>127</v>
          </cell>
          <cell r="G229">
            <v>1735</v>
          </cell>
          <cell r="H229">
            <v>71960</v>
          </cell>
          <cell r="I229">
            <v>6543</v>
          </cell>
          <cell r="J229">
            <v>78503</v>
          </cell>
          <cell r="K229">
            <v>56190</v>
          </cell>
          <cell r="L229">
            <v>4739</v>
          </cell>
          <cell r="M229">
            <v>60929</v>
          </cell>
        </row>
        <row r="230">
          <cell r="A230" t="str">
            <v>AK FLUOR A.IV 10% 5 ML X 1</v>
          </cell>
          <cell r="B230">
            <v>823</v>
          </cell>
          <cell r="C230">
            <v>1084</v>
          </cell>
          <cell r="D230">
            <v>1907</v>
          </cell>
          <cell r="E230">
            <v>855</v>
          </cell>
          <cell r="F230">
            <v>804</v>
          </cell>
          <cell r="G230">
            <v>1659</v>
          </cell>
          <cell r="H230">
            <v>40929</v>
          </cell>
          <cell r="I230">
            <v>53716</v>
          </cell>
          <cell r="J230">
            <v>94645</v>
          </cell>
          <cell r="K230">
            <v>34787</v>
          </cell>
          <cell r="L230">
            <v>32597</v>
          </cell>
          <cell r="M230">
            <v>67384</v>
          </cell>
        </row>
        <row r="231">
          <cell r="A231" t="str">
            <v>OLOF SOLN OFTAL 0.2% 5 ML X 1</v>
          </cell>
          <cell r="B231">
            <v>651</v>
          </cell>
          <cell r="C231">
            <v>331</v>
          </cell>
          <cell r="D231">
            <v>982</v>
          </cell>
          <cell r="E231">
            <v>1531</v>
          </cell>
          <cell r="F231">
            <v>103</v>
          </cell>
          <cell r="G231">
            <v>1634</v>
          </cell>
          <cell r="H231">
            <v>15622</v>
          </cell>
          <cell r="I231">
            <v>9158</v>
          </cell>
          <cell r="J231">
            <v>24780</v>
          </cell>
          <cell r="K231">
            <v>40704</v>
          </cell>
          <cell r="L231">
            <v>2666</v>
          </cell>
          <cell r="M231">
            <v>43370</v>
          </cell>
        </row>
        <row r="232">
          <cell r="A232" t="str">
            <v>UNIFLOX-S UNGT  OFTAL  3.5 G X 1</v>
          </cell>
          <cell r="B232">
            <v>2668</v>
          </cell>
          <cell r="C232">
            <v>635</v>
          </cell>
          <cell r="D232">
            <v>3303</v>
          </cell>
          <cell r="E232">
            <v>1238</v>
          </cell>
          <cell r="F232">
            <v>336</v>
          </cell>
          <cell r="G232">
            <v>1574</v>
          </cell>
          <cell r="H232">
            <v>103510</v>
          </cell>
          <cell r="I232">
            <v>24615</v>
          </cell>
          <cell r="J232">
            <v>128125</v>
          </cell>
          <cell r="K232">
            <v>42961</v>
          </cell>
          <cell r="L232">
            <v>12406</v>
          </cell>
          <cell r="M232">
            <v>55367</v>
          </cell>
        </row>
        <row r="233">
          <cell r="A233" t="str">
            <v>MULTI-3 PLUS SOL.MPRO C/E  90 ML X 1</v>
          </cell>
          <cell r="B233">
            <v>1381</v>
          </cell>
          <cell r="C233">
            <v>793</v>
          </cell>
          <cell r="D233">
            <v>2174</v>
          </cell>
          <cell r="E233">
            <v>863</v>
          </cell>
          <cell r="F233">
            <v>685</v>
          </cell>
          <cell r="G233">
            <v>1548</v>
          </cell>
          <cell r="H233">
            <v>19877</v>
          </cell>
          <cell r="I233">
            <v>11467</v>
          </cell>
          <cell r="J233">
            <v>31344</v>
          </cell>
          <cell r="K233">
            <v>12623</v>
          </cell>
          <cell r="L233">
            <v>10066</v>
          </cell>
          <cell r="M233">
            <v>22689</v>
          </cell>
        </row>
        <row r="234">
          <cell r="A234" t="str">
            <v>CLORIN SOLN  OFTAL 0.5% 10 ML X 1</v>
          </cell>
          <cell r="B234">
            <v>945</v>
          </cell>
          <cell r="C234">
            <v>80</v>
          </cell>
          <cell r="D234">
            <v>1025</v>
          </cell>
          <cell r="E234">
            <v>1467</v>
          </cell>
          <cell r="F234">
            <v>73</v>
          </cell>
          <cell r="G234">
            <v>1540</v>
          </cell>
          <cell r="H234">
            <v>16069</v>
          </cell>
          <cell r="I234">
            <v>1717</v>
          </cell>
          <cell r="J234">
            <v>17786</v>
          </cell>
          <cell r="K234">
            <v>16312</v>
          </cell>
          <cell r="L234">
            <v>843</v>
          </cell>
          <cell r="M234">
            <v>17155</v>
          </cell>
        </row>
        <row r="235">
          <cell r="A235" t="str">
            <v>AKA-PRED SOLN  OFTAL 1% 5 ML X 1</v>
          </cell>
          <cell r="B235">
            <v>1979</v>
          </cell>
          <cell r="C235">
            <v>877</v>
          </cell>
          <cell r="D235">
            <v>2856</v>
          </cell>
          <cell r="E235">
            <v>985</v>
          </cell>
          <cell r="F235">
            <v>512</v>
          </cell>
          <cell r="G235">
            <v>1497</v>
          </cell>
          <cell r="H235">
            <v>65013</v>
          </cell>
          <cell r="I235">
            <v>29041</v>
          </cell>
          <cell r="J235">
            <v>94054</v>
          </cell>
          <cell r="K235">
            <v>30812</v>
          </cell>
          <cell r="L235">
            <v>15420</v>
          </cell>
          <cell r="M235">
            <v>46232</v>
          </cell>
        </row>
        <row r="236">
          <cell r="A236" t="str">
            <v>CLACIER SOLN OFT UNI 0.05% 0.4 ML X 30</v>
          </cell>
          <cell r="B236">
            <v>571</v>
          </cell>
          <cell r="C236">
            <v>373</v>
          </cell>
          <cell r="D236">
            <v>944</v>
          </cell>
          <cell r="E236">
            <v>1213</v>
          </cell>
          <cell r="F236">
            <v>283</v>
          </cell>
          <cell r="G236">
            <v>1496</v>
          </cell>
          <cell r="H236">
            <v>41819</v>
          </cell>
          <cell r="I236">
            <v>27781</v>
          </cell>
          <cell r="J236">
            <v>69600</v>
          </cell>
          <cell r="K236">
            <v>83418</v>
          </cell>
          <cell r="L236">
            <v>19862</v>
          </cell>
          <cell r="M236">
            <v>103280</v>
          </cell>
        </row>
        <row r="237">
          <cell r="A237" t="str">
            <v>BRIMODUAL SOLN OFTAL 0.15% 5 ML X 1</v>
          </cell>
          <cell r="B237">
            <v>281</v>
          </cell>
          <cell r="C237">
            <v>176</v>
          </cell>
          <cell r="D237">
            <v>457</v>
          </cell>
          <cell r="E237">
            <v>1219</v>
          </cell>
          <cell r="F237">
            <v>271</v>
          </cell>
          <cell r="G237">
            <v>1490</v>
          </cell>
          <cell r="H237">
            <v>23474</v>
          </cell>
          <cell r="I237">
            <v>15131</v>
          </cell>
          <cell r="J237">
            <v>38605</v>
          </cell>
          <cell r="K237">
            <v>94197</v>
          </cell>
          <cell r="L237">
            <v>21048</v>
          </cell>
          <cell r="M237">
            <v>115245</v>
          </cell>
        </row>
        <row r="238">
          <cell r="A238" t="str">
            <v>UNICLOR SOLN  OFTAL 0.5% 10 ML X 1</v>
          </cell>
          <cell r="B238">
            <v>1689</v>
          </cell>
          <cell r="C238">
            <v>499</v>
          </cell>
          <cell r="D238">
            <v>2188</v>
          </cell>
          <cell r="E238">
            <v>1177</v>
          </cell>
          <cell r="F238">
            <v>305</v>
          </cell>
          <cell r="G238">
            <v>1482</v>
          </cell>
          <cell r="H238">
            <v>42520</v>
          </cell>
          <cell r="I238">
            <v>12600</v>
          </cell>
          <cell r="J238">
            <v>55120</v>
          </cell>
          <cell r="K238">
            <v>27999</v>
          </cell>
          <cell r="L238">
            <v>7266</v>
          </cell>
          <cell r="M238">
            <v>35265</v>
          </cell>
        </row>
        <row r="239">
          <cell r="A239" t="str">
            <v>OPTI-FREE PUREMOIS SOLN  300 ML X 1</v>
          </cell>
          <cell r="B239">
            <v>1558</v>
          </cell>
          <cell r="C239">
            <v>11</v>
          </cell>
          <cell r="D239">
            <v>1569</v>
          </cell>
          <cell r="E239">
            <v>1425</v>
          </cell>
          <cell r="F239"/>
          <cell r="G239">
            <v>1425</v>
          </cell>
          <cell r="H239">
            <v>52403</v>
          </cell>
          <cell r="I239">
            <v>344</v>
          </cell>
          <cell r="J239">
            <v>52747</v>
          </cell>
          <cell r="K239">
            <v>44602</v>
          </cell>
          <cell r="L239">
            <v>0</v>
          </cell>
          <cell r="M239">
            <v>44602</v>
          </cell>
        </row>
        <row r="240">
          <cell r="A240" t="str">
            <v>RENU PLUS SO.MLT N/RUB  60 ML X 1</v>
          </cell>
          <cell r="B240">
            <v>2479</v>
          </cell>
          <cell r="C240"/>
          <cell r="D240">
            <v>2479</v>
          </cell>
          <cell r="E240">
            <v>1419</v>
          </cell>
          <cell r="F240"/>
          <cell r="G240">
            <v>1419</v>
          </cell>
          <cell r="H240">
            <v>21195</v>
          </cell>
          <cell r="I240">
            <v>0</v>
          </cell>
          <cell r="J240">
            <v>21195</v>
          </cell>
          <cell r="K240">
            <v>12920</v>
          </cell>
          <cell r="L240">
            <v>0</v>
          </cell>
          <cell r="M240">
            <v>12920</v>
          </cell>
        </row>
        <row r="241">
          <cell r="A241" t="str">
            <v>MODUSIK-A OFTENO SOLN  OFTAL 0.1% 5 ML X 1</v>
          </cell>
          <cell r="B241">
            <v>1841</v>
          </cell>
          <cell r="C241">
            <v>271</v>
          </cell>
          <cell r="D241">
            <v>2112</v>
          </cell>
          <cell r="E241">
            <v>1275</v>
          </cell>
          <cell r="F241">
            <v>137</v>
          </cell>
          <cell r="G241">
            <v>1412</v>
          </cell>
          <cell r="H241">
            <v>128410</v>
          </cell>
          <cell r="I241">
            <v>18882</v>
          </cell>
          <cell r="J241">
            <v>147292</v>
          </cell>
          <cell r="K241">
            <v>88406</v>
          </cell>
          <cell r="L241">
            <v>9483</v>
          </cell>
          <cell r="M241">
            <v>97889</v>
          </cell>
        </row>
        <row r="242">
          <cell r="A242" t="str">
            <v>UNICLOR-S GOTAS OFTAL  5 ML X 1</v>
          </cell>
          <cell r="B242">
            <v>1618</v>
          </cell>
          <cell r="C242">
            <v>337</v>
          </cell>
          <cell r="D242">
            <v>1955</v>
          </cell>
          <cell r="E242">
            <v>1140</v>
          </cell>
          <cell r="F242">
            <v>270</v>
          </cell>
          <cell r="G242">
            <v>1410</v>
          </cell>
          <cell r="H242">
            <v>64865</v>
          </cell>
          <cell r="I242">
            <v>13448</v>
          </cell>
          <cell r="J242">
            <v>78313</v>
          </cell>
          <cell r="K242">
            <v>42391</v>
          </cell>
          <cell r="L242">
            <v>10180</v>
          </cell>
          <cell r="M242">
            <v>52571</v>
          </cell>
        </row>
        <row r="243">
          <cell r="A243" t="str">
            <v>RENU PLUS SO.MLT N/RUB  500 ML X 1</v>
          </cell>
          <cell r="B243">
            <v>2200</v>
          </cell>
          <cell r="C243"/>
          <cell r="D243">
            <v>2200</v>
          </cell>
          <cell r="E243">
            <v>1399</v>
          </cell>
          <cell r="F243"/>
          <cell r="G243">
            <v>1399</v>
          </cell>
          <cell r="H243">
            <v>90503</v>
          </cell>
          <cell r="I243">
            <v>0</v>
          </cell>
          <cell r="J243">
            <v>90503</v>
          </cell>
          <cell r="K243">
            <v>61484</v>
          </cell>
          <cell r="L243">
            <v>0</v>
          </cell>
          <cell r="M243">
            <v>61484</v>
          </cell>
        </row>
        <row r="244">
          <cell r="A244" t="str">
            <v>CIPROGRAM SOLN  OFTAL 0.3% 2.5 ML X 1</v>
          </cell>
          <cell r="B244">
            <v>2061</v>
          </cell>
          <cell r="C244"/>
          <cell r="D244">
            <v>2061</v>
          </cell>
          <cell r="E244">
            <v>1349</v>
          </cell>
          <cell r="F244"/>
          <cell r="G244">
            <v>1349</v>
          </cell>
          <cell r="H244">
            <v>86851</v>
          </cell>
          <cell r="I244">
            <v>0</v>
          </cell>
          <cell r="J244">
            <v>86851</v>
          </cell>
          <cell r="K244">
            <v>56830</v>
          </cell>
          <cell r="L244">
            <v>0</v>
          </cell>
          <cell r="M244">
            <v>56830</v>
          </cell>
        </row>
        <row r="245">
          <cell r="A245" t="str">
            <v>NAPHCON-A SOLN  OFTAL  15 ML X 1</v>
          </cell>
          <cell r="B245">
            <v>1826</v>
          </cell>
          <cell r="C245">
            <v>47</v>
          </cell>
          <cell r="D245">
            <v>1873</v>
          </cell>
          <cell r="E245">
            <v>1268</v>
          </cell>
          <cell r="F245">
            <v>64</v>
          </cell>
          <cell r="G245">
            <v>1332</v>
          </cell>
          <cell r="H245">
            <v>121031</v>
          </cell>
          <cell r="I245">
            <v>3160</v>
          </cell>
          <cell r="J245">
            <v>124191</v>
          </cell>
          <cell r="K245">
            <v>90145</v>
          </cell>
          <cell r="L245">
            <v>4475</v>
          </cell>
          <cell r="M245">
            <v>94620</v>
          </cell>
        </row>
        <row r="246">
          <cell r="A246" t="str">
            <v>UNICLOR UNGT  OFTAL 1% 3.5 G X 1</v>
          </cell>
          <cell r="B246">
            <v>1724</v>
          </cell>
          <cell r="C246">
            <v>323</v>
          </cell>
          <cell r="D246">
            <v>2047</v>
          </cell>
          <cell r="E246">
            <v>1040</v>
          </cell>
          <cell r="F246">
            <v>292</v>
          </cell>
          <cell r="G246">
            <v>1332</v>
          </cell>
          <cell r="H246">
            <v>48058</v>
          </cell>
          <cell r="I246">
            <v>8987</v>
          </cell>
          <cell r="J246">
            <v>57045</v>
          </cell>
          <cell r="K246">
            <v>26788</v>
          </cell>
          <cell r="L246">
            <v>7627</v>
          </cell>
          <cell r="M246">
            <v>34415</v>
          </cell>
        </row>
        <row r="247">
          <cell r="A247" t="str">
            <v>ACETAZOLAMIDA-MRC TABL 250MG  X 100</v>
          </cell>
          <cell r="B247">
            <v>1374</v>
          </cell>
          <cell r="C247">
            <v>380</v>
          </cell>
          <cell r="D247">
            <v>1754</v>
          </cell>
          <cell r="E247">
            <v>1016</v>
          </cell>
          <cell r="F247">
            <v>250</v>
          </cell>
          <cell r="G247">
            <v>1266</v>
          </cell>
          <cell r="H247">
            <v>44157</v>
          </cell>
          <cell r="I247">
            <v>11679</v>
          </cell>
          <cell r="J247">
            <v>55836</v>
          </cell>
          <cell r="K247">
            <v>33421</v>
          </cell>
          <cell r="L247">
            <v>8373</v>
          </cell>
          <cell r="M247">
            <v>41794</v>
          </cell>
        </row>
        <row r="248">
          <cell r="A248" t="str">
            <v>MANZANILLA SOPHIA SOLN  OFTAL  15 ML X 1</v>
          </cell>
          <cell r="B248">
            <v>4620</v>
          </cell>
          <cell r="C248">
            <v>470</v>
          </cell>
          <cell r="D248">
            <v>5090</v>
          </cell>
          <cell r="E248">
            <v>1096</v>
          </cell>
          <cell r="F248">
            <v>138</v>
          </cell>
          <cell r="G248">
            <v>1234</v>
          </cell>
          <cell r="H248">
            <v>41013</v>
          </cell>
          <cell r="I248">
            <v>4249</v>
          </cell>
          <cell r="J248">
            <v>45262</v>
          </cell>
          <cell r="K248">
            <v>10524</v>
          </cell>
          <cell r="L248">
            <v>1210</v>
          </cell>
          <cell r="M248">
            <v>11734</v>
          </cell>
        </row>
        <row r="249">
          <cell r="A249" t="str">
            <v>CIPROFLOXACINO-JPS SOLN  OFTAL 0.03% 5 ML X 1</v>
          </cell>
          <cell r="B249"/>
          <cell r="C249">
            <v>597</v>
          </cell>
          <cell r="D249">
            <v>597</v>
          </cell>
          <cell r="E249"/>
          <cell r="F249">
            <v>1232</v>
          </cell>
          <cell r="G249">
            <v>1232</v>
          </cell>
          <cell r="H249">
            <v>0</v>
          </cell>
          <cell r="I249">
            <v>4931</v>
          </cell>
          <cell r="J249">
            <v>4931</v>
          </cell>
          <cell r="K249">
            <v>0</v>
          </cell>
          <cell r="L249">
            <v>9867</v>
          </cell>
          <cell r="M249">
            <v>9867</v>
          </cell>
        </row>
        <row r="250">
          <cell r="A250" t="str">
            <v>MULTI-3 SOL.MULTPROP  120 ML X 1</v>
          </cell>
          <cell r="B250">
            <v>48</v>
          </cell>
          <cell r="C250">
            <v>886</v>
          </cell>
          <cell r="D250">
            <v>934</v>
          </cell>
          <cell r="E250">
            <v>150</v>
          </cell>
          <cell r="F250">
            <v>1059</v>
          </cell>
          <cell r="G250">
            <v>1209</v>
          </cell>
          <cell r="H250">
            <v>1192</v>
          </cell>
          <cell r="I250">
            <v>22006</v>
          </cell>
          <cell r="J250">
            <v>23198</v>
          </cell>
          <cell r="K250">
            <v>3720</v>
          </cell>
          <cell r="L250">
            <v>26277</v>
          </cell>
          <cell r="M250">
            <v>29997</v>
          </cell>
        </row>
        <row r="251">
          <cell r="A251" t="str">
            <v>CLORIN UNGT  OFTAL 1% 3.5 G X 1</v>
          </cell>
          <cell r="B251">
            <v>1023</v>
          </cell>
          <cell r="C251">
            <v>214</v>
          </cell>
          <cell r="D251">
            <v>1237</v>
          </cell>
          <cell r="E251">
            <v>1000</v>
          </cell>
          <cell r="F251">
            <v>208</v>
          </cell>
          <cell r="G251">
            <v>1208</v>
          </cell>
          <cell r="H251">
            <v>20527</v>
          </cell>
          <cell r="I251">
            <v>4289</v>
          </cell>
          <cell r="J251">
            <v>24816</v>
          </cell>
          <cell r="K251">
            <v>14302</v>
          </cell>
          <cell r="L251">
            <v>2983</v>
          </cell>
          <cell r="M251">
            <v>17285</v>
          </cell>
        </row>
        <row r="252">
          <cell r="A252" t="str">
            <v>HIALFREE SOLN OFTAL 0.4% 5 ML X 1</v>
          </cell>
          <cell r="B252">
            <v>2146</v>
          </cell>
          <cell r="C252">
            <v>212</v>
          </cell>
          <cell r="D252">
            <v>2358</v>
          </cell>
          <cell r="E252">
            <v>1069</v>
          </cell>
          <cell r="F252">
            <v>127</v>
          </cell>
          <cell r="G252">
            <v>1196</v>
          </cell>
          <cell r="H252">
            <v>39296</v>
          </cell>
          <cell r="I252">
            <v>3855</v>
          </cell>
          <cell r="J252">
            <v>43151</v>
          </cell>
          <cell r="K252">
            <v>19081</v>
          </cell>
          <cell r="L252">
            <v>2165</v>
          </cell>
          <cell r="M252">
            <v>21246</v>
          </cell>
        </row>
        <row r="253">
          <cell r="A253" t="str">
            <v>TIOF COLIRIO 0.5% 10 ML X 1</v>
          </cell>
          <cell r="B253">
            <v>1004</v>
          </cell>
          <cell r="C253">
            <v>272</v>
          </cell>
          <cell r="D253">
            <v>1276</v>
          </cell>
          <cell r="E253">
            <v>933</v>
          </cell>
          <cell r="F253">
            <v>251</v>
          </cell>
          <cell r="G253">
            <v>1184</v>
          </cell>
          <cell r="H253">
            <v>53118</v>
          </cell>
          <cell r="I253">
            <v>14398</v>
          </cell>
          <cell r="J253">
            <v>67516</v>
          </cell>
          <cell r="K253">
            <v>55350</v>
          </cell>
          <cell r="L253">
            <v>14168</v>
          </cell>
          <cell r="M253">
            <v>69518</v>
          </cell>
        </row>
        <row r="254">
          <cell r="A254" t="str">
            <v>IMOT OFTENO SOLN  OFTAL 0.5% 15 ML X 1</v>
          </cell>
          <cell r="B254">
            <v>1185</v>
          </cell>
          <cell r="C254">
            <v>80</v>
          </cell>
          <cell r="D254">
            <v>1265</v>
          </cell>
          <cell r="E254">
            <v>1108</v>
          </cell>
          <cell r="F254">
            <v>52</v>
          </cell>
          <cell r="G254">
            <v>1160</v>
          </cell>
          <cell r="H254">
            <v>51733</v>
          </cell>
          <cell r="I254">
            <v>3240</v>
          </cell>
          <cell r="J254">
            <v>54973</v>
          </cell>
          <cell r="K254">
            <v>40735</v>
          </cell>
          <cell r="L254">
            <v>1982</v>
          </cell>
          <cell r="M254">
            <v>42717</v>
          </cell>
        </row>
        <row r="255">
          <cell r="A255" t="str">
            <v>TELMICIN-P SOLN OFTAL 0.3% 5 ML X 1</v>
          </cell>
          <cell r="B255">
            <v>1902</v>
          </cell>
          <cell r="C255">
            <v>515</v>
          </cell>
          <cell r="D255">
            <v>2417</v>
          </cell>
          <cell r="E255">
            <v>896</v>
          </cell>
          <cell r="F255">
            <v>264</v>
          </cell>
          <cell r="G255">
            <v>1160</v>
          </cell>
          <cell r="H255">
            <v>63426</v>
          </cell>
          <cell r="I255">
            <v>17215</v>
          </cell>
          <cell r="J255">
            <v>80641</v>
          </cell>
          <cell r="K255">
            <v>30002</v>
          </cell>
          <cell r="L255">
            <v>8942</v>
          </cell>
          <cell r="M255">
            <v>38944</v>
          </cell>
        </row>
        <row r="256">
          <cell r="A256" t="str">
            <v>SURGOT SOLN  OFTAL 1% 2.5 ML X 1</v>
          </cell>
          <cell r="B256">
            <v>1030</v>
          </cell>
          <cell r="C256">
            <v>663</v>
          </cell>
          <cell r="D256">
            <v>1693</v>
          </cell>
          <cell r="E256">
            <v>717</v>
          </cell>
          <cell r="F256">
            <v>407</v>
          </cell>
          <cell r="G256">
            <v>1124</v>
          </cell>
          <cell r="H256">
            <v>34766</v>
          </cell>
          <cell r="I256">
            <v>22391</v>
          </cell>
          <cell r="J256">
            <v>57157</v>
          </cell>
          <cell r="K256">
            <v>23870</v>
          </cell>
          <cell r="L256">
            <v>13523</v>
          </cell>
          <cell r="M256">
            <v>37393</v>
          </cell>
        </row>
        <row r="257">
          <cell r="A257" t="str">
            <v>FOTORRETIN SOLN  OFTAL  5 ML X 1</v>
          </cell>
          <cell r="B257">
            <v>872</v>
          </cell>
          <cell r="C257">
            <v>1215</v>
          </cell>
          <cell r="D257">
            <v>2087</v>
          </cell>
          <cell r="E257">
            <v>264</v>
          </cell>
          <cell r="F257">
            <v>852</v>
          </cell>
          <cell r="G257">
            <v>1116</v>
          </cell>
          <cell r="H257">
            <v>42444</v>
          </cell>
          <cell r="I257">
            <v>59083</v>
          </cell>
          <cell r="J257">
            <v>101527</v>
          </cell>
          <cell r="K257">
            <v>12348</v>
          </cell>
          <cell r="L257">
            <v>39584</v>
          </cell>
          <cell r="M257">
            <v>51932</v>
          </cell>
        </row>
        <row r="258">
          <cell r="A258" t="str">
            <v>MELIUS OCUVIALES 0.2% 0.3 ML X 30</v>
          </cell>
          <cell r="B258">
            <v>580</v>
          </cell>
          <cell r="C258">
            <v>588</v>
          </cell>
          <cell r="D258">
            <v>1168</v>
          </cell>
          <cell r="E258">
            <v>494</v>
          </cell>
          <cell r="F258">
            <v>615</v>
          </cell>
          <cell r="G258">
            <v>1109</v>
          </cell>
          <cell r="H258">
            <v>25739</v>
          </cell>
          <cell r="I258">
            <v>25469</v>
          </cell>
          <cell r="J258">
            <v>51208</v>
          </cell>
          <cell r="K258">
            <v>23438</v>
          </cell>
          <cell r="L258">
            <v>29171</v>
          </cell>
          <cell r="M258">
            <v>52609</v>
          </cell>
        </row>
        <row r="259">
          <cell r="A259" t="str">
            <v>TOBREX SOLN  OFTAL 0.3% 5 ML X 1</v>
          </cell>
          <cell r="B259">
            <v>1429</v>
          </cell>
          <cell r="C259">
            <v>59</v>
          </cell>
          <cell r="D259">
            <v>1488</v>
          </cell>
          <cell r="E259">
            <v>983</v>
          </cell>
          <cell r="F259">
            <v>93</v>
          </cell>
          <cell r="G259">
            <v>1076</v>
          </cell>
          <cell r="H259">
            <v>92118</v>
          </cell>
          <cell r="I259">
            <v>3779</v>
          </cell>
          <cell r="J259">
            <v>95897</v>
          </cell>
          <cell r="K259">
            <v>69009</v>
          </cell>
          <cell r="L259">
            <v>6568</v>
          </cell>
          <cell r="M259">
            <v>75577</v>
          </cell>
        </row>
        <row r="260">
          <cell r="A260" t="str">
            <v>NAPHTEARS SOLN  OFTAL  15 ML X 1</v>
          </cell>
          <cell r="B260">
            <v>1272</v>
          </cell>
          <cell r="C260">
            <v>6</v>
          </cell>
          <cell r="D260">
            <v>1278</v>
          </cell>
          <cell r="E260">
            <v>1007</v>
          </cell>
          <cell r="F260">
            <v>37</v>
          </cell>
          <cell r="G260">
            <v>1044</v>
          </cell>
          <cell r="H260">
            <v>90539</v>
          </cell>
          <cell r="I260">
            <v>445</v>
          </cell>
          <cell r="J260">
            <v>90984</v>
          </cell>
          <cell r="K260">
            <v>73785</v>
          </cell>
          <cell r="L260">
            <v>2645</v>
          </cell>
          <cell r="M260">
            <v>76430</v>
          </cell>
        </row>
        <row r="261">
          <cell r="A261" t="str">
            <v>XALOPTIC T SOLN  OFTAL 0.05MG 2.5 ML X 1 (/7) /7</v>
          </cell>
          <cell r="B261">
            <v>661</v>
          </cell>
          <cell r="C261">
            <v>135</v>
          </cell>
          <cell r="D261">
            <v>796</v>
          </cell>
          <cell r="E261">
            <v>692</v>
          </cell>
          <cell r="F261">
            <v>325</v>
          </cell>
          <cell r="G261">
            <v>1017</v>
          </cell>
          <cell r="H261">
            <v>25591</v>
          </cell>
          <cell r="I261">
            <v>4876</v>
          </cell>
          <cell r="J261">
            <v>30467</v>
          </cell>
          <cell r="K261">
            <v>25279</v>
          </cell>
          <cell r="L261">
            <v>11900</v>
          </cell>
          <cell r="M261">
            <v>37179</v>
          </cell>
        </row>
        <row r="262">
          <cell r="A262" t="str">
            <v>CUBRIS GOTAS 0.5% 5 ML X 1</v>
          </cell>
          <cell r="B262">
            <v>1764</v>
          </cell>
          <cell r="C262">
            <v>136</v>
          </cell>
          <cell r="D262">
            <v>1900</v>
          </cell>
          <cell r="E262">
            <v>920</v>
          </cell>
          <cell r="F262">
            <v>49</v>
          </cell>
          <cell r="G262">
            <v>969</v>
          </cell>
          <cell r="H262">
            <v>79521</v>
          </cell>
          <cell r="I262">
            <v>6064</v>
          </cell>
          <cell r="J262">
            <v>85585</v>
          </cell>
          <cell r="K262">
            <v>36427</v>
          </cell>
          <cell r="L262">
            <v>1958</v>
          </cell>
          <cell r="M262">
            <v>38385</v>
          </cell>
        </row>
        <row r="263">
          <cell r="A263" t="str">
            <v>DUSTALOX GOTAS OFTAL 0.5% 5 ML X 1</v>
          </cell>
          <cell r="B263">
            <v>565</v>
          </cell>
          <cell r="C263">
            <v>345</v>
          </cell>
          <cell r="D263">
            <v>910</v>
          </cell>
          <cell r="E263">
            <v>696</v>
          </cell>
          <cell r="F263">
            <v>268</v>
          </cell>
          <cell r="G263">
            <v>964</v>
          </cell>
          <cell r="H263">
            <v>24709</v>
          </cell>
          <cell r="I263">
            <v>15137</v>
          </cell>
          <cell r="J263">
            <v>39846</v>
          </cell>
          <cell r="K263">
            <v>31015</v>
          </cell>
          <cell r="L263">
            <v>11865</v>
          </cell>
          <cell r="M263">
            <v>42880</v>
          </cell>
        </row>
        <row r="264">
          <cell r="A264" t="str">
            <v>TOBRACOMP SOLN  OFTAL  5 ML X 1</v>
          </cell>
          <cell r="B264">
            <v>1348</v>
          </cell>
          <cell r="C264"/>
          <cell r="D264">
            <v>1348</v>
          </cell>
          <cell r="E264">
            <v>964</v>
          </cell>
          <cell r="F264"/>
          <cell r="G264">
            <v>964</v>
          </cell>
          <cell r="H264">
            <v>46502</v>
          </cell>
          <cell r="I264">
            <v>0</v>
          </cell>
          <cell r="J264">
            <v>46502</v>
          </cell>
          <cell r="K264">
            <v>25472</v>
          </cell>
          <cell r="L264">
            <v>0</v>
          </cell>
          <cell r="M264">
            <v>25472</v>
          </cell>
        </row>
        <row r="265">
          <cell r="A265" t="str">
            <v>GENTAMICINA-LUS SOLN  OFTAL 0.3% 5 ML X 1</v>
          </cell>
          <cell r="B265">
            <v>7553</v>
          </cell>
          <cell r="C265">
            <v>517</v>
          </cell>
          <cell r="D265">
            <v>8070</v>
          </cell>
          <cell r="E265">
            <v>689</v>
          </cell>
          <cell r="F265">
            <v>230</v>
          </cell>
          <cell r="G265">
            <v>919</v>
          </cell>
          <cell r="H265">
            <v>24214</v>
          </cell>
          <cell r="I265">
            <v>1929</v>
          </cell>
          <cell r="J265">
            <v>26143</v>
          </cell>
          <cell r="K265">
            <v>3492</v>
          </cell>
          <cell r="L265">
            <v>1132</v>
          </cell>
          <cell r="M265">
            <v>4624</v>
          </cell>
        </row>
        <row r="266">
          <cell r="A266" t="str">
            <v>UNITENO SOLN  OFTAL 0.025% 10 ML X 1</v>
          </cell>
          <cell r="B266">
            <v>848</v>
          </cell>
          <cell r="C266">
            <v>234</v>
          </cell>
          <cell r="D266">
            <v>1082</v>
          </cell>
          <cell r="E266">
            <v>630</v>
          </cell>
          <cell r="F266">
            <v>282</v>
          </cell>
          <cell r="G266">
            <v>912</v>
          </cell>
          <cell r="H266">
            <v>45863</v>
          </cell>
          <cell r="I266">
            <v>12662</v>
          </cell>
          <cell r="J266">
            <v>58525</v>
          </cell>
          <cell r="K266">
            <v>33268</v>
          </cell>
          <cell r="L266">
            <v>14971</v>
          </cell>
          <cell r="M266">
            <v>48239</v>
          </cell>
        </row>
        <row r="267">
          <cell r="A267" t="str">
            <v>LOBOB S/LI.RIG ROJ  10 ML X 1</v>
          </cell>
          <cell r="B267">
            <v>1344</v>
          </cell>
          <cell r="C267">
            <v>96</v>
          </cell>
          <cell r="D267">
            <v>1440</v>
          </cell>
          <cell r="E267">
            <v>783</v>
          </cell>
          <cell r="F267">
            <v>127</v>
          </cell>
          <cell r="G267">
            <v>910</v>
          </cell>
          <cell r="H267">
            <v>18968</v>
          </cell>
          <cell r="I267">
            <v>1338</v>
          </cell>
          <cell r="J267">
            <v>20306</v>
          </cell>
          <cell r="K267">
            <v>10788</v>
          </cell>
          <cell r="L267">
            <v>1796</v>
          </cell>
          <cell r="M267">
            <v>12584</v>
          </cell>
        </row>
        <row r="268">
          <cell r="A268" t="str">
            <v>MIRACRYL SOLN  OFTAL 0.05% 10 ML X 1</v>
          </cell>
          <cell r="B268">
            <v>1047</v>
          </cell>
          <cell r="C268">
            <v>225</v>
          </cell>
          <cell r="D268">
            <v>1272</v>
          </cell>
          <cell r="E268">
            <v>701</v>
          </cell>
          <cell r="F268">
            <v>199</v>
          </cell>
          <cell r="G268">
            <v>900</v>
          </cell>
          <cell r="H268">
            <v>25714</v>
          </cell>
          <cell r="I268">
            <v>5583</v>
          </cell>
          <cell r="J268">
            <v>31297</v>
          </cell>
          <cell r="K268">
            <v>17569</v>
          </cell>
          <cell r="L268">
            <v>4958</v>
          </cell>
          <cell r="M268">
            <v>22527</v>
          </cell>
        </row>
        <row r="269">
          <cell r="A269" t="str">
            <v>TOBRAXONA SUSP OFTAL  5 ML X 1</v>
          </cell>
          <cell r="B269">
            <v>131</v>
          </cell>
          <cell r="C269">
            <v>952</v>
          </cell>
          <cell r="D269">
            <v>1083</v>
          </cell>
          <cell r="E269">
            <v>138</v>
          </cell>
          <cell r="F269">
            <v>746</v>
          </cell>
          <cell r="G269">
            <v>884</v>
          </cell>
          <cell r="H269">
            <v>5891</v>
          </cell>
          <cell r="I269">
            <v>42121</v>
          </cell>
          <cell r="J269">
            <v>48012</v>
          </cell>
          <cell r="K269">
            <v>5141</v>
          </cell>
          <cell r="L269">
            <v>27400</v>
          </cell>
          <cell r="M269">
            <v>32541</v>
          </cell>
        </row>
        <row r="270">
          <cell r="A270" t="str">
            <v>A-CERUMEN SPRAY  40 ML X 1</v>
          </cell>
          <cell r="B270">
            <v>696</v>
          </cell>
          <cell r="C270">
            <v>44</v>
          </cell>
          <cell r="D270">
            <v>740</v>
          </cell>
          <cell r="E270">
            <v>861</v>
          </cell>
          <cell r="F270">
            <v>3</v>
          </cell>
          <cell r="G270">
            <v>864</v>
          </cell>
          <cell r="H270">
            <v>14955</v>
          </cell>
          <cell r="I270">
            <v>667</v>
          </cell>
          <cell r="J270">
            <v>15622</v>
          </cell>
          <cell r="K270">
            <v>12334</v>
          </cell>
          <cell r="L270">
            <v>114</v>
          </cell>
          <cell r="M270">
            <v>12448</v>
          </cell>
        </row>
        <row r="271">
          <cell r="A271" t="str">
            <v>MULTICONFORT SOLN  30 ML X 1</v>
          </cell>
          <cell r="B271"/>
          <cell r="C271">
            <v>510</v>
          </cell>
          <cell r="D271">
            <v>510</v>
          </cell>
          <cell r="E271">
            <v>482</v>
          </cell>
          <cell r="F271">
            <v>380</v>
          </cell>
          <cell r="G271">
            <v>862</v>
          </cell>
          <cell r="H271">
            <v>0</v>
          </cell>
          <cell r="I271">
            <v>2780</v>
          </cell>
          <cell r="J271">
            <v>2780</v>
          </cell>
          <cell r="K271">
            <v>2899</v>
          </cell>
          <cell r="L271">
            <v>2251</v>
          </cell>
          <cell r="M271">
            <v>5150</v>
          </cell>
        </row>
        <row r="272">
          <cell r="A272" t="str">
            <v>RETIN ACTIVE CAPS   X 30</v>
          </cell>
          <cell r="B272">
            <v>1254</v>
          </cell>
          <cell r="C272"/>
          <cell r="D272">
            <v>1254</v>
          </cell>
          <cell r="E272">
            <v>825</v>
          </cell>
          <cell r="F272"/>
          <cell r="G272">
            <v>825</v>
          </cell>
          <cell r="H272">
            <v>137050</v>
          </cell>
          <cell r="I272">
            <v>0</v>
          </cell>
          <cell r="J272">
            <v>137050</v>
          </cell>
          <cell r="K272">
            <v>90164</v>
          </cell>
          <cell r="L272">
            <v>0</v>
          </cell>
          <cell r="M272">
            <v>90164</v>
          </cell>
        </row>
        <row r="273">
          <cell r="A273" t="str">
            <v>DORLIP SOLN  OFTAL 2% 5 ML X 1</v>
          </cell>
          <cell r="B273"/>
          <cell r="C273"/>
          <cell r="D273">
            <v>0</v>
          </cell>
          <cell r="E273">
            <v>800</v>
          </cell>
          <cell r="F273"/>
          <cell r="G273">
            <v>800</v>
          </cell>
          <cell r="H273">
            <v>0</v>
          </cell>
          <cell r="I273">
            <v>0</v>
          </cell>
          <cell r="J273">
            <v>0</v>
          </cell>
          <cell r="K273">
            <v>43184</v>
          </cell>
          <cell r="L273">
            <v>0</v>
          </cell>
          <cell r="M273">
            <v>43184</v>
          </cell>
        </row>
        <row r="274">
          <cell r="A274" t="str">
            <v>NATUTEARS GOTAS UNIDOS 0.4% 6 ML X 20</v>
          </cell>
          <cell r="B274">
            <v>6544</v>
          </cell>
          <cell r="C274"/>
          <cell r="D274">
            <v>6544</v>
          </cell>
          <cell r="E274">
            <v>773</v>
          </cell>
          <cell r="F274"/>
          <cell r="G274">
            <v>773</v>
          </cell>
          <cell r="H274">
            <v>386991</v>
          </cell>
          <cell r="I274">
            <v>0</v>
          </cell>
          <cell r="J274">
            <v>386991</v>
          </cell>
          <cell r="K274">
            <v>25834</v>
          </cell>
          <cell r="L274">
            <v>0</v>
          </cell>
          <cell r="M274">
            <v>25834</v>
          </cell>
        </row>
        <row r="275">
          <cell r="A275" t="str">
            <v>FLORIL OCUVIAL OCUVIALES 0.03% 0.5 ML X 60</v>
          </cell>
          <cell r="B275"/>
          <cell r="C275">
            <v>3249</v>
          </cell>
          <cell r="D275">
            <v>3249</v>
          </cell>
          <cell r="E275"/>
          <cell r="F275">
            <v>768</v>
          </cell>
          <cell r="G275">
            <v>768</v>
          </cell>
          <cell r="H275">
            <v>0</v>
          </cell>
          <cell r="I275">
            <v>26674</v>
          </cell>
          <cell r="J275">
            <v>26674</v>
          </cell>
          <cell r="K275">
            <v>0</v>
          </cell>
          <cell r="L275">
            <v>24285</v>
          </cell>
          <cell r="M275">
            <v>24285</v>
          </cell>
        </row>
        <row r="276">
          <cell r="A276" t="str">
            <v>KUARA SOLN OFT 0.2% 3 ML X 1</v>
          </cell>
          <cell r="B276"/>
          <cell r="C276">
            <v>99</v>
          </cell>
          <cell r="D276">
            <v>99</v>
          </cell>
          <cell r="E276">
            <v>217</v>
          </cell>
          <cell r="F276">
            <v>536</v>
          </cell>
          <cell r="G276">
            <v>753</v>
          </cell>
          <cell r="H276">
            <v>0</v>
          </cell>
          <cell r="I276">
            <v>3967</v>
          </cell>
          <cell r="J276">
            <v>3967</v>
          </cell>
          <cell r="K276">
            <v>9381</v>
          </cell>
          <cell r="L276">
            <v>23270</v>
          </cell>
          <cell r="M276">
            <v>32651</v>
          </cell>
        </row>
        <row r="277">
          <cell r="A277" t="str">
            <v>POENGATIF SOLN  OFTAL 0.3% 5 ML X 1</v>
          </cell>
          <cell r="B277">
            <v>1294</v>
          </cell>
          <cell r="C277">
            <v>269</v>
          </cell>
          <cell r="D277">
            <v>1563</v>
          </cell>
          <cell r="E277">
            <v>426</v>
          </cell>
          <cell r="F277">
            <v>272</v>
          </cell>
          <cell r="G277">
            <v>698</v>
          </cell>
          <cell r="H277">
            <v>63750</v>
          </cell>
          <cell r="I277">
            <v>13212</v>
          </cell>
          <cell r="J277">
            <v>76962</v>
          </cell>
          <cell r="K277">
            <v>19280</v>
          </cell>
          <cell r="L277">
            <v>11878</v>
          </cell>
          <cell r="M277">
            <v>31158</v>
          </cell>
        </row>
        <row r="278">
          <cell r="A278" t="str">
            <v>NEPOCORT GOTAS OFTAL  5 ML X 1</v>
          </cell>
          <cell r="B278">
            <v>3081</v>
          </cell>
          <cell r="C278">
            <v>586</v>
          </cell>
          <cell r="D278">
            <v>3667</v>
          </cell>
          <cell r="E278">
            <v>656</v>
          </cell>
          <cell r="F278">
            <v>29</v>
          </cell>
          <cell r="G278">
            <v>685</v>
          </cell>
          <cell r="H278">
            <v>105639</v>
          </cell>
          <cell r="I278">
            <v>20128</v>
          </cell>
          <cell r="J278">
            <v>125767</v>
          </cell>
          <cell r="K278">
            <v>22563</v>
          </cell>
          <cell r="L278">
            <v>1115</v>
          </cell>
          <cell r="M278">
            <v>23678</v>
          </cell>
        </row>
        <row r="279">
          <cell r="A279" t="str">
            <v>MIRACRYL-A SOLN  OFTAL  10 ML X 1</v>
          </cell>
          <cell r="B279">
            <v>503</v>
          </cell>
          <cell r="C279">
            <v>191</v>
          </cell>
          <cell r="D279">
            <v>694</v>
          </cell>
          <cell r="E279">
            <v>391</v>
          </cell>
          <cell r="F279">
            <v>271</v>
          </cell>
          <cell r="G279">
            <v>662</v>
          </cell>
          <cell r="H279">
            <v>15025</v>
          </cell>
          <cell r="I279">
            <v>5709</v>
          </cell>
          <cell r="J279">
            <v>20734</v>
          </cell>
          <cell r="K279">
            <v>11718</v>
          </cell>
          <cell r="L279">
            <v>8173</v>
          </cell>
          <cell r="M279">
            <v>19891</v>
          </cell>
        </row>
        <row r="280">
          <cell r="A280" t="str">
            <v>MAXITROL SOLN  OFTAL  5 ML X 1</v>
          </cell>
          <cell r="B280">
            <v>680</v>
          </cell>
          <cell r="C280">
            <v>130</v>
          </cell>
          <cell r="D280">
            <v>810</v>
          </cell>
          <cell r="E280">
            <v>568</v>
          </cell>
          <cell r="F280">
            <v>81</v>
          </cell>
          <cell r="G280">
            <v>649</v>
          </cell>
          <cell r="H280">
            <v>45966</v>
          </cell>
          <cell r="I280">
            <v>8596</v>
          </cell>
          <cell r="J280">
            <v>54562</v>
          </cell>
          <cell r="K280">
            <v>39241</v>
          </cell>
          <cell r="L280">
            <v>5518</v>
          </cell>
          <cell r="M280">
            <v>44759</v>
          </cell>
        </row>
        <row r="281">
          <cell r="A281" t="str">
            <v>GLAUCOZOL TABL 250MG  X 30</v>
          </cell>
          <cell r="B281">
            <v>3187</v>
          </cell>
          <cell r="C281">
            <v>2</v>
          </cell>
          <cell r="D281">
            <v>3189</v>
          </cell>
          <cell r="E281">
            <v>639</v>
          </cell>
          <cell r="F281">
            <v>8</v>
          </cell>
          <cell r="G281">
            <v>647</v>
          </cell>
          <cell r="H281">
            <v>60571</v>
          </cell>
          <cell r="I281">
            <v>38</v>
          </cell>
          <cell r="J281">
            <v>60609</v>
          </cell>
          <cell r="K281">
            <v>14297</v>
          </cell>
          <cell r="L281">
            <v>194</v>
          </cell>
          <cell r="M281">
            <v>14491</v>
          </cell>
        </row>
        <row r="282">
          <cell r="A282" t="str">
            <v>SYSTALAN OCUVIALES  0.4 ML X 30</v>
          </cell>
          <cell r="B282">
            <v>611</v>
          </cell>
          <cell r="C282">
            <v>156</v>
          </cell>
          <cell r="D282">
            <v>767</v>
          </cell>
          <cell r="E282">
            <v>516</v>
          </cell>
          <cell r="F282">
            <v>131</v>
          </cell>
          <cell r="G282">
            <v>647</v>
          </cell>
          <cell r="H282">
            <v>41974</v>
          </cell>
          <cell r="I282">
            <v>10401</v>
          </cell>
          <cell r="J282">
            <v>52375</v>
          </cell>
          <cell r="K282">
            <v>36342</v>
          </cell>
          <cell r="L282">
            <v>9333</v>
          </cell>
          <cell r="M282">
            <v>45675</v>
          </cell>
        </row>
        <row r="283">
          <cell r="A283" t="str">
            <v>OFTACRIL COLIRIO 2% 5 ML X 1</v>
          </cell>
          <cell r="B283">
            <v>786</v>
          </cell>
          <cell r="C283"/>
          <cell r="D283">
            <v>786</v>
          </cell>
          <cell r="E283">
            <v>627</v>
          </cell>
          <cell r="F283"/>
          <cell r="G283">
            <v>627</v>
          </cell>
          <cell r="H283">
            <v>46033</v>
          </cell>
          <cell r="I283">
            <v>0</v>
          </cell>
          <cell r="J283">
            <v>46033</v>
          </cell>
          <cell r="K283">
            <v>33954</v>
          </cell>
          <cell r="L283">
            <v>0</v>
          </cell>
          <cell r="M283">
            <v>33954</v>
          </cell>
        </row>
        <row r="284">
          <cell r="A284" t="str">
            <v>RENU PLUS SO.MLT N/RUB  120 ML X 1</v>
          </cell>
          <cell r="B284">
            <v>235</v>
          </cell>
          <cell r="C284"/>
          <cell r="D284">
            <v>235</v>
          </cell>
          <cell r="E284">
            <v>514</v>
          </cell>
          <cell r="F284"/>
          <cell r="G284">
            <v>514</v>
          </cell>
          <cell r="H284">
            <v>4178</v>
          </cell>
          <cell r="I284">
            <v>0</v>
          </cell>
          <cell r="J284">
            <v>4178</v>
          </cell>
          <cell r="K284">
            <v>4430</v>
          </cell>
          <cell r="L284">
            <v>0</v>
          </cell>
          <cell r="M284">
            <v>4430</v>
          </cell>
        </row>
        <row r="285">
          <cell r="A285" t="str">
            <v>MIDILAR T SOLN  OFTAL 1% 15 ML X 1</v>
          </cell>
          <cell r="B285">
            <v>441</v>
          </cell>
          <cell r="C285">
            <v>148</v>
          </cell>
          <cell r="D285">
            <v>589</v>
          </cell>
          <cell r="E285">
            <v>419</v>
          </cell>
          <cell r="F285">
            <v>91</v>
          </cell>
          <cell r="G285">
            <v>510</v>
          </cell>
          <cell r="H285">
            <v>10666</v>
          </cell>
          <cell r="I285">
            <v>3650</v>
          </cell>
          <cell r="J285">
            <v>14316</v>
          </cell>
          <cell r="K285">
            <v>8919</v>
          </cell>
          <cell r="L285">
            <v>2090</v>
          </cell>
          <cell r="M285">
            <v>11009</v>
          </cell>
        </row>
        <row r="286">
          <cell r="A286" t="str">
            <v>UNIOF SOLN  OFTAL 0.1% 5 ML X 1</v>
          </cell>
          <cell r="B286">
            <v>610</v>
          </cell>
          <cell r="C286">
            <v>210</v>
          </cell>
          <cell r="D286">
            <v>820</v>
          </cell>
          <cell r="E286">
            <v>324</v>
          </cell>
          <cell r="F286">
            <v>153</v>
          </cell>
          <cell r="G286">
            <v>477</v>
          </cell>
          <cell r="H286">
            <v>23072</v>
          </cell>
          <cell r="I286">
            <v>7997</v>
          </cell>
          <cell r="J286">
            <v>31069</v>
          </cell>
          <cell r="K286">
            <v>12586</v>
          </cell>
          <cell r="L286">
            <v>6003</v>
          </cell>
          <cell r="M286">
            <v>18589</v>
          </cell>
        </row>
        <row r="287">
          <cell r="A287" t="str">
            <v>TIMOFTA GOTAS OFTAL 0.5% 5 ML X 1</v>
          </cell>
          <cell r="B287">
            <v>550</v>
          </cell>
          <cell r="C287"/>
          <cell r="D287">
            <v>550</v>
          </cell>
          <cell r="E287">
            <v>458</v>
          </cell>
          <cell r="F287"/>
          <cell r="G287">
            <v>458</v>
          </cell>
          <cell r="H287">
            <v>10323</v>
          </cell>
          <cell r="I287">
            <v>0</v>
          </cell>
          <cell r="J287">
            <v>10323</v>
          </cell>
          <cell r="K287">
            <v>11645</v>
          </cell>
          <cell r="L287">
            <v>0</v>
          </cell>
          <cell r="M287">
            <v>11645</v>
          </cell>
        </row>
        <row r="288">
          <cell r="A288" t="str">
            <v>3-A OFTENO SOLN  OFTAL 0.1% 5 ML X 1</v>
          </cell>
          <cell r="B288">
            <v>279</v>
          </cell>
          <cell r="C288">
            <v>359</v>
          </cell>
          <cell r="D288">
            <v>638</v>
          </cell>
          <cell r="E288">
            <v>253</v>
          </cell>
          <cell r="F288">
            <v>195</v>
          </cell>
          <cell r="G288">
            <v>448</v>
          </cell>
          <cell r="H288">
            <v>12381</v>
          </cell>
          <cell r="I288">
            <v>15870</v>
          </cell>
          <cell r="J288">
            <v>28251</v>
          </cell>
          <cell r="K288">
            <v>11566</v>
          </cell>
          <cell r="L288">
            <v>8843</v>
          </cell>
          <cell r="M288">
            <v>20409</v>
          </cell>
        </row>
        <row r="289">
          <cell r="A289" t="str">
            <v>AFLAREX SUSP OFTAL 0.1% 5 ML X 1</v>
          </cell>
          <cell r="B289">
            <v>637</v>
          </cell>
          <cell r="C289">
            <v>17</v>
          </cell>
          <cell r="D289">
            <v>654</v>
          </cell>
          <cell r="E289">
            <v>404</v>
          </cell>
          <cell r="F289">
            <v>15</v>
          </cell>
          <cell r="G289">
            <v>419</v>
          </cell>
          <cell r="H289">
            <v>50089</v>
          </cell>
          <cell r="I289">
            <v>1297</v>
          </cell>
          <cell r="J289">
            <v>51386</v>
          </cell>
          <cell r="K289">
            <v>33130</v>
          </cell>
          <cell r="L289">
            <v>1209</v>
          </cell>
          <cell r="M289">
            <v>34339</v>
          </cell>
        </row>
        <row r="290">
          <cell r="A290" t="str">
            <v>LOBOB SOL.CON.DESI  240 ML X 1</v>
          </cell>
          <cell r="B290">
            <v>880</v>
          </cell>
          <cell r="C290">
            <v>8</v>
          </cell>
          <cell r="D290">
            <v>888</v>
          </cell>
          <cell r="E290">
            <v>396</v>
          </cell>
          <cell r="F290">
            <v>11</v>
          </cell>
          <cell r="G290">
            <v>407</v>
          </cell>
          <cell r="H290">
            <v>29375</v>
          </cell>
          <cell r="I290">
            <v>269</v>
          </cell>
          <cell r="J290">
            <v>29644</v>
          </cell>
          <cell r="K290">
            <v>12213</v>
          </cell>
          <cell r="L290">
            <v>375</v>
          </cell>
          <cell r="M290">
            <v>12588</v>
          </cell>
        </row>
        <row r="291">
          <cell r="A291" t="str">
            <v>OFTAVITA TABL.RECUBIE   X 30</v>
          </cell>
          <cell r="B291">
            <v>253</v>
          </cell>
          <cell r="C291">
            <v>353</v>
          </cell>
          <cell r="D291">
            <v>606</v>
          </cell>
          <cell r="E291">
            <v>72</v>
          </cell>
          <cell r="F291">
            <v>327</v>
          </cell>
          <cell r="G291">
            <v>399</v>
          </cell>
          <cell r="H291">
            <v>9314</v>
          </cell>
          <cell r="I291">
            <v>12576</v>
          </cell>
          <cell r="J291">
            <v>21890</v>
          </cell>
          <cell r="K291">
            <v>2482</v>
          </cell>
          <cell r="L291">
            <v>9968</v>
          </cell>
          <cell r="M291">
            <v>12450</v>
          </cell>
        </row>
        <row r="292">
          <cell r="A292" t="str">
            <v>MULTI-3 MAX FCO  90 ML X 1</v>
          </cell>
          <cell r="B292">
            <v>753</v>
          </cell>
          <cell r="C292">
            <v>345</v>
          </cell>
          <cell r="D292">
            <v>1098</v>
          </cell>
          <cell r="E292">
            <v>210</v>
          </cell>
          <cell r="F292">
            <v>173</v>
          </cell>
          <cell r="G292">
            <v>383</v>
          </cell>
          <cell r="H292">
            <v>11112</v>
          </cell>
          <cell r="I292">
            <v>5112</v>
          </cell>
          <cell r="J292">
            <v>16224</v>
          </cell>
          <cell r="K292">
            <v>3400</v>
          </cell>
          <cell r="L292">
            <v>2788</v>
          </cell>
          <cell r="M292">
            <v>6188</v>
          </cell>
        </row>
        <row r="293">
          <cell r="A293" t="str">
            <v>BRIMODUAL-T SP SOLN OFTAL  5 ML X 1</v>
          </cell>
          <cell r="B293"/>
          <cell r="C293">
            <v>5</v>
          </cell>
          <cell r="D293">
            <v>5</v>
          </cell>
          <cell r="E293">
            <v>270</v>
          </cell>
          <cell r="F293">
            <v>111</v>
          </cell>
          <cell r="G293">
            <v>381</v>
          </cell>
          <cell r="H293">
            <v>0</v>
          </cell>
          <cell r="I293">
            <v>515</v>
          </cell>
          <cell r="J293">
            <v>515</v>
          </cell>
          <cell r="K293">
            <v>26977</v>
          </cell>
          <cell r="L293">
            <v>11159</v>
          </cell>
          <cell r="M293">
            <v>38136</v>
          </cell>
        </row>
        <row r="294">
          <cell r="A294" t="str">
            <v>TROPICACYL SOLN  OFTAL 1% 15 ML X 1</v>
          </cell>
          <cell r="B294">
            <v>285</v>
          </cell>
          <cell r="C294">
            <v>200</v>
          </cell>
          <cell r="D294">
            <v>485</v>
          </cell>
          <cell r="E294">
            <v>256</v>
          </cell>
          <cell r="F294">
            <v>114</v>
          </cell>
          <cell r="G294">
            <v>370</v>
          </cell>
          <cell r="H294">
            <v>11691</v>
          </cell>
          <cell r="I294">
            <v>8095</v>
          </cell>
          <cell r="J294">
            <v>19786</v>
          </cell>
          <cell r="K294">
            <v>10411</v>
          </cell>
          <cell r="L294">
            <v>4174</v>
          </cell>
          <cell r="M294">
            <v>14585</v>
          </cell>
        </row>
        <row r="295">
          <cell r="A295" t="str">
            <v>GANCIVIR GEL OFTAL 0.15% 5 G X 1</v>
          </cell>
          <cell r="B295">
            <v>273</v>
          </cell>
          <cell r="C295">
            <v>250</v>
          </cell>
          <cell r="D295">
            <v>523</v>
          </cell>
          <cell r="E295">
            <v>196</v>
          </cell>
          <cell r="F295">
            <v>126</v>
          </cell>
          <cell r="G295">
            <v>322</v>
          </cell>
          <cell r="H295">
            <v>8216</v>
          </cell>
          <cell r="I295">
            <v>7516</v>
          </cell>
          <cell r="J295">
            <v>15732</v>
          </cell>
          <cell r="K295">
            <v>5922</v>
          </cell>
          <cell r="L295">
            <v>3805</v>
          </cell>
          <cell r="M295">
            <v>9727</v>
          </cell>
        </row>
        <row r="296">
          <cell r="A296" t="str">
            <v>TIOF PLUS SOLN  OFTAL  10 ML X 1</v>
          </cell>
          <cell r="B296"/>
          <cell r="C296">
            <v>277</v>
          </cell>
          <cell r="D296">
            <v>277</v>
          </cell>
          <cell r="E296">
            <v>2</v>
          </cell>
          <cell r="F296">
            <v>303</v>
          </cell>
          <cell r="G296">
            <v>305</v>
          </cell>
          <cell r="H296">
            <v>0</v>
          </cell>
          <cell r="I296">
            <v>14436</v>
          </cell>
          <cell r="J296">
            <v>14436</v>
          </cell>
          <cell r="K296">
            <v>101</v>
          </cell>
          <cell r="L296">
            <v>15274</v>
          </cell>
          <cell r="M296">
            <v>15375</v>
          </cell>
        </row>
        <row r="297">
          <cell r="A297" t="str">
            <v>CIPROFTA GOTAS OFTAL 0.3% 5 ML X 1</v>
          </cell>
          <cell r="B297">
            <v>622</v>
          </cell>
          <cell r="C297"/>
          <cell r="D297">
            <v>622</v>
          </cell>
          <cell r="E297">
            <v>303</v>
          </cell>
          <cell r="F297"/>
          <cell r="G297">
            <v>303</v>
          </cell>
          <cell r="H297">
            <v>20993</v>
          </cell>
          <cell r="I297">
            <v>0</v>
          </cell>
          <cell r="J297">
            <v>20993</v>
          </cell>
          <cell r="K297">
            <v>10089</v>
          </cell>
          <cell r="L297">
            <v>0</v>
          </cell>
          <cell r="M297">
            <v>10089</v>
          </cell>
        </row>
        <row r="298">
          <cell r="A298" t="str">
            <v>ALCAINE SOLN  OFTAL 0.5% 15 ML X 1</v>
          </cell>
          <cell r="B298">
            <v>606</v>
          </cell>
          <cell r="C298">
            <v>506</v>
          </cell>
          <cell r="D298">
            <v>1112</v>
          </cell>
          <cell r="E298">
            <v>168</v>
          </cell>
          <cell r="F298">
            <v>116</v>
          </cell>
          <cell r="G298">
            <v>284</v>
          </cell>
          <cell r="H298">
            <v>49041</v>
          </cell>
          <cell r="I298">
            <v>40949</v>
          </cell>
          <cell r="J298">
            <v>89990</v>
          </cell>
          <cell r="K298">
            <v>13868</v>
          </cell>
          <cell r="L298">
            <v>9577</v>
          </cell>
          <cell r="M298">
            <v>23445</v>
          </cell>
        </row>
        <row r="299">
          <cell r="A299" t="str">
            <v>OCUCIP SOLN  OFTAL 0.3% 5 ML X 1</v>
          </cell>
          <cell r="B299">
            <v>2356</v>
          </cell>
          <cell r="C299"/>
          <cell r="D299">
            <v>2356</v>
          </cell>
          <cell r="E299">
            <v>259</v>
          </cell>
          <cell r="F299"/>
          <cell r="G299">
            <v>259</v>
          </cell>
          <cell r="H299">
            <v>72070</v>
          </cell>
          <cell r="I299">
            <v>0</v>
          </cell>
          <cell r="J299">
            <v>72070</v>
          </cell>
          <cell r="K299">
            <v>7923</v>
          </cell>
          <cell r="L299">
            <v>0</v>
          </cell>
          <cell r="M299">
            <v>7923</v>
          </cell>
        </row>
        <row r="300">
          <cell r="A300" t="str">
            <v>CIPROVAL UNGT  OFTAL 0.3% 3.5 G X 1</v>
          </cell>
          <cell r="B300">
            <v>153</v>
          </cell>
          <cell r="C300">
            <v>217</v>
          </cell>
          <cell r="D300">
            <v>370</v>
          </cell>
          <cell r="E300">
            <v>93</v>
          </cell>
          <cell r="F300">
            <v>151</v>
          </cell>
          <cell r="G300">
            <v>244</v>
          </cell>
          <cell r="H300">
            <v>7174</v>
          </cell>
          <cell r="I300">
            <v>10198</v>
          </cell>
          <cell r="J300">
            <v>17372</v>
          </cell>
          <cell r="K300">
            <v>4341</v>
          </cell>
          <cell r="L300">
            <v>6707</v>
          </cell>
          <cell r="M300">
            <v>11048</v>
          </cell>
        </row>
        <row r="301">
          <cell r="A301" t="str">
            <v>AKA-NEFRIN SOLN  OFTAL 0.12% 15 ML X 1</v>
          </cell>
          <cell r="B301">
            <v>118</v>
          </cell>
          <cell r="C301">
            <v>255</v>
          </cell>
          <cell r="D301">
            <v>373</v>
          </cell>
          <cell r="E301">
            <v>92</v>
          </cell>
          <cell r="F301">
            <v>147</v>
          </cell>
          <cell r="G301">
            <v>239</v>
          </cell>
          <cell r="H301">
            <v>3759</v>
          </cell>
          <cell r="I301">
            <v>7270</v>
          </cell>
          <cell r="J301">
            <v>11029</v>
          </cell>
          <cell r="K301">
            <v>3007</v>
          </cell>
          <cell r="L301">
            <v>2793</v>
          </cell>
          <cell r="M301">
            <v>5800</v>
          </cell>
        </row>
        <row r="302">
          <cell r="A302" t="str">
            <v>T-EYES SOLN  OFTAL 0.05% 15 ML X 1</v>
          </cell>
          <cell r="B302">
            <v>623</v>
          </cell>
          <cell r="C302"/>
          <cell r="D302">
            <v>623</v>
          </cell>
          <cell r="E302">
            <v>239</v>
          </cell>
          <cell r="F302"/>
          <cell r="G302">
            <v>239</v>
          </cell>
          <cell r="H302">
            <v>14886</v>
          </cell>
          <cell r="I302">
            <v>0</v>
          </cell>
          <cell r="J302">
            <v>14886</v>
          </cell>
          <cell r="K302">
            <v>5284</v>
          </cell>
          <cell r="L302">
            <v>0</v>
          </cell>
          <cell r="M302">
            <v>5284</v>
          </cell>
        </row>
        <row r="303">
          <cell r="A303" t="str">
            <v>CIPROVAL GOTAS OTO. 0.3% 5 ML X 1</v>
          </cell>
          <cell r="B303">
            <v>65</v>
          </cell>
          <cell r="C303">
            <v>455</v>
          </cell>
          <cell r="D303">
            <v>520</v>
          </cell>
          <cell r="E303">
            <v>38</v>
          </cell>
          <cell r="F303">
            <v>198</v>
          </cell>
          <cell r="G303">
            <v>236</v>
          </cell>
          <cell r="H303">
            <v>1135</v>
          </cell>
          <cell r="I303">
            <v>8066</v>
          </cell>
          <cell r="J303">
            <v>9201</v>
          </cell>
          <cell r="K303">
            <v>670</v>
          </cell>
          <cell r="L303">
            <v>3476</v>
          </cell>
          <cell r="M303">
            <v>4146</v>
          </cell>
        </row>
        <row r="304">
          <cell r="A304" t="str">
            <v>OFTAGEN COLIRIO 0.3% 5 ML X 1</v>
          </cell>
          <cell r="B304">
            <v>606</v>
          </cell>
          <cell r="C304">
            <v>53</v>
          </cell>
          <cell r="D304">
            <v>659</v>
          </cell>
          <cell r="E304">
            <v>204</v>
          </cell>
          <cell r="F304">
            <v>27</v>
          </cell>
          <cell r="G304">
            <v>231</v>
          </cell>
          <cell r="H304">
            <v>5644</v>
          </cell>
          <cell r="I304">
            <v>516</v>
          </cell>
          <cell r="J304">
            <v>6160</v>
          </cell>
          <cell r="K304">
            <v>2853</v>
          </cell>
          <cell r="L304">
            <v>565</v>
          </cell>
          <cell r="M304">
            <v>3418</v>
          </cell>
        </row>
        <row r="305">
          <cell r="A305" t="str">
            <v>DORSOF T SOLN  OFTAL  5 ML X 1</v>
          </cell>
          <cell r="B305">
            <v>807</v>
          </cell>
          <cell r="C305"/>
          <cell r="D305">
            <v>807</v>
          </cell>
          <cell r="E305">
            <v>222</v>
          </cell>
          <cell r="F305"/>
          <cell r="G305">
            <v>222</v>
          </cell>
          <cell r="H305">
            <v>51383</v>
          </cell>
          <cell r="I305">
            <v>0</v>
          </cell>
          <cell r="J305">
            <v>51383</v>
          </cell>
          <cell r="K305">
            <v>14047</v>
          </cell>
          <cell r="L305">
            <v>0</v>
          </cell>
          <cell r="M305">
            <v>14047</v>
          </cell>
        </row>
        <row r="306">
          <cell r="A306" t="str">
            <v>TROPICAMIDA GOTAS OFTAL 1% 15 ML X 1</v>
          </cell>
          <cell r="B306"/>
          <cell r="C306">
            <v>129</v>
          </cell>
          <cell r="D306">
            <v>129</v>
          </cell>
          <cell r="E306"/>
          <cell r="F306">
            <v>172</v>
          </cell>
          <cell r="G306">
            <v>172</v>
          </cell>
          <cell r="H306">
            <v>0</v>
          </cell>
          <cell r="I306">
            <v>3199</v>
          </cell>
          <cell r="J306">
            <v>3199</v>
          </cell>
          <cell r="K306">
            <v>0</v>
          </cell>
          <cell r="L306">
            <v>4294</v>
          </cell>
          <cell r="M306">
            <v>4294</v>
          </cell>
        </row>
        <row r="307">
          <cell r="A307" t="str">
            <v>A-CERUMEN GOTAS UNIDOS  2 ML X 10</v>
          </cell>
          <cell r="B307">
            <v>277</v>
          </cell>
          <cell r="C307">
            <v>19</v>
          </cell>
          <cell r="D307">
            <v>296</v>
          </cell>
          <cell r="E307">
            <v>154</v>
          </cell>
          <cell r="F307">
            <v>14</v>
          </cell>
          <cell r="G307">
            <v>168</v>
          </cell>
          <cell r="H307">
            <v>4798</v>
          </cell>
          <cell r="I307">
            <v>289</v>
          </cell>
          <cell r="J307">
            <v>5087</v>
          </cell>
          <cell r="K307">
            <v>2575</v>
          </cell>
          <cell r="L307">
            <v>258</v>
          </cell>
          <cell r="M307">
            <v>2833</v>
          </cell>
        </row>
        <row r="308">
          <cell r="A308" t="str">
            <v>S-10 SOLN  OFTAL  15 ML X 1</v>
          </cell>
          <cell r="B308"/>
          <cell r="C308">
            <v>279</v>
          </cell>
          <cell r="D308">
            <v>279</v>
          </cell>
          <cell r="E308"/>
          <cell r="F308">
            <v>161</v>
          </cell>
          <cell r="G308">
            <v>161</v>
          </cell>
          <cell r="H308">
            <v>0</v>
          </cell>
          <cell r="I308">
            <v>4335</v>
          </cell>
          <cell r="J308">
            <v>4335</v>
          </cell>
          <cell r="K308">
            <v>0</v>
          </cell>
          <cell r="L308">
            <v>2513</v>
          </cell>
          <cell r="M308">
            <v>2513</v>
          </cell>
        </row>
        <row r="309">
          <cell r="A309" t="str">
            <v>AKA-DILATE GOTAS OFTAL 10% 5 ML X 1</v>
          </cell>
          <cell r="B309"/>
          <cell r="C309">
            <v>84</v>
          </cell>
          <cell r="D309">
            <v>84</v>
          </cell>
          <cell r="E309">
            <v>116</v>
          </cell>
          <cell r="F309">
            <v>44</v>
          </cell>
          <cell r="G309">
            <v>160</v>
          </cell>
          <cell r="H309">
            <v>0</v>
          </cell>
          <cell r="I309">
            <v>3862</v>
          </cell>
          <cell r="J309">
            <v>3862</v>
          </cell>
          <cell r="K309">
            <v>5941</v>
          </cell>
          <cell r="L309">
            <v>1597</v>
          </cell>
          <cell r="M309">
            <v>7538</v>
          </cell>
        </row>
        <row r="310">
          <cell r="A310" t="str">
            <v>UNICLOVYR UNGT  OFTAL 3% 3.5 G X 1</v>
          </cell>
          <cell r="B310">
            <v>630</v>
          </cell>
          <cell r="C310">
            <v>176</v>
          </cell>
          <cell r="D310">
            <v>806</v>
          </cell>
          <cell r="E310">
            <v>94</v>
          </cell>
          <cell r="F310">
            <v>46</v>
          </cell>
          <cell r="G310">
            <v>140</v>
          </cell>
          <cell r="H310">
            <v>24414</v>
          </cell>
          <cell r="I310">
            <v>6895</v>
          </cell>
          <cell r="J310">
            <v>31309</v>
          </cell>
          <cell r="K310">
            <v>3776</v>
          </cell>
          <cell r="L310">
            <v>1895</v>
          </cell>
          <cell r="M310">
            <v>5671</v>
          </cell>
        </row>
        <row r="311">
          <cell r="A311" t="str">
            <v>MAXITROL UNGT  OFTAL  3.5 G X 1</v>
          </cell>
          <cell r="B311">
            <v>149</v>
          </cell>
          <cell r="C311">
            <v>28</v>
          </cell>
          <cell r="D311">
            <v>177</v>
          </cell>
          <cell r="E311">
            <v>91</v>
          </cell>
          <cell r="F311">
            <v>47</v>
          </cell>
          <cell r="G311">
            <v>138</v>
          </cell>
          <cell r="H311">
            <v>11798</v>
          </cell>
          <cell r="I311">
            <v>2249</v>
          </cell>
          <cell r="J311">
            <v>14047</v>
          </cell>
          <cell r="K311">
            <v>6588</v>
          </cell>
          <cell r="L311">
            <v>3574</v>
          </cell>
          <cell r="M311">
            <v>10162</v>
          </cell>
        </row>
        <row r="312">
          <cell r="A312" t="str">
            <v>MILFLOX SOLN OFTAL 0.5% 5 ML X 1</v>
          </cell>
          <cell r="B312"/>
          <cell r="C312"/>
          <cell r="D312">
            <v>0</v>
          </cell>
          <cell r="E312">
            <v>44</v>
          </cell>
          <cell r="F312">
            <v>92</v>
          </cell>
          <cell r="G312">
            <v>136</v>
          </cell>
          <cell r="H312">
            <v>0</v>
          </cell>
          <cell r="I312">
            <v>0</v>
          </cell>
          <cell r="J312">
            <v>0</v>
          </cell>
          <cell r="K312">
            <v>1743</v>
          </cell>
          <cell r="L312">
            <v>2660</v>
          </cell>
          <cell r="M312">
            <v>4403</v>
          </cell>
        </row>
        <row r="313">
          <cell r="A313" t="str">
            <v>ACETAK TABL 250MG  X 100</v>
          </cell>
          <cell r="B313">
            <v>23</v>
          </cell>
          <cell r="C313">
            <v>174</v>
          </cell>
          <cell r="D313">
            <v>197</v>
          </cell>
          <cell r="E313">
            <v>41</v>
          </cell>
          <cell r="F313">
            <v>91</v>
          </cell>
          <cell r="G313">
            <v>132</v>
          </cell>
          <cell r="H313">
            <v>2556</v>
          </cell>
          <cell r="I313">
            <v>19120</v>
          </cell>
          <cell r="J313">
            <v>21676</v>
          </cell>
          <cell r="K313">
            <v>4632</v>
          </cell>
          <cell r="L313">
            <v>9877</v>
          </cell>
          <cell r="M313">
            <v>14509</v>
          </cell>
        </row>
        <row r="314">
          <cell r="A314" t="str">
            <v>OCU OFF PLUS TABL   X 30</v>
          </cell>
          <cell r="B314">
            <v>34</v>
          </cell>
          <cell r="C314">
            <v>10</v>
          </cell>
          <cell r="D314">
            <v>44</v>
          </cell>
          <cell r="E314">
            <v>115</v>
          </cell>
          <cell r="F314">
            <v>16</v>
          </cell>
          <cell r="G314">
            <v>131</v>
          </cell>
          <cell r="H314">
            <v>1297</v>
          </cell>
          <cell r="I314">
            <v>381</v>
          </cell>
          <cell r="J314">
            <v>1678</v>
          </cell>
          <cell r="K314">
            <v>2192</v>
          </cell>
          <cell r="L314">
            <v>305</v>
          </cell>
          <cell r="M314">
            <v>2497</v>
          </cell>
        </row>
        <row r="315">
          <cell r="A315" t="str">
            <v>PROXTEN PLUS SOLN OFTAL 1% 5 ML X 1 (/ML)</v>
          </cell>
          <cell r="B315">
            <v>446</v>
          </cell>
          <cell r="C315">
            <v>38</v>
          </cell>
          <cell r="D315">
            <v>484</v>
          </cell>
          <cell r="E315">
            <v>115</v>
          </cell>
          <cell r="F315">
            <v>6</v>
          </cell>
          <cell r="G315">
            <v>121</v>
          </cell>
          <cell r="H315">
            <v>12175</v>
          </cell>
          <cell r="I315">
            <v>984</v>
          </cell>
          <cell r="J315">
            <v>13159</v>
          </cell>
          <cell r="K315">
            <v>3410</v>
          </cell>
          <cell r="L315">
            <v>178</v>
          </cell>
          <cell r="M315">
            <v>3588</v>
          </cell>
        </row>
        <row r="316">
          <cell r="A316" t="str">
            <v>FENILEFRINA-LNR GOTAS OFTAL 10% 5 ML X 1</v>
          </cell>
          <cell r="B316"/>
          <cell r="C316">
            <v>154</v>
          </cell>
          <cell r="D316">
            <v>154</v>
          </cell>
          <cell r="E316"/>
          <cell r="F316">
            <v>115</v>
          </cell>
          <cell r="G316">
            <v>115</v>
          </cell>
          <cell r="H316">
            <v>0</v>
          </cell>
          <cell r="I316">
            <v>4012</v>
          </cell>
          <cell r="J316">
            <v>4012</v>
          </cell>
          <cell r="K316">
            <v>0</v>
          </cell>
          <cell r="L316">
            <v>2905</v>
          </cell>
          <cell r="M316">
            <v>2905</v>
          </cell>
        </row>
        <row r="317">
          <cell r="A317" t="str">
            <v>ANESTEARS SOLN  OFTAL 0.5% 15 ML X 1</v>
          </cell>
          <cell r="B317"/>
          <cell r="C317">
            <v>77</v>
          </cell>
          <cell r="D317">
            <v>77</v>
          </cell>
          <cell r="E317">
            <v>18</v>
          </cell>
          <cell r="F317">
            <v>95</v>
          </cell>
          <cell r="G317">
            <v>113</v>
          </cell>
          <cell r="H317">
            <v>0</v>
          </cell>
          <cell r="I317">
            <v>1859</v>
          </cell>
          <cell r="J317">
            <v>1859</v>
          </cell>
          <cell r="K317">
            <v>425</v>
          </cell>
          <cell r="L317">
            <v>2287</v>
          </cell>
          <cell r="M317">
            <v>2712</v>
          </cell>
        </row>
        <row r="318">
          <cell r="A318" t="str">
            <v>BIOTEARS GEL OFTAL  12 G X 1</v>
          </cell>
          <cell r="B318">
            <v>33</v>
          </cell>
          <cell r="C318"/>
          <cell r="D318">
            <v>33</v>
          </cell>
          <cell r="E318">
            <v>41</v>
          </cell>
          <cell r="F318">
            <v>52</v>
          </cell>
          <cell r="G318">
            <v>93</v>
          </cell>
          <cell r="H318">
            <v>1196</v>
          </cell>
          <cell r="I318">
            <v>0</v>
          </cell>
          <cell r="J318">
            <v>1196</v>
          </cell>
          <cell r="K318">
            <v>1472</v>
          </cell>
          <cell r="L318">
            <v>1881</v>
          </cell>
          <cell r="M318">
            <v>3353</v>
          </cell>
        </row>
        <row r="319">
          <cell r="A319" t="str">
            <v>FLOBACT SOLN  OFTAL 0.03% 5 ML X 1</v>
          </cell>
          <cell r="B319">
            <v>63</v>
          </cell>
          <cell r="C319">
            <v>136</v>
          </cell>
          <cell r="D319">
            <v>199</v>
          </cell>
          <cell r="E319">
            <v>24</v>
          </cell>
          <cell r="F319">
            <v>67</v>
          </cell>
          <cell r="G319">
            <v>91</v>
          </cell>
          <cell r="H319">
            <v>2491</v>
          </cell>
          <cell r="I319">
            <v>5633</v>
          </cell>
          <cell r="J319">
            <v>8124</v>
          </cell>
          <cell r="K319">
            <v>732</v>
          </cell>
          <cell r="L319">
            <v>2022</v>
          </cell>
          <cell r="M319">
            <v>2754</v>
          </cell>
        </row>
        <row r="320">
          <cell r="A320" t="str">
            <v>OFTALMICINA GOTAS  10 ML X 1</v>
          </cell>
          <cell r="B320"/>
          <cell r="C320">
            <v>317</v>
          </cell>
          <cell r="D320">
            <v>317</v>
          </cell>
          <cell r="E320"/>
          <cell r="F320">
            <v>78</v>
          </cell>
          <cell r="G320">
            <v>78</v>
          </cell>
          <cell r="H320">
            <v>0</v>
          </cell>
          <cell r="I320">
            <v>5437</v>
          </cell>
          <cell r="J320">
            <v>5437</v>
          </cell>
          <cell r="K320">
            <v>0</v>
          </cell>
          <cell r="L320">
            <v>1395</v>
          </cell>
          <cell r="M320">
            <v>1395</v>
          </cell>
        </row>
        <row r="321">
          <cell r="A321" t="str">
            <v>MYDRIACYL SOLN  OFTAL 1% 15 ML X 1</v>
          </cell>
          <cell r="B321">
            <v>60</v>
          </cell>
          <cell r="C321">
            <v>11</v>
          </cell>
          <cell r="D321">
            <v>71</v>
          </cell>
          <cell r="E321">
            <v>70</v>
          </cell>
          <cell r="F321">
            <v>3</v>
          </cell>
          <cell r="G321">
            <v>73</v>
          </cell>
          <cell r="H321">
            <v>6120</v>
          </cell>
          <cell r="I321">
            <v>1122</v>
          </cell>
          <cell r="J321">
            <v>7242</v>
          </cell>
          <cell r="K321">
            <v>7300</v>
          </cell>
          <cell r="L321">
            <v>314</v>
          </cell>
          <cell r="M321">
            <v>7614</v>
          </cell>
        </row>
        <row r="322">
          <cell r="A322" t="str">
            <v>EYLIA VIAL 40MG 1 ML X 1</v>
          </cell>
          <cell r="B322">
            <v>8</v>
          </cell>
          <cell r="C322">
            <v>20</v>
          </cell>
          <cell r="D322">
            <v>28</v>
          </cell>
          <cell r="E322">
            <v>67</v>
          </cell>
          <cell r="F322"/>
          <cell r="G322">
            <v>67</v>
          </cell>
          <cell r="H322">
            <v>15461</v>
          </cell>
          <cell r="I322">
            <v>35469</v>
          </cell>
          <cell r="J322">
            <v>50930</v>
          </cell>
          <cell r="K322">
            <v>129486</v>
          </cell>
          <cell r="L322">
            <v>0</v>
          </cell>
          <cell r="M322">
            <v>129486</v>
          </cell>
        </row>
        <row r="323">
          <cell r="A323" t="str">
            <v>RED OFF SOLN  OFTAL 0.125% 15 ML X 1</v>
          </cell>
          <cell r="B323"/>
          <cell r="C323"/>
          <cell r="D323">
            <v>0</v>
          </cell>
          <cell r="E323"/>
          <cell r="F323">
            <v>52</v>
          </cell>
          <cell r="G323">
            <v>52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195</v>
          </cell>
          <cell r="M323">
            <v>195</v>
          </cell>
        </row>
        <row r="324">
          <cell r="A324" t="str">
            <v>UNIGESE SOLN  OFTAL 0.5% 15 ML X 1</v>
          </cell>
          <cell r="B324">
            <v>94</v>
          </cell>
          <cell r="C324">
            <v>19</v>
          </cell>
          <cell r="D324">
            <v>113</v>
          </cell>
          <cell r="E324">
            <v>44</v>
          </cell>
          <cell r="F324">
            <v>3</v>
          </cell>
          <cell r="G324">
            <v>47</v>
          </cell>
          <cell r="H324">
            <v>2441</v>
          </cell>
          <cell r="I324">
            <v>496</v>
          </cell>
          <cell r="J324">
            <v>2937</v>
          </cell>
          <cell r="K324">
            <v>894</v>
          </cell>
          <cell r="L324">
            <v>90</v>
          </cell>
          <cell r="M324">
            <v>984</v>
          </cell>
        </row>
        <row r="325">
          <cell r="A325" t="str">
            <v>OPTI-FREE EXPRESS SOL.MULTPROP  60 ML X 1</v>
          </cell>
          <cell r="B325">
            <v>29</v>
          </cell>
          <cell r="C325"/>
          <cell r="D325">
            <v>29</v>
          </cell>
          <cell r="E325">
            <v>45</v>
          </cell>
          <cell r="F325"/>
          <cell r="G325">
            <v>45</v>
          </cell>
          <cell r="H325">
            <v>337</v>
          </cell>
          <cell r="I325">
            <v>0</v>
          </cell>
          <cell r="J325">
            <v>337</v>
          </cell>
          <cell r="K325">
            <v>395</v>
          </cell>
          <cell r="L325">
            <v>0</v>
          </cell>
          <cell r="M325">
            <v>395</v>
          </cell>
        </row>
        <row r="326">
          <cell r="A326" t="str">
            <v>PIODOR-T SP SOLN OFTAL  5 ML X 1</v>
          </cell>
          <cell r="B326"/>
          <cell r="C326"/>
          <cell r="D326">
            <v>0</v>
          </cell>
          <cell r="E326">
            <v>1</v>
          </cell>
          <cell r="F326">
            <v>40</v>
          </cell>
          <cell r="G326">
            <v>41</v>
          </cell>
          <cell r="H326">
            <v>0</v>
          </cell>
          <cell r="I326">
            <v>0</v>
          </cell>
          <cell r="J326">
            <v>0</v>
          </cell>
          <cell r="K326">
            <v>82</v>
          </cell>
          <cell r="L326">
            <v>3264</v>
          </cell>
          <cell r="M326">
            <v>3346</v>
          </cell>
        </row>
        <row r="327">
          <cell r="A327" t="str">
            <v>PONTI OFTENO GOTAS OFTAL 0.5% 10 ML X 1</v>
          </cell>
          <cell r="B327"/>
          <cell r="C327">
            <v>141</v>
          </cell>
          <cell r="D327">
            <v>141</v>
          </cell>
          <cell r="E327">
            <v>27</v>
          </cell>
          <cell r="F327">
            <v>10</v>
          </cell>
          <cell r="G327">
            <v>37</v>
          </cell>
          <cell r="H327">
            <v>0</v>
          </cell>
          <cell r="I327">
            <v>6405</v>
          </cell>
          <cell r="J327">
            <v>6405</v>
          </cell>
          <cell r="K327">
            <v>1223</v>
          </cell>
          <cell r="L327">
            <v>465</v>
          </cell>
          <cell r="M327">
            <v>1688</v>
          </cell>
        </row>
        <row r="328">
          <cell r="A328" t="str">
            <v>OFTALER SOLN  OFTAL 0.05% 10 ML X 1</v>
          </cell>
          <cell r="B328">
            <v>20</v>
          </cell>
          <cell r="C328">
            <v>40</v>
          </cell>
          <cell r="D328">
            <v>60</v>
          </cell>
          <cell r="E328">
            <v>1</v>
          </cell>
          <cell r="F328">
            <v>35</v>
          </cell>
          <cell r="G328">
            <v>36</v>
          </cell>
          <cell r="H328">
            <v>1738</v>
          </cell>
          <cell r="I328">
            <v>3461</v>
          </cell>
          <cell r="J328">
            <v>5199</v>
          </cell>
          <cell r="K328">
            <v>87</v>
          </cell>
          <cell r="L328">
            <v>2927</v>
          </cell>
          <cell r="M328">
            <v>3014</v>
          </cell>
        </row>
        <row r="329">
          <cell r="A329" t="str">
            <v>LOUTEN T SOLN  OFTAL  2.5 ML X 1</v>
          </cell>
          <cell r="B329"/>
          <cell r="C329"/>
          <cell r="D329">
            <v>0</v>
          </cell>
          <cell r="E329"/>
          <cell r="F329">
            <v>35</v>
          </cell>
          <cell r="G329">
            <v>35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2246</v>
          </cell>
          <cell r="M329">
            <v>2246</v>
          </cell>
        </row>
        <row r="330">
          <cell r="A330" t="str">
            <v>VISOCAP CAPS BLANDA   X 30</v>
          </cell>
          <cell r="B330">
            <v>49</v>
          </cell>
          <cell r="C330"/>
          <cell r="D330">
            <v>49</v>
          </cell>
          <cell r="E330">
            <v>31</v>
          </cell>
          <cell r="F330"/>
          <cell r="G330">
            <v>31</v>
          </cell>
          <cell r="H330">
            <v>1127</v>
          </cell>
          <cell r="I330">
            <v>0</v>
          </cell>
          <cell r="J330">
            <v>1127</v>
          </cell>
          <cell r="K330">
            <v>713</v>
          </cell>
          <cell r="L330">
            <v>0</v>
          </cell>
          <cell r="M330">
            <v>713</v>
          </cell>
        </row>
        <row r="331">
          <cell r="A331" t="str">
            <v>NADIF GOTAS OFTAL 0.1% 5 ML X 1</v>
          </cell>
          <cell r="B331">
            <v>536</v>
          </cell>
          <cell r="C331"/>
          <cell r="D331">
            <v>536</v>
          </cell>
          <cell r="E331">
            <v>30</v>
          </cell>
          <cell r="F331"/>
          <cell r="G331">
            <v>30</v>
          </cell>
          <cell r="H331">
            <v>26791</v>
          </cell>
          <cell r="I331">
            <v>0</v>
          </cell>
          <cell r="J331">
            <v>26791</v>
          </cell>
          <cell r="K331">
            <v>1500</v>
          </cell>
          <cell r="L331">
            <v>0</v>
          </cell>
          <cell r="M331">
            <v>1500</v>
          </cell>
        </row>
        <row r="332">
          <cell r="A332" t="str">
            <v>TERRAMICINA UNGT  OFTAL  6 G X 1</v>
          </cell>
          <cell r="B332"/>
          <cell r="C332"/>
          <cell r="D332">
            <v>0</v>
          </cell>
          <cell r="E332">
            <v>27</v>
          </cell>
          <cell r="F332"/>
          <cell r="G332">
            <v>27</v>
          </cell>
          <cell r="H332">
            <v>0</v>
          </cell>
          <cell r="I332">
            <v>0</v>
          </cell>
          <cell r="J332">
            <v>0</v>
          </cell>
          <cell r="K332">
            <v>453</v>
          </cell>
          <cell r="L332">
            <v>0</v>
          </cell>
          <cell r="M332">
            <v>453</v>
          </cell>
        </row>
        <row r="333">
          <cell r="A333" t="str">
            <v>ZYMARAN SOLN  OFTAL 0.3% 5 ML X 1</v>
          </cell>
          <cell r="B333">
            <v>148</v>
          </cell>
          <cell r="C333"/>
          <cell r="D333">
            <v>148</v>
          </cell>
          <cell r="E333"/>
          <cell r="F333">
            <v>24</v>
          </cell>
          <cell r="G333">
            <v>24</v>
          </cell>
          <cell r="H333">
            <v>10490</v>
          </cell>
          <cell r="I333">
            <v>0</v>
          </cell>
          <cell r="J333">
            <v>10490</v>
          </cell>
          <cell r="K333">
            <v>0</v>
          </cell>
          <cell r="L333">
            <v>927</v>
          </cell>
          <cell r="M333">
            <v>927</v>
          </cell>
        </row>
        <row r="334">
          <cell r="A334" t="str">
            <v>ZAKOL SOLN  OFTAL 0.005% 2.5 ML X 1</v>
          </cell>
          <cell r="B334">
            <v>2503</v>
          </cell>
          <cell r="C334">
            <v>378</v>
          </cell>
          <cell r="D334">
            <v>2881</v>
          </cell>
          <cell r="E334">
            <v>17</v>
          </cell>
          <cell r="F334">
            <v>1</v>
          </cell>
          <cell r="G334">
            <v>18</v>
          </cell>
          <cell r="H334">
            <v>30487</v>
          </cell>
          <cell r="I334">
            <v>6356</v>
          </cell>
          <cell r="J334">
            <v>36843</v>
          </cell>
          <cell r="K334">
            <v>235</v>
          </cell>
          <cell r="L334">
            <v>14</v>
          </cell>
          <cell r="M334">
            <v>249</v>
          </cell>
        </row>
        <row r="335">
          <cell r="A335" t="str">
            <v>LAGRIMAS NATURALES SOLN  OFTAL  15 ML X 1</v>
          </cell>
          <cell r="B335">
            <v>843</v>
          </cell>
          <cell r="C335">
            <v>78</v>
          </cell>
          <cell r="D335">
            <v>921</v>
          </cell>
          <cell r="E335">
            <v>17</v>
          </cell>
          <cell r="F335"/>
          <cell r="G335">
            <v>17</v>
          </cell>
          <cell r="H335">
            <v>63706</v>
          </cell>
          <cell r="I335">
            <v>5764</v>
          </cell>
          <cell r="J335">
            <v>69470</v>
          </cell>
          <cell r="K335">
            <v>1447</v>
          </cell>
          <cell r="L335">
            <v>0</v>
          </cell>
          <cell r="M335">
            <v>1447</v>
          </cell>
        </row>
        <row r="336">
          <cell r="A336" t="str">
            <v>OPTICANS SOLN OFTAL  10 ML X 1</v>
          </cell>
          <cell r="B336">
            <v>32</v>
          </cell>
          <cell r="C336">
            <v>107</v>
          </cell>
          <cell r="D336">
            <v>139</v>
          </cell>
          <cell r="E336">
            <v>15</v>
          </cell>
          <cell r="F336"/>
          <cell r="G336">
            <v>15</v>
          </cell>
          <cell r="H336">
            <v>674</v>
          </cell>
          <cell r="I336">
            <v>2244</v>
          </cell>
          <cell r="J336">
            <v>2918</v>
          </cell>
          <cell r="K336">
            <v>201</v>
          </cell>
          <cell r="L336">
            <v>0</v>
          </cell>
          <cell r="M336">
            <v>201</v>
          </cell>
        </row>
        <row r="337">
          <cell r="A337" t="str">
            <v>OPTIPINK SOLN OFTAL  10 ML X 1</v>
          </cell>
          <cell r="B337">
            <v>68</v>
          </cell>
          <cell r="C337">
            <v>135</v>
          </cell>
          <cell r="D337">
            <v>203</v>
          </cell>
          <cell r="E337">
            <v>15</v>
          </cell>
          <cell r="F337"/>
          <cell r="G337">
            <v>15</v>
          </cell>
          <cell r="H337">
            <v>1497</v>
          </cell>
          <cell r="I337">
            <v>2610</v>
          </cell>
          <cell r="J337">
            <v>4107</v>
          </cell>
          <cell r="K337">
            <v>413</v>
          </cell>
          <cell r="L337">
            <v>0</v>
          </cell>
          <cell r="M337">
            <v>413</v>
          </cell>
        </row>
        <row r="338">
          <cell r="A338" t="str">
            <v>OFTABIOTICO COLIRIO  10 ML X 1</v>
          </cell>
          <cell r="B338">
            <v>122</v>
          </cell>
          <cell r="C338">
            <v>2</v>
          </cell>
          <cell r="D338">
            <v>124</v>
          </cell>
          <cell r="E338">
            <v>13</v>
          </cell>
          <cell r="F338"/>
          <cell r="G338">
            <v>13</v>
          </cell>
          <cell r="H338">
            <v>4755</v>
          </cell>
          <cell r="I338">
            <v>78</v>
          </cell>
          <cell r="J338">
            <v>4833</v>
          </cell>
          <cell r="K338">
            <v>507</v>
          </cell>
          <cell r="L338">
            <v>0</v>
          </cell>
          <cell r="M338">
            <v>507</v>
          </cell>
        </row>
        <row r="339">
          <cell r="A339" t="str">
            <v>OPTIDRY SOLN OFTAL  10 ML X 1</v>
          </cell>
          <cell r="B339">
            <v>129</v>
          </cell>
          <cell r="C339">
            <v>275</v>
          </cell>
          <cell r="D339">
            <v>404</v>
          </cell>
          <cell r="E339">
            <v>13</v>
          </cell>
          <cell r="F339"/>
          <cell r="G339">
            <v>13</v>
          </cell>
          <cell r="H339">
            <v>2441</v>
          </cell>
          <cell r="I339">
            <v>5048</v>
          </cell>
          <cell r="J339">
            <v>7489</v>
          </cell>
          <cell r="K339">
            <v>430</v>
          </cell>
          <cell r="L339">
            <v>0</v>
          </cell>
          <cell r="M339">
            <v>430</v>
          </cell>
        </row>
        <row r="340">
          <cell r="A340" t="str">
            <v>AKA-DILATE GOTAS OFTAL 2.5% 15 ML X 1</v>
          </cell>
          <cell r="B340"/>
          <cell r="C340">
            <v>55</v>
          </cell>
          <cell r="D340">
            <v>55</v>
          </cell>
          <cell r="E340">
            <v>1</v>
          </cell>
          <cell r="F340">
            <v>11</v>
          </cell>
          <cell r="G340">
            <v>12</v>
          </cell>
          <cell r="H340">
            <v>0</v>
          </cell>
          <cell r="I340">
            <v>2778</v>
          </cell>
          <cell r="J340">
            <v>2778</v>
          </cell>
          <cell r="K340">
            <v>30</v>
          </cell>
          <cell r="L340">
            <v>443</v>
          </cell>
          <cell r="M340">
            <v>473</v>
          </cell>
        </row>
        <row r="341">
          <cell r="A341" t="str">
            <v>OPTI-FREE PUREMOIS SOLN  120 ML X 1</v>
          </cell>
          <cell r="B341">
            <v>44</v>
          </cell>
          <cell r="C341"/>
          <cell r="D341">
            <v>44</v>
          </cell>
          <cell r="E341"/>
          <cell r="F341">
            <v>12</v>
          </cell>
          <cell r="G341">
            <v>12</v>
          </cell>
          <cell r="H341">
            <v>1429</v>
          </cell>
          <cell r="I341">
            <v>0</v>
          </cell>
          <cell r="J341">
            <v>1429</v>
          </cell>
          <cell r="K341">
            <v>0</v>
          </cell>
          <cell r="L341">
            <v>164</v>
          </cell>
          <cell r="M341">
            <v>164</v>
          </cell>
        </row>
        <row r="342">
          <cell r="A342" t="str">
            <v>OPTI-FREE EXPRESS NO RUB SOLN  355 ML X 1</v>
          </cell>
          <cell r="B342"/>
          <cell r="C342"/>
          <cell r="D342">
            <v>0</v>
          </cell>
          <cell r="E342"/>
          <cell r="F342">
            <v>9</v>
          </cell>
          <cell r="G342">
            <v>9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113</v>
          </cell>
          <cell r="M342">
            <v>113</v>
          </cell>
        </row>
        <row r="343">
          <cell r="A343" t="str">
            <v>LUCENTIS LIVI VIAL 10MG 0.23 ML X 1 (/ML)</v>
          </cell>
          <cell r="B343">
            <v>1</v>
          </cell>
          <cell r="C343">
            <v>4</v>
          </cell>
          <cell r="D343">
            <v>5</v>
          </cell>
          <cell r="E343"/>
          <cell r="F343">
            <v>7</v>
          </cell>
          <cell r="G343">
            <v>7</v>
          </cell>
          <cell r="H343">
            <v>1875</v>
          </cell>
          <cell r="I343">
            <v>10740</v>
          </cell>
          <cell r="J343">
            <v>12615</v>
          </cell>
          <cell r="K343">
            <v>0</v>
          </cell>
          <cell r="L343">
            <v>15039</v>
          </cell>
          <cell r="M343">
            <v>15039</v>
          </cell>
        </row>
        <row r="344">
          <cell r="A344" t="str">
            <v>SEFSON T SOLN  OFTAL  5 ML X 1</v>
          </cell>
          <cell r="B344">
            <v>5063</v>
          </cell>
          <cell r="C344">
            <v>956</v>
          </cell>
          <cell r="D344">
            <v>6019</v>
          </cell>
          <cell r="E344">
            <v>6</v>
          </cell>
          <cell r="F344"/>
          <cell r="G344">
            <v>6</v>
          </cell>
          <cell r="H344">
            <v>85445</v>
          </cell>
          <cell r="I344">
            <v>16056</v>
          </cell>
          <cell r="J344">
            <v>101501</v>
          </cell>
          <cell r="K344">
            <v>120</v>
          </cell>
          <cell r="L344">
            <v>0</v>
          </cell>
          <cell r="M344">
            <v>120</v>
          </cell>
        </row>
        <row r="345">
          <cell r="A345" t="str">
            <v>BIO ORBI SOLN  OFTAL 0.5MG 15 ML X 1 (/ML)</v>
          </cell>
          <cell r="B345"/>
          <cell r="C345"/>
          <cell r="D345">
            <v>0</v>
          </cell>
          <cell r="E345"/>
          <cell r="F345">
            <v>4</v>
          </cell>
          <cell r="G345">
            <v>4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93</v>
          </cell>
          <cell r="M345">
            <v>93</v>
          </cell>
        </row>
        <row r="346">
          <cell r="A346" t="str">
            <v>SEFSON SOLN  OFTAL 2% 5 ML X 1</v>
          </cell>
          <cell r="B346">
            <v>191</v>
          </cell>
          <cell r="C346">
            <v>13</v>
          </cell>
          <cell r="D346">
            <v>204</v>
          </cell>
          <cell r="E346">
            <v>4</v>
          </cell>
          <cell r="F346"/>
          <cell r="G346">
            <v>4</v>
          </cell>
          <cell r="H346">
            <v>9233</v>
          </cell>
          <cell r="I346">
            <v>628</v>
          </cell>
          <cell r="J346">
            <v>9861</v>
          </cell>
          <cell r="K346">
            <v>194</v>
          </cell>
          <cell r="L346">
            <v>0</v>
          </cell>
          <cell r="M346">
            <v>194</v>
          </cell>
        </row>
        <row r="347">
          <cell r="A347" t="str">
            <v>VISINE COLIRIO SOLN  OFTAL 0.05% 15 ML X 1</v>
          </cell>
          <cell r="B347"/>
          <cell r="C347"/>
          <cell r="D347">
            <v>0</v>
          </cell>
          <cell r="E347"/>
          <cell r="F347">
            <v>4</v>
          </cell>
          <cell r="G347">
            <v>4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36</v>
          </cell>
          <cell r="M347">
            <v>36</v>
          </cell>
        </row>
        <row r="348">
          <cell r="A348" t="str">
            <v>ASTEROSS OCUVIALES 0.5% 0.5 ML X 60</v>
          </cell>
          <cell r="B348">
            <v>1000</v>
          </cell>
          <cell r="C348">
            <v>379</v>
          </cell>
          <cell r="D348">
            <v>1379</v>
          </cell>
          <cell r="E348">
            <v>3</v>
          </cell>
          <cell r="F348"/>
          <cell r="G348">
            <v>3</v>
          </cell>
          <cell r="H348">
            <v>54576</v>
          </cell>
          <cell r="I348">
            <v>20456</v>
          </cell>
          <cell r="J348">
            <v>75032</v>
          </cell>
          <cell r="K348">
            <v>150</v>
          </cell>
          <cell r="L348">
            <v>0</v>
          </cell>
          <cell r="M348">
            <v>150</v>
          </cell>
        </row>
        <row r="349">
          <cell r="A349" t="str">
            <v>CLORANFENICOL-SVL UNGT  OFTAL 1% 3.5 G X 1</v>
          </cell>
          <cell r="B349">
            <v>12</v>
          </cell>
          <cell r="C349"/>
          <cell r="D349">
            <v>12</v>
          </cell>
          <cell r="E349">
            <v>3</v>
          </cell>
          <cell r="F349"/>
          <cell r="G349">
            <v>3</v>
          </cell>
          <cell r="H349">
            <v>338</v>
          </cell>
          <cell r="I349">
            <v>0</v>
          </cell>
          <cell r="J349">
            <v>338</v>
          </cell>
          <cell r="K349">
            <v>84</v>
          </cell>
          <cell r="L349">
            <v>0</v>
          </cell>
          <cell r="M349">
            <v>84</v>
          </cell>
        </row>
        <row r="350">
          <cell r="A350" t="str">
            <v>OJO SAN COLIRIO GOTAS OFTAL 0.6% 8 ML X 1</v>
          </cell>
          <cell r="B350"/>
          <cell r="C350"/>
          <cell r="D350">
            <v>0</v>
          </cell>
          <cell r="E350"/>
          <cell r="F350">
            <v>3</v>
          </cell>
          <cell r="G350">
            <v>3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26</v>
          </cell>
          <cell r="M350">
            <v>26</v>
          </cell>
        </row>
        <row r="351">
          <cell r="A351" t="str">
            <v>CITOL MOXIFLOXACIN SOLN  OFTAL 5% 10 ML X 1</v>
          </cell>
          <cell r="B351">
            <v>120</v>
          </cell>
          <cell r="C351"/>
          <cell r="D351">
            <v>120</v>
          </cell>
          <cell r="E351">
            <v>2</v>
          </cell>
          <cell r="F351"/>
          <cell r="G351">
            <v>2</v>
          </cell>
          <cell r="H351">
            <v>9212</v>
          </cell>
          <cell r="I351">
            <v>0</v>
          </cell>
          <cell r="J351">
            <v>9212</v>
          </cell>
          <cell r="K351">
            <v>154</v>
          </cell>
          <cell r="L351">
            <v>0</v>
          </cell>
          <cell r="M351">
            <v>154</v>
          </cell>
        </row>
        <row r="352">
          <cell r="A352" t="str">
            <v>SAFLUTAN SOLN  OFTAL 15Y 0.3 ML X 30 (/ML)</v>
          </cell>
          <cell r="B352">
            <v>20</v>
          </cell>
          <cell r="C352"/>
          <cell r="D352">
            <v>20</v>
          </cell>
          <cell r="E352">
            <v>2</v>
          </cell>
          <cell r="F352"/>
          <cell r="G352">
            <v>2</v>
          </cell>
          <cell r="H352">
            <v>2364</v>
          </cell>
          <cell r="I352">
            <v>0</v>
          </cell>
          <cell r="J352">
            <v>2364</v>
          </cell>
          <cell r="K352">
            <v>236</v>
          </cell>
          <cell r="L352">
            <v>0</v>
          </cell>
          <cell r="M352">
            <v>236</v>
          </cell>
        </row>
        <row r="353">
          <cell r="A353" t="str">
            <v>CLORIN SOLN  OFTAL 0.5% 5 ML X 1</v>
          </cell>
          <cell r="B353"/>
          <cell r="C353"/>
          <cell r="D353">
            <v>0</v>
          </cell>
          <cell r="E353"/>
          <cell r="F353">
            <v>1</v>
          </cell>
          <cell r="G353">
            <v>1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</v>
          </cell>
          <cell r="M353">
            <v>13</v>
          </cell>
        </row>
        <row r="354">
          <cell r="A354" t="str">
            <v>LACRIMEL SOLN  OFTAL 0.3% 10 ML X 1</v>
          </cell>
          <cell r="B354">
            <v>14</v>
          </cell>
          <cell r="C354"/>
          <cell r="D354">
            <v>14</v>
          </cell>
          <cell r="E354">
            <v>1</v>
          </cell>
          <cell r="F354"/>
          <cell r="G354">
            <v>1</v>
          </cell>
          <cell r="H354">
            <v>155</v>
          </cell>
          <cell r="I354">
            <v>0</v>
          </cell>
          <cell r="J354">
            <v>155</v>
          </cell>
          <cell r="K354">
            <v>11</v>
          </cell>
          <cell r="L354">
            <v>0</v>
          </cell>
          <cell r="M354">
            <v>11</v>
          </cell>
        </row>
        <row r="355">
          <cell r="A355" t="str">
            <v>OPTIALER SOLN OFTAL  10 ML X 1</v>
          </cell>
          <cell r="B355">
            <v>70</v>
          </cell>
          <cell r="C355">
            <v>140</v>
          </cell>
          <cell r="D355">
            <v>210</v>
          </cell>
          <cell r="E355">
            <v>1</v>
          </cell>
          <cell r="F355"/>
          <cell r="G355">
            <v>1</v>
          </cell>
          <cell r="H355">
            <v>1439</v>
          </cell>
          <cell r="I355">
            <v>2602</v>
          </cell>
          <cell r="J355">
            <v>4041</v>
          </cell>
          <cell r="K355">
            <v>14</v>
          </cell>
          <cell r="L355">
            <v>0</v>
          </cell>
          <cell r="M355">
            <v>14</v>
          </cell>
        </row>
        <row r="356">
          <cell r="A356" t="str">
            <v>CITOL BRIM SOLN  OFTAL 2MG 5 ML X 1 (/ML)</v>
          </cell>
          <cell r="B356">
            <v>612</v>
          </cell>
          <cell r="C356"/>
          <cell r="D356">
            <v>612</v>
          </cell>
          <cell r="E356"/>
          <cell r="F356"/>
          <cell r="G356">
            <v>0</v>
          </cell>
          <cell r="H356">
            <v>64994</v>
          </cell>
          <cell r="I356">
            <v>0</v>
          </cell>
          <cell r="J356">
            <v>64994</v>
          </cell>
          <cell r="K356">
            <v>0</v>
          </cell>
          <cell r="L356">
            <v>0</v>
          </cell>
          <cell r="M356">
            <v>0</v>
          </cell>
        </row>
        <row r="357">
          <cell r="A357" t="str">
            <v>CLOCORT H UNGT  OFTAL  4 G X 1</v>
          </cell>
          <cell r="B357">
            <v>120</v>
          </cell>
          <cell r="C357"/>
          <cell r="D357">
            <v>120</v>
          </cell>
          <cell r="E357"/>
          <cell r="F357"/>
          <cell r="G357">
            <v>0</v>
          </cell>
          <cell r="H357">
            <v>4701</v>
          </cell>
          <cell r="I357">
            <v>0</v>
          </cell>
          <cell r="J357">
            <v>4701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COSOPT SOLN  OFTAL  5 ML X 1</v>
          </cell>
          <cell r="B358">
            <v>145</v>
          </cell>
          <cell r="C358">
            <v>24</v>
          </cell>
          <cell r="D358">
            <v>169</v>
          </cell>
          <cell r="E358"/>
          <cell r="F358"/>
          <cell r="G358">
            <v>0</v>
          </cell>
          <cell r="H358">
            <v>19778</v>
          </cell>
          <cell r="I358">
            <v>3274</v>
          </cell>
          <cell r="J358">
            <v>23052</v>
          </cell>
          <cell r="K358">
            <v>0</v>
          </cell>
          <cell r="L358">
            <v>0</v>
          </cell>
          <cell r="M358">
            <v>0</v>
          </cell>
        </row>
        <row r="359">
          <cell r="A359" t="str">
            <v>COXYLAM OFTENO GOTAS OFTAL 0.03% 5 ML X 1</v>
          </cell>
          <cell r="B359">
            <v>2</v>
          </cell>
          <cell r="C359"/>
          <cell r="D359">
            <v>2</v>
          </cell>
          <cell r="E359"/>
          <cell r="F359"/>
          <cell r="G359">
            <v>0</v>
          </cell>
          <cell r="H359">
            <v>85</v>
          </cell>
          <cell r="I359">
            <v>0</v>
          </cell>
          <cell r="J359">
            <v>85</v>
          </cell>
          <cell r="K359">
            <v>0</v>
          </cell>
          <cell r="L359">
            <v>0</v>
          </cell>
          <cell r="M359">
            <v>0</v>
          </cell>
        </row>
        <row r="360">
          <cell r="A360" t="str">
            <v>DORLAMIDA T SOLN  OFTAL  5 ML X 1</v>
          </cell>
          <cell r="B360">
            <v>20</v>
          </cell>
          <cell r="C360"/>
          <cell r="D360">
            <v>20</v>
          </cell>
          <cell r="E360"/>
          <cell r="F360"/>
          <cell r="G360">
            <v>0</v>
          </cell>
          <cell r="H360">
            <v>1011</v>
          </cell>
          <cell r="I360">
            <v>0</v>
          </cell>
          <cell r="J360">
            <v>1011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GENTEAL GEL GEL OFTAL 0.3% 10 G X 1</v>
          </cell>
          <cell r="B361">
            <v>152</v>
          </cell>
          <cell r="C361">
            <v>16</v>
          </cell>
          <cell r="D361">
            <v>168</v>
          </cell>
          <cell r="E361"/>
          <cell r="F361"/>
          <cell r="G361">
            <v>0</v>
          </cell>
          <cell r="H361">
            <v>17232</v>
          </cell>
          <cell r="I361">
            <v>1814</v>
          </cell>
          <cell r="J361">
            <v>19046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GLAMAX OCUVIALES  0.3 ML X 60</v>
          </cell>
          <cell r="B362">
            <v>3</v>
          </cell>
          <cell r="C362">
            <v>20</v>
          </cell>
          <cell r="D362">
            <v>23</v>
          </cell>
          <cell r="E362"/>
          <cell r="F362"/>
          <cell r="G362">
            <v>0</v>
          </cell>
          <cell r="H362">
            <v>189</v>
          </cell>
          <cell r="I362">
            <v>1258</v>
          </cell>
          <cell r="J362">
            <v>1447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GLAUCOX DOU SOLN OFTAL  5 ML X 1</v>
          </cell>
          <cell r="B363">
            <v>11</v>
          </cell>
          <cell r="C363"/>
          <cell r="D363">
            <v>11</v>
          </cell>
          <cell r="E363"/>
          <cell r="F363"/>
          <cell r="G363">
            <v>0</v>
          </cell>
          <cell r="H363">
            <v>1450</v>
          </cell>
          <cell r="I363">
            <v>0</v>
          </cell>
          <cell r="J363">
            <v>1450</v>
          </cell>
          <cell r="K363">
            <v>0</v>
          </cell>
          <cell r="L363">
            <v>0</v>
          </cell>
          <cell r="M363">
            <v>0</v>
          </cell>
        </row>
        <row r="364">
          <cell r="A364" t="str">
            <v>LEVOTUZ SOLN  OFTAL 0.004% 2.5 ML X 1</v>
          </cell>
          <cell r="B364">
            <v>9</v>
          </cell>
          <cell r="C364">
            <v>2</v>
          </cell>
          <cell r="D364">
            <v>11</v>
          </cell>
          <cell r="E364"/>
          <cell r="F364"/>
          <cell r="G364">
            <v>0</v>
          </cell>
          <cell r="H364">
            <v>436</v>
          </cell>
          <cell r="I364">
            <v>97</v>
          </cell>
          <cell r="J364">
            <v>533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LOBOB S/HUM.RIG AZ  30 ML X 1</v>
          </cell>
          <cell r="B365">
            <v>5</v>
          </cell>
          <cell r="C365"/>
          <cell r="D365">
            <v>5</v>
          </cell>
          <cell r="E365"/>
          <cell r="F365"/>
          <cell r="G365">
            <v>0</v>
          </cell>
          <cell r="H365">
            <v>151</v>
          </cell>
          <cell r="I365">
            <v>0</v>
          </cell>
          <cell r="J365">
            <v>151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MERSOLAT D SOLN  OFTAL 2% 5 ML X 1</v>
          </cell>
          <cell r="B366">
            <v>30</v>
          </cell>
          <cell r="C366"/>
          <cell r="D366">
            <v>30</v>
          </cell>
          <cell r="E366"/>
          <cell r="F366"/>
          <cell r="G366">
            <v>0</v>
          </cell>
          <cell r="H366">
            <v>7361</v>
          </cell>
          <cell r="I366">
            <v>0</v>
          </cell>
          <cell r="J366">
            <v>7361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MULTI-3 MAX FCO  240 ML X 1</v>
          </cell>
          <cell r="B367">
            <v>15</v>
          </cell>
          <cell r="C367"/>
          <cell r="D367">
            <v>15</v>
          </cell>
          <cell r="E367"/>
          <cell r="F367"/>
          <cell r="G367">
            <v>0</v>
          </cell>
          <cell r="H367">
            <v>551</v>
          </cell>
          <cell r="I367">
            <v>0</v>
          </cell>
          <cell r="J367">
            <v>551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MULTI-3 PLUS SOL.MPRO C/E  240 ML X 1</v>
          </cell>
          <cell r="B368">
            <v>11</v>
          </cell>
          <cell r="C368"/>
          <cell r="D368">
            <v>11</v>
          </cell>
          <cell r="E368"/>
          <cell r="F368"/>
          <cell r="G368">
            <v>0</v>
          </cell>
          <cell r="H368">
            <v>414</v>
          </cell>
          <cell r="I368">
            <v>0</v>
          </cell>
          <cell r="J368">
            <v>414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OPTIGEN SOLN  OFTAL 0.3% 10 ML X 1</v>
          </cell>
          <cell r="B369">
            <v>18</v>
          </cell>
          <cell r="C369"/>
          <cell r="D369">
            <v>18</v>
          </cell>
          <cell r="E369"/>
          <cell r="F369"/>
          <cell r="G369">
            <v>0</v>
          </cell>
          <cell r="H369">
            <v>83</v>
          </cell>
          <cell r="I369">
            <v>0</v>
          </cell>
          <cell r="J369">
            <v>83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PATANOL SOLN  OFTAL 0.1% 5 ML X 1</v>
          </cell>
          <cell r="B370">
            <v>3</v>
          </cell>
          <cell r="C370"/>
          <cell r="D370">
            <v>3</v>
          </cell>
          <cell r="E370"/>
          <cell r="F370"/>
          <cell r="G370">
            <v>0</v>
          </cell>
          <cell r="H370">
            <v>282</v>
          </cell>
          <cell r="I370">
            <v>0</v>
          </cell>
          <cell r="J370">
            <v>282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RENU PLUS GOTAS OFTAL  8 ML X 1</v>
          </cell>
          <cell r="B371">
            <v>1</v>
          </cell>
          <cell r="C371"/>
          <cell r="D371">
            <v>1</v>
          </cell>
          <cell r="E371"/>
          <cell r="F371"/>
          <cell r="G371">
            <v>0</v>
          </cell>
          <cell r="H371">
            <v>15</v>
          </cell>
          <cell r="I371">
            <v>0</v>
          </cell>
          <cell r="J371">
            <v>15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SOPHIXIN OFTENO SOLN  OFTAL 0.3% 5 ML X 1</v>
          </cell>
          <cell r="B372">
            <v>7</v>
          </cell>
          <cell r="C372"/>
          <cell r="D372">
            <v>7</v>
          </cell>
          <cell r="E372"/>
          <cell r="F372"/>
          <cell r="G372">
            <v>0</v>
          </cell>
          <cell r="H372">
            <v>272</v>
          </cell>
          <cell r="I372">
            <v>0</v>
          </cell>
          <cell r="J372">
            <v>272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TETRACICLINA-LNR UNGT  OFTAL 1% 6 G X 1</v>
          </cell>
          <cell r="B373"/>
          <cell r="C373">
            <v>271</v>
          </cell>
          <cell r="D373">
            <v>271</v>
          </cell>
          <cell r="E373"/>
          <cell r="F373"/>
          <cell r="G373">
            <v>0</v>
          </cell>
          <cell r="H373">
            <v>0</v>
          </cell>
          <cell r="I373">
            <v>2344</v>
          </cell>
          <cell r="J373">
            <v>2344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VISTAGEL GEL OFTAL 0.3% 15 G X 1</v>
          </cell>
          <cell r="B374">
            <v>1371</v>
          </cell>
          <cell r="C374">
            <v>16</v>
          </cell>
          <cell r="D374">
            <v>1387</v>
          </cell>
          <cell r="E374"/>
          <cell r="F374"/>
          <cell r="G374">
            <v>0</v>
          </cell>
          <cell r="H374">
            <v>20502</v>
          </cell>
          <cell r="I374">
            <v>239</v>
          </cell>
          <cell r="J374">
            <v>20741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Total general</v>
          </cell>
          <cell r="B375">
            <v>4227741</v>
          </cell>
          <cell r="C375">
            <v>2052470</v>
          </cell>
          <cell r="D375">
            <v>6280211</v>
          </cell>
          <cell r="E375">
            <v>3987358</v>
          </cell>
          <cell r="F375">
            <v>2295250</v>
          </cell>
          <cell r="G375">
            <v>6282608</v>
          </cell>
          <cell r="H375">
            <v>121888223</v>
          </cell>
          <cell r="I375">
            <v>20578222</v>
          </cell>
          <cell r="J375">
            <v>142466445</v>
          </cell>
          <cell r="K375">
            <v>121411872</v>
          </cell>
          <cell r="L375">
            <v>22895453</v>
          </cell>
          <cell r="M375">
            <v>144307325</v>
          </cell>
        </row>
        <row r="376"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</row>
        <row r="377"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</row>
        <row r="378"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</row>
        <row r="379"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</row>
        <row r="380"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</row>
        <row r="381"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</row>
        <row r="382"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</row>
        <row r="383"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</row>
        <row r="384"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</row>
        <row r="385"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</row>
        <row r="386"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</row>
        <row r="387"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</row>
        <row r="388"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</row>
        <row r="389"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</row>
        <row r="390"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</row>
        <row r="391"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</row>
        <row r="392"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</row>
        <row r="393"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</row>
        <row r="394"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</row>
        <row r="395"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92D050"/>
    <pageSetUpPr fitToPage="1"/>
  </sheetPr>
  <dimension ref="B2:AN61"/>
  <sheetViews>
    <sheetView showGridLines="0" zoomScaleNormal="100" workbookViewId="0">
      <pane xSplit="2" ySplit="7" topLeftCell="C26" activePane="bottomRight" state="frozen"/>
      <selection activeCell="C8" sqref="C8"/>
      <selection pane="topRight" activeCell="C8" sqref="C8"/>
      <selection pane="bottomLeft" activeCell="C8" sqref="C8"/>
      <selection pane="bottomRight" activeCell="R31" sqref="R31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27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173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27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287</v>
      </c>
      <c r="J8" s="28">
        <f t="shared" si="0"/>
        <v>287</v>
      </c>
      <c r="K8" s="29">
        <f t="shared" si="0"/>
        <v>1</v>
      </c>
      <c r="L8" s="30">
        <f t="shared" si="0"/>
        <v>4665</v>
      </c>
      <c r="M8" s="31">
        <f t="shared" si="0"/>
        <v>1</v>
      </c>
      <c r="N8" s="27">
        <f t="shared" si="0"/>
        <v>826</v>
      </c>
      <c r="O8" s="28">
        <f t="shared" si="0"/>
        <v>826</v>
      </c>
      <c r="P8" s="29">
        <f t="shared" si="0"/>
        <v>1</v>
      </c>
      <c r="Q8" s="30">
        <f t="shared" si="0"/>
        <v>14570</v>
      </c>
      <c r="R8" s="31">
        <f t="shared" si="0"/>
        <v>1</v>
      </c>
      <c r="S8" s="27">
        <f t="shared" si="0"/>
        <v>3516</v>
      </c>
      <c r="T8" s="28">
        <f t="shared" si="0"/>
        <v>3516</v>
      </c>
      <c r="U8" s="29">
        <f t="shared" si="0"/>
        <v>1</v>
      </c>
      <c r="V8" s="30">
        <f t="shared" si="0"/>
        <v>86696</v>
      </c>
      <c r="W8" s="31">
        <f t="shared" si="0"/>
        <v>1</v>
      </c>
      <c r="X8" s="27">
        <f t="shared" si="0"/>
        <v>3116</v>
      </c>
      <c r="Y8" s="28">
        <f t="shared" si="0"/>
        <v>3116</v>
      </c>
      <c r="Z8" s="29">
        <f t="shared" si="0"/>
        <v>1</v>
      </c>
      <c r="AA8" s="32">
        <f>(X8-S8)/S8</f>
        <v>-0.11376564277588168</v>
      </c>
      <c r="AB8" s="30">
        <f>SUM(AB9:AB20)</f>
        <v>52993</v>
      </c>
      <c r="AC8" s="29">
        <f>SUM(AC9:AC20)</f>
        <v>1</v>
      </c>
      <c r="AD8" s="33">
        <f>(AB8-V8)/V8</f>
        <v>-0.38874919258097257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23</v>
      </c>
      <c r="C9" s="70" t="s">
        <v>25</v>
      </c>
      <c r="D9" s="6" t="str">
        <f>VLOOKUP(B9,'[1]Performance MAT'!$F$14:$G$12335,2,FALSE)</f>
        <v>112000</v>
      </c>
      <c r="E9" s="7" t="str">
        <f t="shared" ref="E9:E10" si="1">RIGHT(B9,1)</f>
        <v>1</v>
      </c>
      <c r="F9" s="36">
        <f>AB9/X9</f>
        <v>15.901209677419354</v>
      </c>
      <c r="G9" s="37">
        <f>F9/E9</f>
        <v>15.901209677419354</v>
      </c>
      <c r="I9" s="38">
        <f>VLOOKUP(B9,[2]MES!A:D,4,0)</f>
        <v>286</v>
      </c>
      <c r="J9" s="39">
        <f>I9*E9</f>
        <v>286</v>
      </c>
      <c r="K9" s="40">
        <f>J9/$J$8</f>
        <v>0.99651567944250874</v>
      </c>
      <c r="L9" s="41">
        <f>VLOOKUP(B9,[2]MES!A:G,7,0)</f>
        <v>4625</v>
      </c>
      <c r="M9" s="42">
        <f>L9/$L$8</f>
        <v>0.99142550911039662</v>
      </c>
      <c r="N9" s="38">
        <f>VLOOKUP(B9,[2]YTD!A:D,4,0)</f>
        <v>822</v>
      </c>
      <c r="O9" s="39">
        <f>N9*E9</f>
        <v>822</v>
      </c>
      <c r="P9" s="40">
        <f>O9/$O$8</f>
        <v>0.99515738498789341</v>
      </c>
      <c r="Q9" s="41">
        <f>VLOOKUP(B9,[2]YTD!A:G,7,0)</f>
        <v>14413</v>
      </c>
      <c r="R9" s="42">
        <f>Q9/$Q$8</f>
        <v>0.9892244337680165</v>
      </c>
      <c r="S9" s="38">
        <f>VLOOKUP(B9,[2]MAT!A:D,4,0)</f>
        <v>2710</v>
      </c>
      <c r="T9" s="39">
        <f>S9*E9</f>
        <v>2710</v>
      </c>
      <c r="U9" s="40">
        <f>T9/$T$8</f>
        <v>0.77076222980659836</v>
      </c>
      <c r="V9" s="41">
        <f>VLOOKUP(B9,[2]MAT!A:J,10,0)</f>
        <v>55387</v>
      </c>
      <c r="W9" s="42">
        <f>V9/$V$8</f>
        <v>0.63886453815631628</v>
      </c>
      <c r="X9" s="38">
        <f>VLOOKUP(B9,[2]MAT!A:G,7,0)</f>
        <v>2976</v>
      </c>
      <c r="Y9" s="39">
        <f>X9*E9</f>
        <v>2976</v>
      </c>
      <c r="Z9" s="40">
        <f>Y9/$Y$8</f>
        <v>0.95507060333761229</v>
      </c>
      <c r="AA9" s="43">
        <f t="shared" ref="AA9:AA10" si="2">(X9-S9)/S9</f>
        <v>9.8154981549815501E-2</v>
      </c>
      <c r="AB9" s="41">
        <f>VLOOKUP(B9,[2]MAT!A:M,13,0)</f>
        <v>47322</v>
      </c>
      <c r="AC9" s="40">
        <f>AB9/$AB$8</f>
        <v>0.89298586605778119</v>
      </c>
      <c r="AD9" s="44">
        <f t="shared" ref="AD9:AD10" si="3">(AB9-V9)/V9</f>
        <v>-0.14561178615920703</v>
      </c>
    </row>
    <row r="10" spans="2:40" ht="14.25" customHeight="1" x14ac:dyDescent="0.25">
      <c r="B10" s="70" t="s">
        <v>24</v>
      </c>
      <c r="C10" s="70" t="s">
        <v>26</v>
      </c>
      <c r="D10" s="6" t="str">
        <f>VLOOKUP(B10,'[1]Performance MAT'!$F$14:$G$12335,2,FALSE)</f>
        <v>022001</v>
      </c>
      <c r="E10" s="7" t="str">
        <f t="shared" si="1"/>
        <v>1</v>
      </c>
      <c r="F10" s="36">
        <f t="shared" ref="F10" si="4">AB10/X10</f>
        <v>40.50714285714286</v>
      </c>
      <c r="G10" s="37">
        <f t="shared" ref="G10" si="5">F10/E10</f>
        <v>40.50714285714286</v>
      </c>
      <c r="I10" s="38">
        <f>VLOOKUP(B10,[2]MES!A:D,4,0)</f>
        <v>1</v>
      </c>
      <c r="J10" s="39">
        <f t="shared" ref="J10" si="6">I10*E10</f>
        <v>1</v>
      </c>
      <c r="K10" s="40">
        <f t="shared" ref="K10" si="7">J10/$J$8</f>
        <v>3.4843205574912892E-3</v>
      </c>
      <c r="L10" s="41">
        <f>VLOOKUP(B10,[2]MES!A:G,7,0)</f>
        <v>40</v>
      </c>
      <c r="M10" s="42">
        <f t="shared" ref="M10" si="8">L10/$L$8</f>
        <v>8.5744908896034297E-3</v>
      </c>
      <c r="N10" s="38">
        <f>VLOOKUP(B10,[2]YTD!A:D,4,0)</f>
        <v>4</v>
      </c>
      <c r="O10" s="39">
        <f t="shared" ref="O10" si="9">N10*E10</f>
        <v>4</v>
      </c>
      <c r="P10" s="40">
        <f t="shared" ref="P10" si="10">O10/$O$8</f>
        <v>4.8426150121065378E-3</v>
      </c>
      <c r="Q10" s="41">
        <f>VLOOKUP(B10,[2]YTD!A:G,7,0)</f>
        <v>157</v>
      </c>
      <c r="R10" s="42">
        <f t="shared" ref="R10" si="11">Q10/$Q$8</f>
        <v>1.0775566231983528E-2</v>
      </c>
      <c r="S10" s="38">
        <f>VLOOKUP(B10,[2]MAT!A:D,4,0)</f>
        <v>806</v>
      </c>
      <c r="T10" s="39">
        <f t="shared" ref="T10" si="12">S10*E10</f>
        <v>806</v>
      </c>
      <c r="U10" s="40">
        <f t="shared" ref="U10" si="13">T10/$T$8</f>
        <v>0.22923777019340158</v>
      </c>
      <c r="V10" s="41">
        <f>VLOOKUP(B10,[2]MAT!A:J,10,0)</f>
        <v>31309</v>
      </c>
      <c r="W10" s="42">
        <f t="shared" ref="W10" si="14">V10/$V$8</f>
        <v>0.36113546184368367</v>
      </c>
      <c r="X10" s="38">
        <f>VLOOKUP(B10,[2]MAT!A:G,7,0)</f>
        <v>140</v>
      </c>
      <c r="Y10" s="39">
        <f t="shared" ref="Y10" si="15">X10*E10</f>
        <v>140</v>
      </c>
      <c r="Z10" s="40">
        <f t="shared" ref="Z10" si="16">Y10/$Y$8</f>
        <v>4.4929396662387676E-2</v>
      </c>
      <c r="AA10" s="43">
        <f t="shared" si="2"/>
        <v>-0.82630272952853601</v>
      </c>
      <c r="AB10" s="41">
        <f>VLOOKUP(B10,[2]MAT!A:M,13,0)</f>
        <v>5671</v>
      </c>
      <c r="AC10" s="40">
        <f t="shared" ref="AC10" si="17">AB10/$AB$8</f>
        <v>0.10701413394221879</v>
      </c>
      <c r="AD10" s="44">
        <f t="shared" si="3"/>
        <v>-0.81886997349005075</v>
      </c>
    </row>
    <row r="11" spans="2:40" ht="14.25" customHeight="1" x14ac:dyDescent="0.25">
      <c r="B11" s="35"/>
      <c r="C11" s="5"/>
      <c r="D11" s="6"/>
      <c r="E11" s="7" t="str">
        <f t="shared" ref="E11:E20" si="18">RIGHT(B11,1)</f>
        <v/>
      </c>
      <c r="F11" s="36"/>
      <c r="G11" s="37"/>
      <c r="I11" s="38"/>
      <c r="J11" s="39"/>
      <c r="K11" s="40"/>
      <c r="L11" s="41"/>
      <c r="M11" s="42"/>
      <c r="N11" s="38"/>
      <c r="O11" s="39"/>
      <c r="P11" s="40"/>
      <c r="Q11" s="41"/>
      <c r="R11" s="42"/>
      <c r="S11" s="38"/>
      <c r="T11" s="39"/>
      <c r="U11" s="40"/>
      <c r="V11" s="41"/>
      <c r="W11" s="42"/>
      <c r="X11" s="38"/>
      <c r="Y11" s="39"/>
      <c r="Z11" s="40"/>
      <c r="AA11" s="43"/>
      <c r="AB11" s="41"/>
      <c r="AC11" s="40"/>
      <c r="AD11" s="44"/>
    </row>
    <row r="12" spans="2:40" ht="14.25" customHeight="1" x14ac:dyDescent="0.25">
      <c r="B12" s="35"/>
      <c r="C12" s="5"/>
      <c r="D12" s="6"/>
      <c r="E12" s="7" t="str">
        <f t="shared" si="18"/>
        <v/>
      </c>
      <c r="F12" s="36"/>
      <c r="G12" s="37"/>
      <c r="I12" s="38"/>
      <c r="J12" s="39"/>
      <c r="K12" s="40"/>
      <c r="L12" s="41"/>
      <c r="M12" s="42"/>
      <c r="N12" s="38"/>
      <c r="O12" s="39"/>
      <c r="P12" s="40"/>
      <c r="Q12" s="41"/>
      <c r="R12" s="42"/>
      <c r="S12" s="38"/>
      <c r="T12" s="39"/>
      <c r="U12" s="40"/>
      <c r="V12" s="41"/>
      <c r="W12" s="42"/>
      <c r="X12" s="38"/>
      <c r="Y12" s="39"/>
      <c r="Z12" s="40"/>
      <c r="AA12" s="43"/>
      <c r="AB12" s="41"/>
      <c r="AC12" s="40"/>
      <c r="AD12" s="44"/>
    </row>
    <row r="13" spans="2:40" s="49" customFormat="1" ht="14.25" customHeight="1" x14ac:dyDescent="0.25">
      <c r="B13" s="45"/>
      <c r="C13" s="45"/>
      <c r="D13" s="46"/>
      <c r="E13" s="7" t="str">
        <f t="shared" si="18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18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18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18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18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18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18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S01D0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ACICLOVIR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9">SUM(I29:I40)</f>
        <v>224</v>
      </c>
      <c r="J28" s="28">
        <f t="shared" si="19"/>
        <v>224</v>
      </c>
      <c r="K28" s="29">
        <f t="shared" si="19"/>
        <v>1</v>
      </c>
      <c r="L28" s="30">
        <f t="shared" si="19"/>
        <v>3646</v>
      </c>
      <c r="M28" s="31">
        <f t="shared" si="19"/>
        <v>1</v>
      </c>
      <c r="N28" s="27">
        <f t="shared" si="19"/>
        <v>646</v>
      </c>
      <c r="O28" s="28">
        <f t="shared" si="19"/>
        <v>646</v>
      </c>
      <c r="P28" s="29">
        <f t="shared" si="19"/>
        <v>1</v>
      </c>
      <c r="Q28" s="30">
        <f t="shared" si="19"/>
        <v>11427</v>
      </c>
      <c r="R28" s="31">
        <f t="shared" si="19"/>
        <v>1</v>
      </c>
      <c r="S28" s="27">
        <f t="shared" si="19"/>
        <v>3027</v>
      </c>
      <c r="T28" s="28">
        <f t="shared" si="19"/>
        <v>3027</v>
      </c>
      <c r="U28" s="29">
        <f t="shared" si="19"/>
        <v>1</v>
      </c>
      <c r="V28" s="30">
        <f t="shared" si="19"/>
        <v>73419</v>
      </c>
      <c r="W28" s="31">
        <f t="shared" si="19"/>
        <v>1</v>
      </c>
      <c r="X28" s="27">
        <f t="shared" si="19"/>
        <v>2552</v>
      </c>
      <c r="Y28" s="28">
        <f t="shared" si="19"/>
        <v>2552</v>
      </c>
      <c r="Z28" s="29">
        <f t="shared" si="19"/>
        <v>1</v>
      </c>
      <c r="AA28" s="32">
        <f>(X28-S28)/S28</f>
        <v>-0.1569210439378923</v>
      </c>
      <c r="AB28" s="30">
        <f>SUM(AB29:AB40)</f>
        <v>42878</v>
      </c>
      <c r="AC28" s="29">
        <f>SUM(AC29:AC40)</f>
        <v>1</v>
      </c>
      <c r="AD28" s="33">
        <f>(AB28-V28)/V28</f>
        <v>-0.41598223892997727</v>
      </c>
    </row>
    <row r="29" spans="2:30" ht="14.25" customHeight="1" x14ac:dyDescent="0.25">
      <c r="B29" s="70" t="s">
        <v>23</v>
      </c>
      <c r="C29" s="70" t="s">
        <v>25</v>
      </c>
      <c r="D29" s="6" t="str">
        <f>VLOOKUP(B29,'[1]Performance MAT'!$F$14:$G$12335,2,FALSE)</f>
        <v>112000</v>
      </c>
      <c r="E29" s="7" t="str">
        <f t="shared" ref="E29:E30" si="20">RIGHT(B29,1)</f>
        <v>1</v>
      </c>
      <c r="F29" s="36">
        <f>AB29/X29</f>
        <v>15.908055329536209</v>
      </c>
      <c r="G29" s="37">
        <f>F29/E29</f>
        <v>15.908055329536209</v>
      </c>
      <c r="I29" s="38">
        <f>VLOOKUP(B29,[2]MES!A:D,2,0)</f>
        <v>223</v>
      </c>
      <c r="J29" s="39">
        <f>I29*E29</f>
        <v>223</v>
      </c>
      <c r="K29" s="40">
        <f>J29/J$28</f>
        <v>0.9955357142857143</v>
      </c>
      <c r="L29" s="41">
        <f>VLOOKUP(B29,[2]MES!A:G,5,0)</f>
        <v>3606</v>
      </c>
      <c r="M29" s="40">
        <f>L29/L$28</f>
        <v>0.98902907295666487</v>
      </c>
      <c r="N29" s="38">
        <f>VLOOKUP(B29,[2]YTD!A:D,2,0)</f>
        <v>642</v>
      </c>
      <c r="O29" s="39">
        <f>N29*E29</f>
        <v>642</v>
      </c>
      <c r="P29" s="40">
        <f>O29/O$28</f>
        <v>0.99380804953560375</v>
      </c>
      <c r="Q29" s="41">
        <f>VLOOKUP(B29,[2]YTD!A:G,5,0)</f>
        <v>11270</v>
      </c>
      <c r="R29" s="40">
        <f>Q29/Q$28</f>
        <v>0.98626061083398964</v>
      </c>
      <c r="S29" s="38">
        <f>VLOOKUP(B29,[2]MAT!A:D,2,0)</f>
        <v>2397</v>
      </c>
      <c r="T29" s="39">
        <f>S29*E29</f>
        <v>2397</v>
      </c>
      <c r="U29" s="40">
        <f>T29/T$28</f>
        <v>0.79187314172447965</v>
      </c>
      <c r="V29" s="41">
        <f>VLOOKUP(B29,[2]MAT!A:J,8,0)</f>
        <v>49005</v>
      </c>
      <c r="W29" s="40">
        <f>V29/V$28</f>
        <v>0.6674702733624811</v>
      </c>
      <c r="X29" s="38">
        <f>VLOOKUP(B29,[2]MAT!A:G,5,0)</f>
        <v>2458</v>
      </c>
      <c r="Y29" s="39">
        <f>X29*E29</f>
        <v>2458</v>
      </c>
      <c r="Z29" s="40">
        <f>Y29/Y$28</f>
        <v>0.96316614420062696</v>
      </c>
      <c r="AA29" s="43">
        <f t="shared" ref="AA29:AA30" si="21">(X29-S29)/S29</f>
        <v>2.5448477263245724E-2</v>
      </c>
      <c r="AB29" s="41">
        <f>VLOOKUP(B29,[2]MAT!A:M,11,0)</f>
        <v>39102</v>
      </c>
      <c r="AC29" s="40">
        <f>AB29/AB$28</f>
        <v>0.91193619105368717</v>
      </c>
      <c r="AD29" s="44">
        <f t="shared" ref="AD29:AD30" si="22">(AB29-V29)/V29</f>
        <v>-0.20208142026323844</v>
      </c>
    </row>
    <row r="30" spans="2:30" ht="14.25" customHeight="1" x14ac:dyDescent="0.25">
      <c r="B30" s="70" t="s">
        <v>24</v>
      </c>
      <c r="C30" s="70" t="s">
        <v>26</v>
      </c>
      <c r="D30" s="6" t="str">
        <f>VLOOKUP(B30,'[1]Performance MAT'!$F$14:$G$12335,2,FALSE)</f>
        <v>022001</v>
      </c>
      <c r="E30" s="7" t="str">
        <f t="shared" si="20"/>
        <v>1</v>
      </c>
      <c r="F30" s="36">
        <f t="shared" ref="F30" si="23">AB30/X30</f>
        <v>40.170212765957444</v>
      </c>
      <c r="G30" s="37">
        <f>F30/E30</f>
        <v>40.170212765957444</v>
      </c>
      <c r="I30" s="38">
        <f>VLOOKUP(B30,[2]MES!A:D,2,0)</f>
        <v>1</v>
      </c>
      <c r="J30" s="39">
        <f>I30*E30</f>
        <v>1</v>
      </c>
      <c r="K30" s="40">
        <f>J30/J$28</f>
        <v>4.464285714285714E-3</v>
      </c>
      <c r="L30" s="41">
        <f>VLOOKUP(B30,[2]MES!A:G,5,0)</f>
        <v>40</v>
      </c>
      <c r="M30" s="40">
        <f>L30/L$28</f>
        <v>1.0970927043335162E-2</v>
      </c>
      <c r="N30" s="38">
        <f>VLOOKUP(B30,[2]YTD!A:D,2,0)</f>
        <v>4</v>
      </c>
      <c r="O30" s="39">
        <f>N30*E30</f>
        <v>4</v>
      </c>
      <c r="P30" s="40">
        <f>O30/O$28</f>
        <v>6.1919504643962852E-3</v>
      </c>
      <c r="Q30" s="41">
        <f>VLOOKUP(B30,[2]YTD!A:G,5,0)</f>
        <v>157</v>
      </c>
      <c r="R30" s="40">
        <f>Q30/Q$28</f>
        <v>1.3739389166010326E-2</v>
      </c>
      <c r="S30" s="38">
        <f>VLOOKUP(B30,[2]MAT!A:D,2,0)</f>
        <v>630</v>
      </c>
      <c r="T30" s="39">
        <f>S30*E30</f>
        <v>630</v>
      </c>
      <c r="U30" s="40">
        <f>T30/T$28</f>
        <v>0.20812685827552033</v>
      </c>
      <c r="V30" s="41">
        <f>VLOOKUP(B30,[2]MAT!A:J,8,0)</f>
        <v>24414</v>
      </c>
      <c r="W30" s="40">
        <f>V30/V$28</f>
        <v>0.3325297266375189</v>
      </c>
      <c r="X30" s="38">
        <f>VLOOKUP(B30,[2]MAT!A:G,5,0)</f>
        <v>94</v>
      </c>
      <c r="Y30" s="39">
        <f>X30*E30</f>
        <v>94</v>
      </c>
      <c r="Z30" s="40">
        <f>Y30/Y$28</f>
        <v>3.6833855799373039E-2</v>
      </c>
      <c r="AA30" s="43">
        <f t="shared" si="21"/>
        <v>-0.85079365079365077</v>
      </c>
      <c r="AB30" s="41">
        <f>VLOOKUP(B30,[2]MAT!A:M,11,0)</f>
        <v>3776</v>
      </c>
      <c r="AC30" s="40">
        <f>AB30/AB$28</f>
        <v>8.8063808946312799E-2</v>
      </c>
      <c r="AD30" s="44">
        <f t="shared" si="22"/>
        <v>-0.84533464405668879</v>
      </c>
    </row>
    <row r="31" spans="2:30" ht="14.25" customHeight="1" x14ac:dyDescent="0.25">
      <c r="B31" s="35"/>
      <c r="C31" s="5"/>
      <c r="D31" s="6"/>
      <c r="E31" s="7" t="str">
        <f t="shared" ref="E31:E40" si="24">RIGHT(B31,1)</f>
        <v/>
      </c>
      <c r="F31" s="36"/>
      <c r="G31" s="37"/>
      <c r="I31" s="38"/>
      <c r="J31" s="39"/>
      <c r="K31" s="40"/>
      <c r="L31" s="41"/>
      <c r="M31" s="42"/>
      <c r="N31" s="38"/>
      <c r="O31" s="39"/>
      <c r="P31" s="40"/>
      <c r="Q31" s="41"/>
      <c r="R31" s="42"/>
      <c r="S31" s="38"/>
      <c r="T31" s="39"/>
      <c r="U31" s="40"/>
      <c r="V31" s="41"/>
      <c r="W31" s="42"/>
      <c r="X31" s="38"/>
      <c r="Y31" s="39"/>
      <c r="Z31" s="40"/>
      <c r="AA31" s="43"/>
      <c r="AB31" s="41"/>
      <c r="AC31" s="40"/>
      <c r="AD31" s="44"/>
    </row>
    <row r="32" spans="2:30" ht="14.25" customHeight="1" x14ac:dyDescent="0.25">
      <c r="B32" s="35"/>
      <c r="C32" s="5"/>
      <c r="D32" s="6"/>
      <c r="E32" s="7" t="str">
        <f t="shared" si="24"/>
        <v/>
      </c>
      <c r="F32" s="36"/>
      <c r="G32" s="37"/>
      <c r="I32" s="38"/>
      <c r="J32" s="39"/>
      <c r="K32" s="40"/>
      <c r="L32" s="41"/>
      <c r="M32" s="42"/>
      <c r="N32" s="38"/>
      <c r="O32" s="39"/>
      <c r="P32" s="40"/>
      <c r="Q32" s="41"/>
      <c r="R32" s="42"/>
      <c r="S32" s="38"/>
      <c r="T32" s="39"/>
      <c r="U32" s="40"/>
      <c r="V32" s="41"/>
      <c r="W32" s="42"/>
      <c r="X32" s="38"/>
      <c r="Y32" s="39"/>
      <c r="Z32" s="40"/>
      <c r="AA32" s="43"/>
      <c r="AB32" s="41"/>
      <c r="AC32" s="40"/>
      <c r="AD32" s="44"/>
    </row>
    <row r="33" spans="2:30" ht="14.25" customHeight="1" x14ac:dyDescent="0.25">
      <c r="B33" s="70"/>
      <c r="C33" s="70"/>
      <c r="D33" s="69"/>
      <c r="E33" s="7"/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70"/>
      <c r="C34" s="70"/>
      <c r="D34" s="6"/>
      <c r="E34" s="7"/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24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24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24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24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24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S01D0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ACICLOVIR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25">SUM(I49:I60)</f>
        <v>63</v>
      </c>
      <c r="J48" s="28">
        <f t="shared" si="25"/>
        <v>63</v>
      </c>
      <c r="K48" s="29">
        <f t="shared" si="25"/>
        <v>1</v>
      </c>
      <c r="L48" s="30">
        <f t="shared" si="25"/>
        <v>1019</v>
      </c>
      <c r="M48" s="31">
        <f t="shared" si="25"/>
        <v>1</v>
      </c>
      <c r="N48" s="27">
        <f t="shared" si="25"/>
        <v>180</v>
      </c>
      <c r="O48" s="28">
        <f t="shared" si="25"/>
        <v>180</v>
      </c>
      <c r="P48" s="29">
        <f t="shared" si="25"/>
        <v>1</v>
      </c>
      <c r="Q48" s="30">
        <f t="shared" si="25"/>
        <v>3143</v>
      </c>
      <c r="R48" s="31">
        <f t="shared" si="25"/>
        <v>1</v>
      </c>
      <c r="S48" s="27">
        <f t="shared" si="25"/>
        <v>489</v>
      </c>
      <c r="T48" s="28">
        <f t="shared" si="25"/>
        <v>489</v>
      </c>
      <c r="U48" s="29">
        <f t="shared" si="25"/>
        <v>1</v>
      </c>
      <c r="V48" s="30">
        <f t="shared" si="25"/>
        <v>13277</v>
      </c>
      <c r="W48" s="31">
        <f t="shared" si="25"/>
        <v>1</v>
      </c>
      <c r="X48" s="27">
        <f t="shared" si="25"/>
        <v>564</v>
      </c>
      <c r="Y48" s="28">
        <f t="shared" si="25"/>
        <v>564</v>
      </c>
      <c r="Z48" s="29">
        <f t="shared" si="25"/>
        <v>1</v>
      </c>
      <c r="AA48" s="32">
        <f>(X48-S48)/S48</f>
        <v>0.15337423312883436</v>
      </c>
      <c r="AB48" s="30">
        <f>SUM(AB49:AB60)</f>
        <v>10115</v>
      </c>
      <c r="AC48" s="29">
        <f>SUM(AC49:AC60)</f>
        <v>1</v>
      </c>
      <c r="AD48" s="33">
        <f>(AB48-V48)/V48</f>
        <v>-0.23815620998719592</v>
      </c>
    </row>
    <row r="49" spans="2:30" ht="14.25" customHeight="1" x14ac:dyDescent="0.25">
      <c r="B49" s="70" t="s">
        <v>23</v>
      </c>
      <c r="C49" s="70" t="s">
        <v>25</v>
      </c>
      <c r="D49" s="6" t="str">
        <f>VLOOKUP(B49,'[1]Performance MAT'!$F$14:$G$12335,2,FALSE)</f>
        <v>112000</v>
      </c>
      <c r="E49" s="7" t="str">
        <f t="shared" ref="E49:E50" si="26">RIGHT(B49,1)</f>
        <v>1</v>
      </c>
      <c r="F49" s="36">
        <f>AB49/X49</f>
        <v>15.868725868725869</v>
      </c>
      <c r="G49" s="37">
        <f>F49/E49</f>
        <v>15.868725868725869</v>
      </c>
      <c r="I49" s="38">
        <f>VLOOKUP(B49,[2]MES!A:D,3,0)</f>
        <v>63</v>
      </c>
      <c r="J49" s="39">
        <f t="shared" ref="J49:J50" si="27">I49*E49</f>
        <v>63</v>
      </c>
      <c r="K49" s="40">
        <f>J49/J$48</f>
        <v>1</v>
      </c>
      <c r="L49" s="41">
        <f>VLOOKUP(B49,[2]MES!A:G,6,0)</f>
        <v>1019</v>
      </c>
      <c r="M49" s="40">
        <f>L49/L$48</f>
        <v>1</v>
      </c>
      <c r="N49" s="38">
        <f>VLOOKUP(B49,[2]YTD!A:D,3,0)</f>
        <v>180</v>
      </c>
      <c r="O49" s="39">
        <f t="shared" ref="O49:O50" si="28">N49*E49</f>
        <v>180</v>
      </c>
      <c r="P49" s="40">
        <f>O49/O$48</f>
        <v>1</v>
      </c>
      <c r="Q49" s="41">
        <f>VLOOKUP(B49,[2]YTD!A:G,6,0)</f>
        <v>3143</v>
      </c>
      <c r="R49" s="40">
        <f>Q49/Q$48</f>
        <v>1</v>
      </c>
      <c r="S49" s="38">
        <f>VLOOKUP(B49,[2]MAT!A:D,3,0)</f>
        <v>313</v>
      </c>
      <c r="T49" s="39">
        <f t="shared" ref="T49:T50" si="29">S49*E49</f>
        <v>313</v>
      </c>
      <c r="U49" s="40">
        <f>T49/T$48</f>
        <v>0.64008179959100209</v>
      </c>
      <c r="V49" s="41">
        <f>VLOOKUP(B49,[2]MAT!A:J,9,0)</f>
        <v>6382</v>
      </c>
      <c r="W49" s="40">
        <f>V49/V$48</f>
        <v>0.48068087670407472</v>
      </c>
      <c r="X49" s="38">
        <f>VLOOKUP(B49,[2]MAT!A:G,6,0)</f>
        <v>518</v>
      </c>
      <c r="Y49" s="39">
        <f t="shared" ref="Y49:Y50" si="30">X49*E49</f>
        <v>518</v>
      </c>
      <c r="Z49" s="40">
        <f>Y49/Y$48</f>
        <v>0.91843971631205679</v>
      </c>
      <c r="AA49" s="43">
        <f t="shared" ref="AA49:AA50" si="31">(X49-S49)/S49</f>
        <v>0.65495207667731625</v>
      </c>
      <c r="AB49" s="41">
        <f>VLOOKUP(B49,[2]MAT!A:M,12,0)</f>
        <v>8220</v>
      </c>
      <c r="AC49" s="40">
        <f>AB49/AB$48</f>
        <v>0.81265447355412757</v>
      </c>
      <c r="AD49" s="44">
        <f t="shared" ref="AD49:AD50" si="32">(AB49-V49)/V49</f>
        <v>0.28799749294891885</v>
      </c>
    </row>
    <row r="50" spans="2:30" ht="14.25" customHeight="1" x14ac:dyDescent="0.25">
      <c r="B50" s="70" t="s">
        <v>24</v>
      </c>
      <c r="C50" s="70" t="s">
        <v>26</v>
      </c>
      <c r="D50" s="6" t="str">
        <f>VLOOKUP(B50,'[1]Performance MAT'!$F$14:$G$12335,2,FALSE)</f>
        <v>022001</v>
      </c>
      <c r="E50" s="7" t="str">
        <f t="shared" si="26"/>
        <v>1</v>
      </c>
      <c r="F50" s="36">
        <f t="shared" ref="F50" si="33">AB50/X50</f>
        <v>41.195652173913047</v>
      </c>
      <c r="G50" s="37">
        <f t="shared" ref="G50" si="34">F50/E50</f>
        <v>41.195652173913047</v>
      </c>
      <c r="I50" s="38">
        <f>VLOOKUP(B50,[2]MES!A:D,3,0)</f>
        <v>0</v>
      </c>
      <c r="J50" s="39">
        <f t="shared" si="27"/>
        <v>0</v>
      </c>
      <c r="K50" s="40">
        <f>J50/J$48</f>
        <v>0</v>
      </c>
      <c r="L50" s="41">
        <f>VLOOKUP(B50,[2]MES!A:G,6,0)</f>
        <v>0</v>
      </c>
      <c r="M50" s="40">
        <f>L50/L$48</f>
        <v>0</v>
      </c>
      <c r="N50" s="38">
        <f>VLOOKUP(B50,[2]YTD!A:D,3,0)</f>
        <v>0</v>
      </c>
      <c r="O50" s="39">
        <f t="shared" si="28"/>
        <v>0</v>
      </c>
      <c r="P50" s="40">
        <f>O50/O$48</f>
        <v>0</v>
      </c>
      <c r="Q50" s="41">
        <f>VLOOKUP(B50,[2]YTD!A:G,6,0)</f>
        <v>0</v>
      </c>
      <c r="R50" s="40">
        <f>Q50/Q$48</f>
        <v>0</v>
      </c>
      <c r="S50" s="38">
        <f>VLOOKUP(B50,[2]MAT!A:D,3,0)</f>
        <v>176</v>
      </c>
      <c r="T50" s="39">
        <f t="shared" si="29"/>
        <v>176</v>
      </c>
      <c r="U50" s="40">
        <f>T50/T$48</f>
        <v>0.35991820040899797</v>
      </c>
      <c r="V50" s="41">
        <f>VLOOKUP(B50,[2]MAT!A:J,9,0)</f>
        <v>6895</v>
      </c>
      <c r="W50" s="40">
        <f>V50/V$48</f>
        <v>0.51931912329592533</v>
      </c>
      <c r="X50" s="38">
        <f>VLOOKUP(B50,[2]MAT!A:G,6,0)</f>
        <v>46</v>
      </c>
      <c r="Y50" s="39">
        <f t="shared" si="30"/>
        <v>46</v>
      </c>
      <c r="Z50" s="40">
        <f>Y50/Y$48</f>
        <v>8.1560283687943269E-2</v>
      </c>
      <c r="AA50" s="43">
        <f t="shared" si="31"/>
        <v>-0.73863636363636365</v>
      </c>
      <c r="AB50" s="41">
        <f>VLOOKUP(B50,[2]MAT!A:M,12,0)</f>
        <v>1895</v>
      </c>
      <c r="AC50" s="40">
        <f>AB50/AB$48</f>
        <v>0.18734552644587246</v>
      </c>
      <c r="AD50" s="44">
        <f t="shared" si="32"/>
        <v>-0.72516316171138506</v>
      </c>
    </row>
    <row r="51" spans="2:30" ht="14.25" customHeight="1" x14ac:dyDescent="0.25">
      <c r="B51" s="35"/>
      <c r="C51" s="5"/>
      <c r="D51" s="6"/>
      <c r="E51" s="7" t="str">
        <f t="shared" ref="E51:E60" si="35">RIGHT(B51,1)</f>
        <v/>
      </c>
      <c r="F51" s="36"/>
      <c r="G51" s="37"/>
      <c r="I51" s="38"/>
      <c r="J51" s="39"/>
      <c r="K51" s="40"/>
      <c r="L51" s="41"/>
      <c r="M51" s="42"/>
      <c r="N51" s="38"/>
      <c r="O51" s="39"/>
      <c r="P51" s="40"/>
      <c r="Q51" s="41"/>
      <c r="R51" s="42"/>
      <c r="S51" s="38"/>
      <c r="T51" s="39"/>
      <c r="U51" s="40"/>
      <c r="V51" s="41"/>
      <c r="W51" s="42"/>
      <c r="X51" s="38"/>
      <c r="Y51" s="39"/>
      <c r="Z51" s="40"/>
      <c r="AA51" s="43"/>
      <c r="AB51" s="41"/>
      <c r="AC51" s="40"/>
      <c r="AD51" s="44"/>
    </row>
    <row r="52" spans="2:30" ht="14.25" customHeight="1" x14ac:dyDescent="0.25">
      <c r="B52" s="35"/>
      <c r="C52" s="5"/>
      <c r="D52" s="6"/>
      <c r="E52" s="7" t="str">
        <f t="shared" si="35"/>
        <v/>
      </c>
      <c r="F52" s="36"/>
      <c r="G52" s="37"/>
      <c r="I52" s="38"/>
      <c r="J52" s="39"/>
      <c r="K52" s="40"/>
      <c r="L52" s="41"/>
      <c r="M52" s="42"/>
      <c r="N52" s="38"/>
      <c r="O52" s="39"/>
      <c r="P52" s="40"/>
      <c r="Q52" s="41"/>
      <c r="R52" s="42"/>
      <c r="S52" s="38"/>
      <c r="T52" s="39"/>
      <c r="U52" s="40"/>
      <c r="V52" s="41"/>
      <c r="W52" s="42"/>
      <c r="X52" s="38"/>
      <c r="Y52" s="39"/>
      <c r="Z52" s="40"/>
      <c r="AA52" s="43"/>
      <c r="AB52" s="41"/>
      <c r="AC52" s="40"/>
      <c r="AD52" s="44"/>
    </row>
    <row r="53" spans="2:30" ht="14.25" customHeight="1" x14ac:dyDescent="0.25">
      <c r="B53" s="35"/>
      <c r="C53" s="35"/>
      <c r="D53" s="69"/>
      <c r="E53" s="7" t="str">
        <f t="shared" si="35"/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35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35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35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35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3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3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104" priority="5" operator="lessThan">
      <formula>0</formula>
    </cfRule>
  </conditionalFormatting>
  <conditionalFormatting sqref="AD28 AA28 AA41 AD41">
    <cfRule type="cellIs" dxfId="103" priority="4" operator="lessThan">
      <formula>0</formula>
    </cfRule>
  </conditionalFormatting>
  <conditionalFormatting sqref="AD48 AA48 AA61 AD61">
    <cfRule type="cellIs" dxfId="102" priority="3" operator="lessThan">
      <formula>0</formula>
    </cfRule>
  </conditionalFormatting>
  <conditionalFormatting sqref="AD29:AD40 AA29:AA40">
    <cfRule type="cellIs" dxfId="101" priority="2" operator="lessThan">
      <formula>0</formula>
    </cfRule>
  </conditionalFormatting>
  <conditionalFormatting sqref="AD49:AD60 AA49:AA60">
    <cfRule type="cellIs" dxfId="10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92D050"/>
    <pageSetUpPr fitToPage="1"/>
  </sheetPr>
  <dimension ref="B2:AN61"/>
  <sheetViews>
    <sheetView showGridLines="0" zoomScaleNormal="100" workbookViewId="0">
      <pane xSplit="2" ySplit="7" topLeftCell="C38" activePane="bottomRight" state="frozen"/>
      <selection activeCell="C8" sqref="C8"/>
      <selection pane="topRight" activeCell="C8" sqref="C8"/>
      <selection pane="bottomLeft" activeCell="C8" sqref="C8"/>
      <selection pane="bottomRight" activeCell="K52" sqref="K52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89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90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91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2336</v>
      </c>
      <c r="J8" s="28">
        <f t="shared" si="0"/>
        <v>2336</v>
      </c>
      <c r="K8" s="29">
        <f t="shared" si="0"/>
        <v>1</v>
      </c>
      <c r="L8" s="30">
        <f t="shared" si="0"/>
        <v>40579</v>
      </c>
      <c r="M8" s="31">
        <f t="shared" si="0"/>
        <v>1</v>
      </c>
      <c r="N8" s="27">
        <f t="shared" si="0"/>
        <v>7003</v>
      </c>
      <c r="O8" s="28">
        <f t="shared" si="0"/>
        <v>7003</v>
      </c>
      <c r="P8" s="29">
        <f t="shared" si="0"/>
        <v>0.99999999999999989</v>
      </c>
      <c r="Q8" s="30">
        <f t="shared" si="0"/>
        <v>123009</v>
      </c>
      <c r="R8" s="31">
        <f t="shared" si="0"/>
        <v>1</v>
      </c>
      <c r="S8" s="27">
        <f t="shared" si="0"/>
        <v>28326</v>
      </c>
      <c r="T8" s="28">
        <f t="shared" si="0"/>
        <v>28326</v>
      </c>
      <c r="U8" s="29">
        <f t="shared" si="0"/>
        <v>1</v>
      </c>
      <c r="V8" s="30">
        <f t="shared" si="0"/>
        <v>535392</v>
      </c>
      <c r="W8" s="31">
        <f t="shared" si="0"/>
        <v>0.99999999999999989</v>
      </c>
      <c r="X8" s="27">
        <f t="shared" si="0"/>
        <v>27761</v>
      </c>
      <c r="Y8" s="28">
        <f t="shared" si="0"/>
        <v>27761</v>
      </c>
      <c r="Z8" s="29">
        <f t="shared" si="0"/>
        <v>1</v>
      </c>
      <c r="AA8" s="32">
        <f>(X8-S8)/S8</f>
        <v>-1.9946339052460637E-2</v>
      </c>
      <c r="AB8" s="30">
        <f>SUM(AB9:AB20)</f>
        <v>471632</v>
      </c>
      <c r="AC8" s="29">
        <f>SUM(AC9:AC20)</f>
        <v>1</v>
      </c>
      <c r="AD8" s="33">
        <f>(AB8-V8)/V8</f>
        <v>-0.1190903113980037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86</v>
      </c>
      <c r="C9" s="70" t="s">
        <v>26</v>
      </c>
      <c r="D9" s="6" t="str">
        <f>VLOOKUP(B9,'[1]Performance MAT'!$F$14:$G$12335,2,FALSE)</f>
        <v>042009</v>
      </c>
      <c r="E9" s="7" t="str">
        <f>RIGHT(B9,1)</f>
        <v>1</v>
      </c>
      <c r="F9" s="36">
        <f>AB9/X9</f>
        <v>12.55536497045931</v>
      </c>
      <c r="G9" s="37">
        <f>F9/E9</f>
        <v>12.55536497045931</v>
      </c>
      <c r="I9" s="38">
        <f>VLOOKUP(B9,[2]MES!A:D,4,0)</f>
        <v>861</v>
      </c>
      <c r="J9" s="39">
        <f>I9*E9</f>
        <v>861</v>
      </c>
      <c r="K9" s="40">
        <f>J9/$J$8</f>
        <v>0.36857876712328769</v>
      </c>
      <c r="L9" s="41">
        <f>VLOOKUP(B9,[2]MES!A:G,7,0)</f>
        <v>9841</v>
      </c>
      <c r="M9" s="42">
        <f>L9/$L$8</f>
        <v>0.24251460114837725</v>
      </c>
      <c r="N9" s="38">
        <f>VLOOKUP(B9,[2]YTD!A:D,4,0)</f>
        <v>2530</v>
      </c>
      <c r="O9" s="39">
        <f>N9*E9</f>
        <v>2530</v>
      </c>
      <c r="P9" s="40">
        <f>O9/$O$8</f>
        <v>0.36127373982578892</v>
      </c>
      <c r="Q9" s="41">
        <f>VLOOKUP(B9,[2]YTD!A:G,7,0)</f>
        <v>30834</v>
      </c>
      <c r="R9" s="42">
        <f>Q9/$Q$8</f>
        <v>0.25066458551813281</v>
      </c>
      <c r="S9" s="38">
        <f>VLOOKUP(B9,[2]MAT!A:D,4,0)</f>
        <v>10498</v>
      </c>
      <c r="T9" s="39">
        <f>S9*E9</f>
        <v>10498</v>
      </c>
      <c r="U9" s="40">
        <f>T9/$T$8</f>
        <v>0.37061357057120664</v>
      </c>
      <c r="V9" s="41">
        <f>VLOOKUP(B9,[2]MAT!A:J,10,0)</f>
        <v>139410</v>
      </c>
      <c r="W9" s="42">
        <f>V9/$V$8</f>
        <v>0.26038864981172671</v>
      </c>
      <c r="X9" s="38">
        <f>VLOOKUP(B9,[2]MAT!A:G,7,0)</f>
        <v>10494</v>
      </c>
      <c r="Y9" s="39">
        <f>X9*E9</f>
        <v>10494</v>
      </c>
      <c r="Z9" s="40">
        <f>Y9/$Y$8</f>
        <v>0.37801231944094232</v>
      </c>
      <c r="AA9" s="43">
        <f t="shared" ref="AA9:AA11" si="1">(X9-S9)/S9</f>
        <v>-3.8102495713469235E-4</v>
      </c>
      <c r="AB9" s="41">
        <f>VLOOKUP(B9,[2]MAT!A:M,13,0)</f>
        <v>131756</v>
      </c>
      <c r="AC9" s="40">
        <f>AB9/$AB$8</f>
        <v>0.27936187536045054</v>
      </c>
      <c r="AD9" s="44">
        <f t="shared" ref="AD9:AD11" si="2">(AB9-V9)/V9</f>
        <v>-5.4902804676852449E-2</v>
      </c>
    </row>
    <row r="10" spans="2:40" ht="14.25" customHeight="1" x14ac:dyDescent="0.25">
      <c r="B10" s="70" t="s">
        <v>87</v>
      </c>
      <c r="C10" s="70" t="s">
        <v>25</v>
      </c>
      <c r="D10" s="6" t="str">
        <f>VLOOKUP(B10,'[1]Performance MAT'!$F$14:$G$12335,2,FALSE)</f>
        <v>102003</v>
      </c>
      <c r="E10" s="7" t="str">
        <f t="shared" ref="E10:E20" si="3">RIGHT(B10,1)</f>
        <v>1</v>
      </c>
      <c r="F10" s="36">
        <f t="shared" ref="F10:F11" si="4">AB10/X10</f>
        <v>15.260940157723828</v>
      </c>
      <c r="G10" s="37">
        <f t="shared" ref="G10:G11" si="5">F10/E10</f>
        <v>15.260940157723828</v>
      </c>
      <c r="I10" s="38">
        <f>VLOOKUP(B10,[2]MES!A:D,4,0)</f>
        <v>1059</v>
      </c>
      <c r="J10" s="39">
        <f t="shared" ref="J10:J11" si="6">I10*E10</f>
        <v>1059</v>
      </c>
      <c r="K10" s="40">
        <f t="shared" ref="K10:K11" si="7">J10/$J$8</f>
        <v>0.4533390410958904</v>
      </c>
      <c r="L10" s="41">
        <f>VLOOKUP(B10,[2]MES!A:G,7,0)</f>
        <v>15641</v>
      </c>
      <c r="M10" s="42">
        <f t="shared" ref="M10:M11" si="8">L10/$L$8</f>
        <v>0.38544567387072132</v>
      </c>
      <c r="N10" s="38">
        <f>VLOOKUP(B10,[2]YTD!A:D,4,0)</f>
        <v>3279</v>
      </c>
      <c r="O10" s="39">
        <f t="shared" ref="O10:O11" si="9">N10*E10</f>
        <v>3279</v>
      </c>
      <c r="P10" s="40">
        <f t="shared" ref="P10:P11" si="10">O10/$O$8</f>
        <v>0.46822790232757389</v>
      </c>
      <c r="Q10" s="41">
        <f>VLOOKUP(B10,[2]YTD!A:G,7,0)</f>
        <v>51172</v>
      </c>
      <c r="R10" s="42">
        <f t="shared" ref="R10:R11" si="11">Q10/$Q$8</f>
        <v>0.41600208114853382</v>
      </c>
      <c r="S10" s="38">
        <f>VLOOKUP(B10,[2]MAT!A:D,4,0)</f>
        <v>12427</v>
      </c>
      <c r="T10" s="39">
        <f t="shared" ref="T10:T11" si="12">S10*E10</f>
        <v>12427</v>
      </c>
      <c r="U10" s="40">
        <f t="shared" ref="U10:U11" si="13">T10/$T$8</f>
        <v>0.43871354938925367</v>
      </c>
      <c r="V10" s="41">
        <f>VLOOKUP(B10,[2]MAT!A:J,10,0)</f>
        <v>207765</v>
      </c>
      <c r="W10" s="42">
        <f t="shared" ref="W10:W11" si="14">V10/$V$8</f>
        <v>0.38806145777299622</v>
      </c>
      <c r="X10" s="38">
        <f>VLOOKUP(B10,[2]MAT!A:G,7,0)</f>
        <v>12934</v>
      </c>
      <c r="Y10" s="39">
        <f t="shared" ref="Y10:Y11" si="15">X10*E10</f>
        <v>12934</v>
      </c>
      <c r="Z10" s="40">
        <f t="shared" ref="Z10:Z11" si="16">Y10/$Y$8</f>
        <v>0.46590540686574689</v>
      </c>
      <c r="AA10" s="43">
        <f t="shared" si="1"/>
        <v>4.0798261849199324E-2</v>
      </c>
      <c r="AB10" s="41">
        <f>VLOOKUP(B10,[2]MAT!A:M,13,0)</f>
        <v>197385</v>
      </c>
      <c r="AC10" s="40">
        <f t="shared" ref="AC10:AC11" si="17">AB10/$AB$8</f>
        <v>0.41851485904264341</v>
      </c>
      <c r="AD10" s="44">
        <f t="shared" si="2"/>
        <v>-4.9960291675691285E-2</v>
      </c>
    </row>
    <row r="11" spans="2:40" ht="14.25" customHeight="1" x14ac:dyDescent="0.25">
      <c r="B11" s="70" t="s">
        <v>88</v>
      </c>
      <c r="C11" s="70" t="s">
        <v>60</v>
      </c>
      <c r="D11" s="6" t="str">
        <f>VLOOKUP(B11,'[1]Performance MAT'!$F$14:$G$12335,2,FALSE)</f>
        <v>091993</v>
      </c>
      <c r="E11" s="7" t="str">
        <f t="shared" si="3"/>
        <v>1</v>
      </c>
      <c r="F11" s="36">
        <f t="shared" si="4"/>
        <v>32.885068082160167</v>
      </c>
      <c r="G11" s="37">
        <f t="shared" si="5"/>
        <v>32.885068082160167</v>
      </c>
      <c r="I11" s="38">
        <f>VLOOKUP(B11,[2]MES!A:D,4,0)</f>
        <v>416</v>
      </c>
      <c r="J11" s="39">
        <f t="shared" si="6"/>
        <v>416</v>
      </c>
      <c r="K11" s="40">
        <f t="shared" si="7"/>
        <v>0.17808219178082191</v>
      </c>
      <c r="L11" s="41">
        <f>VLOOKUP(B11,[2]MES!A:G,7,0)</f>
        <v>15097</v>
      </c>
      <c r="M11" s="42">
        <f t="shared" si="8"/>
        <v>0.37203972498090143</v>
      </c>
      <c r="N11" s="38">
        <f>VLOOKUP(B11,[2]YTD!A:D,4,0)</f>
        <v>1194</v>
      </c>
      <c r="O11" s="39">
        <f t="shared" si="9"/>
        <v>1194</v>
      </c>
      <c r="P11" s="40">
        <f t="shared" si="10"/>
        <v>0.17049835784663717</v>
      </c>
      <c r="Q11" s="41">
        <f>VLOOKUP(B11,[2]YTD!A:G,7,0)</f>
        <v>41003</v>
      </c>
      <c r="R11" s="42">
        <f t="shared" si="11"/>
        <v>0.33333333333333331</v>
      </c>
      <c r="S11" s="38">
        <f>VLOOKUP(B11,[2]MAT!A:D,4,0)</f>
        <v>5401</v>
      </c>
      <c r="T11" s="39">
        <f t="shared" si="12"/>
        <v>5401</v>
      </c>
      <c r="U11" s="40">
        <f t="shared" si="13"/>
        <v>0.19067288003953964</v>
      </c>
      <c r="V11" s="41">
        <f>VLOOKUP(B11,[2]MAT!A:J,10,0)</f>
        <v>188217</v>
      </c>
      <c r="W11" s="42">
        <f t="shared" si="14"/>
        <v>0.35154989241527701</v>
      </c>
      <c r="X11" s="38">
        <f>VLOOKUP(B11,[2]MAT!A:G,7,0)</f>
        <v>4333</v>
      </c>
      <c r="Y11" s="39">
        <f t="shared" si="15"/>
        <v>4333</v>
      </c>
      <c r="Z11" s="40">
        <f t="shared" si="16"/>
        <v>0.15608227369331076</v>
      </c>
      <c r="AA11" s="43">
        <f t="shared" si="1"/>
        <v>-0.19774115904462136</v>
      </c>
      <c r="AB11" s="41">
        <f>VLOOKUP(B11,[2]MAT!A:M,13,0)</f>
        <v>142491</v>
      </c>
      <c r="AC11" s="40">
        <f t="shared" si="17"/>
        <v>0.30212326559690605</v>
      </c>
      <c r="AD11" s="44">
        <f t="shared" si="2"/>
        <v>-0.24294298602145395</v>
      </c>
    </row>
    <row r="12" spans="2:40" ht="14.25" customHeight="1" x14ac:dyDescent="0.25">
      <c r="B12" s="35"/>
      <c r="C12" s="5"/>
      <c r="D12" s="6"/>
      <c r="E12" s="7" t="str">
        <f t="shared" si="3"/>
        <v/>
      </c>
      <c r="F12" s="36"/>
      <c r="G12" s="37"/>
      <c r="I12" s="38"/>
      <c r="J12" s="39"/>
      <c r="K12" s="40"/>
      <c r="L12" s="41"/>
      <c r="M12" s="42"/>
      <c r="N12" s="38"/>
      <c r="O12" s="39"/>
      <c r="P12" s="40"/>
      <c r="Q12" s="41"/>
      <c r="R12" s="42"/>
      <c r="S12" s="38"/>
      <c r="T12" s="39"/>
      <c r="U12" s="40"/>
      <c r="V12" s="41"/>
      <c r="W12" s="42"/>
      <c r="X12" s="38"/>
      <c r="Y12" s="39"/>
      <c r="Z12" s="40"/>
      <c r="AA12" s="43"/>
      <c r="AB12" s="41"/>
      <c r="AC12" s="40"/>
      <c r="AD12" s="44"/>
    </row>
    <row r="13" spans="2:40" s="49" customFormat="1" ht="14.25" customHeight="1" x14ac:dyDescent="0.25">
      <c r="B13" s="45"/>
      <c r="C13" s="45"/>
      <c r="D13" s="46"/>
      <c r="E13" s="7" t="str">
        <f t="shared" si="3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S01K1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ALCOHOL POLIVINILICO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1874</v>
      </c>
      <c r="J28" s="28">
        <f t="shared" si="18"/>
        <v>1874</v>
      </c>
      <c r="K28" s="29">
        <f t="shared" si="18"/>
        <v>1</v>
      </c>
      <c r="L28" s="30">
        <f t="shared" si="18"/>
        <v>30733</v>
      </c>
      <c r="M28" s="31">
        <f t="shared" si="18"/>
        <v>1</v>
      </c>
      <c r="N28" s="27">
        <f t="shared" si="18"/>
        <v>5721</v>
      </c>
      <c r="O28" s="28">
        <f t="shared" si="18"/>
        <v>5721</v>
      </c>
      <c r="P28" s="29">
        <f t="shared" si="18"/>
        <v>1</v>
      </c>
      <c r="Q28" s="30">
        <f t="shared" si="18"/>
        <v>96526</v>
      </c>
      <c r="R28" s="31">
        <f t="shared" si="18"/>
        <v>1</v>
      </c>
      <c r="S28" s="27">
        <f t="shared" si="18"/>
        <v>24081</v>
      </c>
      <c r="T28" s="28">
        <f t="shared" si="18"/>
        <v>24081</v>
      </c>
      <c r="U28" s="29">
        <f t="shared" si="18"/>
        <v>1</v>
      </c>
      <c r="V28" s="30">
        <f t="shared" si="18"/>
        <v>444271</v>
      </c>
      <c r="W28" s="31">
        <f t="shared" si="18"/>
        <v>1</v>
      </c>
      <c r="X28" s="27">
        <f t="shared" si="18"/>
        <v>23655</v>
      </c>
      <c r="Y28" s="28">
        <f t="shared" si="18"/>
        <v>23655</v>
      </c>
      <c r="Z28" s="29">
        <f t="shared" si="18"/>
        <v>1</v>
      </c>
      <c r="AA28" s="32">
        <f>(X28-S28)/S28</f>
        <v>-1.769029525351937E-2</v>
      </c>
      <c r="AB28" s="30">
        <f>SUM(AB29:AB40)</f>
        <v>389897</v>
      </c>
      <c r="AC28" s="29">
        <f>SUM(AC29:AC40)</f>
        <v>1</v>
      </c>
      <c r="AD28" s="33">
        <f>(AB28-V28)/V28</f>
        <v>-0.12238926240965536</v>
      </c>
    </row>
    <row r="29" spans="2:30" ht="14.25" customHeight="1" x14ac:dyDescent="0.25">
      <c r="B29" s="70" t="s">
        <v>86</v>
      </c>
      <c r="C29" s="70" t="s">
        <v>26</v>
      </c>
      <c r="D29" s="6" t="str">
        <f>VLOOKUP(B29,'[1]Performance MAT'!$F$14:$G$12335,2,FALSE)</f>
        <v>042009</v>
      </c>
      <c r="E29" s="7" t="str">
        <f>RIGHT(B29,1)</f>
        <v>1</v>
      </c>
      <c r="F29" s="36">
        <f>AB29/X29</f>
        <v>12.570672788979836</v>
      </c>
      <c r="G29" s="37">
        <f>F29/E29</f>
        <v>12.570672788979836</v>
      </c>
      <c r="I29" s="38">
        <f>VLOOKUP(B29,[2]MES!A:D,2,0)</f>
        <v>793</v>
      </c>
      <c r="J29" s="39">
        <f t="shared" ref="J29:J31" si="19">I29*E29</f>
        <v>793</v>
      </c>
      <c r="K29" s="40">
        <f>J29/J$28</f>
        <v>0.4231590181430096</v>
      </c>
      <c r="L29" s="41">
        <f>VLOOKUP(B29,[2]MES!A:G,5,0)</f>
        <v>9064</v>
      </c>
      <c r="M29" s="40">
        <f>L29/L$28</f>
        <v>0.29492727686851267</v>
      </c>
      <c r="N29" s="38">
        <f>VLOOKUP(B29,[2]YTD!A:D,2,0)</f>
        <v>2363</v>
      </c>
      <c r="O29" s="39">
        <f t="shared" ref="O29:O31" si="20">N29*E29</f>
        <v>2363</v>
      </c>
      <c r="P29" s="40">
        <f>O29/O$28</f>
        <v>0.41303967837790595</v>
      </c>
      <c r="Q29" s="41">
        <f>VLOOKUP(B29,[2]YTD!A:G,5,0)</f>
        <v>28749</v>
      </c>
      <c r="R29" s="40">
        <f>Q29/Q$28</f>
        <v>0.29783685224706297</v>
      </c>
      <c r="S29" s="38">
        <f>VLOOKUP(B29,[2]MAT!A:D,2,0)</f>
        <v>9897</v>
      </c>
      <c r="T29" s="39">
        <f t="shared" ref="T29:T31" si="21">S29*E29</f>
        <v>9897</v>
      </c>
      <c r="U29" s="40">
        <f>T29/T$28</f>
        <v>0.41098791578422822</v>
      </c>
      <c r="V29" s="41">
        <f>VLOOKUP(B29,[2]MAT!A:J,8,0)</f>
        <v>131759</v>
      </c>
      <c r="W29" s="40">
        <f>V29/V$28</f>
        <v>0.29657348780361537</v>
      </c>
      <c r="X29" s="38">
        <f>VLOOKUP(B29,[2]MAT!A:G,5,0)</f>
        <v>10018</v>
      </c>
      <c r="Y29" s="39">
        <f t="shared" ref="Y29:Y31" si="22">X29*E29</f>
        <v>10018</v>
      </c>
      <c r="Z29" s="40">
        <f>Y29/Y$28</f>
        <v>0.42350454449376451</v>
      </c>
      <c r="AA29" s="43">
        <f t="shared" ref="AA29:AA31" si="23">(X29-S29)/S29</f>
        <v>1.2225927048600586E-2</v>
      </c>
      <c r="AB29" s="41">
        <f>VLOOKUP(B29,[2]MAT!A:M,11,0)</f>
        <v>125933</v>
      </c>
      <c r="AC29" s="40">
        <f>AB29/AB$28</f>
        <v>0.32299043080608469</v>
      </c>
      <c r="AD29" s="44">
        <f t="shared" ref="AD29:AD31" si="24">(AB29-V29)/V29</f>
        <v>-4.4217093329487929E-2</v>
      </c>
    </row>
    <row r="30" spans="2:30" ht="14.25" customHeight="1" x14ac:dyDescent="0.25">
      <c r="B30" s="70" t="s">
        <v>87</v>
      </c>
      <c r="C30" s="70" t="s">
        <v>25</v>
      </c>
      <c r="D30" s="6" t="str">
        <f>VLOOKUP(B30,'[1]Performance MAT'!$F$14:$G$12335,2,FALSE)</f>
        <v>102003</v>
      </c>
      <c r="E30" s="7" t="str">
        <f t="shared" ref="E30:E31" si="25">RIGHT(B30,1)</f>
        <v>1</v>
      </c>
      <c r="F30" s="36">
        <f t="shared" ref="F30:F31" si="26">AB30/X30</f>
        <v>15.258070714834743</v>
      </c>
      <c r="G30" s="37">
        <f t="shared" ref="G30:G31" si="27">F30/E30</f>
        <v>15.258070714834743</v>
      </c>
      <c r="I30" s="38">
        <f>VLOOKUP(B30,[2]MES!A:D,2,0)</f>
        <v>816</v>
      </c>
      <c r="J30" s="39">
        <f t="shared" si="19"/>
        <v>816</v>
      </c>
      <c r="K30" s="40">
        <f t="shared" ref="K30:K31" si="28">J30/J$28</f>
        <v>0.43543223052294555</v>
      </c>
      <c r="L30" s="41">
        <f>VLOOKUP(B30,[2]MES!A:G,5,0)</f>
        <v>12052</v>
      </c>
      <c r="M30" s="40">
        <f t="shared" ref="M30:M31" si="29">L30/L$28</f>
        <v>0.39215175869586438</v>
      </c>
      <c r="N30" s="38">
        <f>VLOOKUP(B30,[2]YTD!A:D,2,0)</f>
        <v>2523</v>
      </c>
      <c r="O30" s="39">
        <f t="shared" si="20"/>
        <v>2523</v>
      </c>
      <c r="P30" s="40">
        <f t="shared" ref="P30:P31" si="30">O30/O$28</f>
        <v>0.44100681699003669</v>
      </c>
      <c r="Q30" s="41">
        <f>VLOOKUP(B30,[2]YTD!A:G,5,0)</f>
        <v>39383</v>
      </c>
      <c r="R30" s="40">
        <f t="shared" ref="R30:R31" si="31">Q30/Q$28</f>
        <v>0.40800406108198828</v>
      </c>
      <c r="S30" s="38">
        <f>VLOOKUP(B30,[2]MAT!A:D,2,0)</f>
        <v>10031</v>
      </c>
      <c r="T30" s="39">
        <f t="shared" si="21"/>
        <v>10031</v>
      </c>
      <c r="U30" s="40">
        <f t="shared" ref="U30:U31" si="32">T30/T$28</f>
        <v>0.4165524687512977</v>
      </c>
      <c r="V30" s="41">
        <f>VLOOKUP(B30,[2]MAT!A:J,8,0)</f>
        <v>167899</v>
      </c>
      <c r="W30" s="40">
        <f t="shared" ref="W30:W31" si="33">V30/V$28</f>
        <v>0.37792023337107306</v>
      </c>
      <c r="X30" s="38">
        <f>VLOOKUP(B30,[2]MAT!A:G,5,0)</f>
        <v>10408</v>
      </c>
      <c r="Y30" s="39">
        <f t="shared" si="22"/>
        <v>10408</v>
      </c>
      <c r="Z30" s="40">
        <f t="shared" ref="Z30:Z31" si="34">Y30/Y$28</f>
        <v>0.43999154512787997</v>
      </c>
      <c r="AA30" s="43">
        <f t="shared" si="23"/>
        <v>3.7583491177350214E-2</v>
      </c>
      <c r="AB30" s="41">
        <f>VLOOKUP(B30,[2]MAT!A:M,11,0)</f>
        <v>158806</v>
      </c>
      <c r="AC30" s="40">
        <f t="shared" ref="AC30:AC31" si="35">AB30/AB$28</f>
        <v>0.40730244141401445</v>
      </c>
      <c r="AD30" s="44">
        <f t="shared" si="24"/>
        <v>-5.4157559008689751E-2</v>
      </c>
    </row>
    <row r="31" spans="2:30" ht="14.25" customHeight="1" x14ac:dyDescent="0.25">
      <c r="B31" s="70" t="s">
        <v>88</v>
      </c>
      <c r="C31" s="70" t="s">
        <v>60</v>
      </c>
      <c r="D31" s="6" t="str">
        <f>VLOOKUP(B31,'[1]Performance MAT'!$F$14:$G$12335,2,FALSE)</f>
        <v>091993</v>
      </c>
      <c r="E31" s="7" t="str">
        <f t="shared" si="25"/>
        <v>1</v>
      </c>
      <c r="F31" s="36">
        <f t="shared" si="26"/>
        <v>32.566738928460822</v>
      </c>
      <c r="G31" s="37">
        <f t="shared" si="27"/>
        <v>32.566738928460822</v>
      </c>
      <c r="I31" s="38">
        <f>VLOOKUP(B31,[2]MES!A:D,2,0)</f>
        <v>265</v>
      </c>
      <c r="J31" s="39">
        <f t="shared" si="19"/>
        <v>265</v>
      </c>
      <c r="K31" s="40">
        <f t="shared" si="28"/>
        <v>0.14140875133404482</v>
      </c>
      <c r="L31" s="41">
        <f>VLOOKUP(B31,[2]MES!A:G,5,0)</f>
        <v>9617</v>
      </c>
      <c r="M31" s="40">
        <f t="shared" si="29"/>
        <v>0.31292096443562295</v>
      </c>
      <c r="N31" s="38">
        <f>VLOOKUP(B31,[2]YTD!A:D,2,0)</f>
        <v>835</v>
      </c>
      <c r="O31" s="39">
        <f t="shared" si="20"/>
        <v>835</v>
      </c>
      <c r="P31" s="40">
        <f t="shared" si="30"/>
        <v>0.14595350463205733</v>
      </c>
      <c r="Q31" s="41">
        <f>VLOOKUP(B31,[2]YTD!A:G,5,0)</f>
        <v>28394</v>
      </c>
      <c r="R31" s="40">
        <f t="shared" si="31"/>
        <v>0.29415908667094876</v>
      </c>
      <c r="S31" s="38">
        <f>VLOOKUP(B31,[2]MAT!A:D,2,0)</f>
        <v>4153</v>
      </c>
      <c r="T31" s="39">
        <f t="shared" si="21"/>
        <v>4153</v>
      </c>
      <c r="U31" s="40">
        <f t="shared" si="32"/>
        <v>0.17245961546447405</v>
      </c>
      <c r="V31" s="41">
        <f>VLOOKUP(B31,[2]MAT!A:J,8,0)</f>
        <v>144613</v>
      </c>
      <c r="W31" s="40">
        <f t="shared" si="33"/>
        <v>0.32550627882531158</v>
      </c>
      <c r="X31" s="38">
        <f>VLOOKUP(B31,[2]MAT!A:G,5,0)</f>
        <v>3229</v>
      </c>
      <c r="Y31" s="39">
        <f t="shared" si="22"/>
        <v>3229</v>
      </c>
      <c r="Z31" s="40">
        <f t="shared" si="34"/>
        <v>0.13650391037835552</v>
      </c>
      <c r="AA31" s="43">
        <f t="shared" si="23"/>
        <v>-0.2224897664339032</v>
      </c>
      <c r="AB31" s="41">
        <f>VLOOKUP(B31,[2]MAT!A:M,11,0)</f>
        <v>105158</v>
      </c>
      <c r="AC31" s="40">
        <f t="shared" si="35"/>
        <v>0.26970712777990086</v>
      </c>
      <c r="AD31" s="44">
        <f t="shared" si="24"/>
        <v>-0.27283162647894726</v>
      </c>
    </row>
    <row r="32" spans="2:30" ht="14.25" customHeight="1" x14ac:dyDescent="0.25">
      <c r="B32" s="35"/>
      <c r="C32" s="5"/>
      <c r="D32" s="6"/>
      <c r="E32" s="7" t="str">
        <f t="shared" ref="E32:E40" si="36">RIGHT(B32,1)</f>
        <v/>
      </c>
      <c r="F32" s="36"/>
      <c r="G32" s="37"/>
      <c r="I32" s="38"/>
      <c r="J32" s="39"/>
      <c r="K32" s="40"/>
      <c r="L32" s="41"/>
      <c r="M32" s="42"/>
      <c r="N32" s="38"/>
      <c r="O32" s="39"/>
      <c r="P32" s="40"/>
      <c r="Q32" s="41"/>
      <c r="R32" s="42"/>
      <c r="S32" s="38"/>
      <c r="T32" s="39"/>
      <c r="U32" s="40"/>
      <c r="V32" s="41"/>
      <c r="W32" s="42"/>
      <c r="X32" s="38"/>
      <c r="Y32" s="39"/>
      <c r="Z32" s="40"/>
      <c r="AA32" s="43"/>
      <c r="AB32" s="41"/>
      <c r="AC32" s="40"/>
      <c r="AD32" s="44"/>
    </row>
    <row r="33" spans="2:30" ht="14.25" customHeight="1" x14ac:dyDescent="0.25">
      <c r="B33" s="35"/>
      <c r="C33" s="35"/>
      <c r="D33" s="69"/>
      <c r="E33" s="7" t="str">
        <f t="shared" si="36"/>
        <v/>
      </c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35"/>
      <c r="C34" s="5"/>
      <c r="D34" s="6"/>
      <c r="E34" s="7" t="str">
        <f t="shared" si="36"/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36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36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6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6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S01K1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ALCOHOL POLIVINILICO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462</v>
      </c>
      <c r="J48" s="28">
        <f t="shared" si="37"/>
        <v>462</v>
      </c>
      <c r="K48" s="29">
        <f t="shared" si="37"/>
        <v>1</v>
      </c>
      <c r="L48" s="30">
        <f t="shared" si="37"/>
        <v>9846</v>
      </c>
      <c r="M48" s="31">
        <f>SUM(M49:M60)</f>
        <v>1</v>
      </c>
      <c r="N48" s="27">
        <f t="shared" si="37"/>
        <v>1282</v>
      </c>
      <c r="O48" s="28">
        <f t="shared" si="37"/>
        <v>1282</v>
      </c>
      <c r="P48" s="29">
        <f>SUM(P49:P60)</f>
        <v>1</v>
      </c>
      <c r="Q48" s="30">
        <f t="shared" si="37"/>
        <v>26483</v>
      </c>
      <c r="R48" s="31">
        <f t="shared" si="37"/>
        <v>1</v>
      </c>
      <c r="S48" s="27">
        <f t="shared" si="37"/>
        <v>4245</v>
      </c>
      <c r="T48" s="28">
        <f t="shared" si="37"/>
        <v>4245</v>
      </c>
      <c r="U48" s="29">
        <f t="shared" si="37"/>
        <v>1</v>
      </c>
      <c r="V48" s="30">
        <f t="shared" si="37"/>
        <v>91121</v>
      </c>
      <c r="W48" s="31">
        <f t="shared" si="37"/>
        <v>1</v>
      </c>
      <c r="X48" s="27">
        <f t="shared" si="37"/>
        <v>4106</v>
      </c>
      <c r="Y48" s="28">
        <f t="shared" si="37"/>
        <v>4106</v>
      </c>
      <c r="Z48" s="29">
        <f t="shared" si="37"/>
        <v>1</v>
      </c>
      <c r="AA48" s="32">
        <f>(X48-S48)/S48</f>
        <v>-3.2744405182567729E-2</v>
      </c>
      <c r="AB48" s="30">
        <f>SUM(AB49:AB60)</f>
        <v>81735</v>
      </c>
      <c r="AC48" s="29">
        <f>SUM(AC49:AC60)</f>
        <v>1</v>
      </c>
      <c r="AD48" s="33">
        <f>(AB48-V48)/V48</f>
        <v>-0.1030058932628044</v>
      </c>
    </row>
    <row r="49" spans="2:30" ht="14.25" customHeight="1" x14ac:dyDescent="0.25">
      <c r="B49" s="70" t="s">
        <v>86</v>
      </c>
      <c r="C49" s="70" t="s">
        <v>26</v>
      </c>
      <c r="D49" s="6" t="str">
        <f>VLOOKUP(B49,'[1]Performance MAT'!$F$14:$G$12335,2,FALSE)</f>
        <v>042009</v>
      </c>
      <c r="E49" s="7" t="str">
        <f>RIGHT(B49,1)</f>
        <v>1</v>
      </c>
      <c r="F49" s="36">
        <f>AB49/X49</f>
        <v>12.233193277310924</v>
      </c>
      <c r="G49" s="37">
        <f>F49/E49</f>
        <v>12.233193277310924</v>
      </c>
      <c r="I49" s="38">
        <f>VLOOKUP(B49,[2]MES!A:D,3,0)</f>
        <v>68</v>
      </c>
      <c r="J49" s="39">
        <f t="shared" ref="J49:J51" si="38">I49*E49</f>
        <v>68</v>
      </c>
      <c r="K49" s="40">
        <f>J49/J$48</f>
        <v>0.1471861471861472</v>
      </c>
      <c r="L49" s="41">
        <f>VLOOKUP(B49,[2]MES!A:G,6,0)</f>
        <v>777</v>
      </c>
      <c r="M49" s="40">
        <f>L49/L$48</f>
        <v>7.8915295551492987E-2</v>
      </c>
      <c r="N49" s="38">
        <f>VLOOKUP(B49,[2]YTD!A:D,3,0)</f>
        <v>167</v>
      </c>
      <c r="O49" s="39">
        <f t="shared" ref="O49:O51" si="39">N49*E49</f>
        <v>167</v>
      </c>
      <c r="P49" s="40">
        <f>O49/O$48</f>
        <v>0.13026521060842433</v>
      </c>
      <c r="Q49" s="41">
        <f>VLOOKUP(B49,[2]YTD!A:G,6,0)</f>
        <v>2085</v>
      </c>
      <c r="R49" s="40">
        <f>Q49/Q$48</f>
        <v>7.8729751161122227E-2</v>
      </c>
      <c r="S49" s="38">
        <f>VLOOKUP(B49,[2]MAT!A:D,3,0)</f>
        <v>601</v>
      </c>
      <c r="T49" s="39">
        <f t="shared" ref="T49:T51" si="40">S49*E49</f>
        <v>601</v>
      </c>
      <c r="U49" s="40">
        <f>T49/T$48</f>
        <v>0.14157832744405183</v>
      </c>
      <c r="V49" s="41">
        <f>VLOOKUP(B49,[2]MAT!A:J,9,0)</f>
        <v>7651</v>
      </c>
      <c r="W49" s="40">
        <f>V49/V$48</f>
        <v>8.3965276939454131E-2</v>
      </c>
      <c r="X49" s="38">
        <f>VLOOKUP(B49,[2]MAT!A:G,6,0)</f>
        <v>476</v>
      </c>
      <c r="Y49" s="39">
        <f t="shared" ref="Y49:Y51" si="41">X49*E49</f>
        <v>476</v>
      </c>
      <c r="Z49" s="40">
        <f>Y49/Y$48</f>
        <v>0.11592791037506088</v>
      </c>
      <c r="AA49" s="43">
        <f t="shared" ref="AA49:AA51" si="42">(X49-S49)/S49</f>
        <v>-0.20798668885191349</v>
      </c>
      <c r="AB49" s="41">
        <f>VLOOKUP(B49,[2]MAT!A:M,12,0)</f>
        <v>5823</v>
      </c>
      <c r="AC49" s="40">
        <f>AB49/AB$48</f>
        <v>7.1242429803633697E-2</v>
      </c>
      <c r="AD49" s="44">
        <f t="shared" ref="AD49:AD51" si="43">(AB49-V49)/V49</f>
        <v>-0.23892301659913737</v>
      </c>
    </row>
    <row r="50" spans="2:30" ht="14.25" customHeight="1" x14ac:dyDescent="0.25">
      <c r="B50" s="70" t="s">
        <v>87</v>
      </c>
      <c r="C50" s="70" t="s">
        <v>25</v>
      </c>
      <c r="D50" s="6" t="str">
        <f>VLOOKUP(B50,'[1]Performance MAT'!$F$14:$G$12335,2,FALSE)</f>
        <v>102003</v>
      </c>
      <c r="E50" s="7" t="str">
        <f t="shared" ref="E50:E51" si="44">RIGHT(B50,1)</f>
        <v>1</v>
      </c>
      <c r="F50" s="36">
        <f t="shared" ref="F50:F51" si="45">AB50/X50</f>
        <v>15.272763262074426</v>
      </c>
      <c r="G50" s="37">
        <f t="shared" ref="G50:G51" si="46">F50/E50</f>
        <v>15.272763262074426</v>
      </c>
      <c r="I50" s="38">
        <f>VLOOKUP(B50,[2]MES!A:D,3,0)</f>
        <v>243</v>
      </c>
      <c r="J50" s="39">
        <f t="shared" si="38"/>
        <v>243</v>
      </c>
      <c r="K50" s="40">
        <f t="shared" ref="K50" si="47">J50/J$48</f>
        <v>0.52597402597402598</v>
      </c>
      <c r="L50" s="41">
        <f>VLOOKUP(B50,[2]MES!A:G,6,0)</f>
        <v>3589</v>
      </c>
      <c r="M50" s="40">
        <f t="shared" ref="M50:M51" si="48">L50/L$48</f>
        <v>0.36451350802356286</v>
      </c>
      <c r="N50" s="38">
        <f>VLOOKUP(B50,[2]YTD!A:D,3,0)</f>
        <v>756</v>
      </c>
      <c r="O50" s="39">
        <f t="shared" si="39"/>
        <v>756</v>
      </c>
      <c r="P50" s="40">
        <f t="shared" ref="P50:P51" si="49">O50/O$48</f>
        <v>0.58970358814352575</v>
      </c>
      <c r="Q50" s="41">
        <f>VLOOKUP(B50,[2]YTD!A:G,6,0)</f>
        <v>11789</v>
      </c>
      <c r="R50" s="40">
        <f t="shared" ref="R50:R51" si="50">Q50/Q$48</f>
        <v>0.44515349469470983</v>
      </c>
      <c r="S50" s="38">
        <f>VLOOKUP(B50,[2]MAT!A:D,3,0)</f>
        <v>2396</v>
      </c>
      <c r="T50" s="39">
        <f t="shared" si="40"/>
        <v>2396</v>
      </c>
      <c r="U50" s="40">
        <f t="shared" ref="U50:U51" si="51">T50/T$48</f>
        <v>0.5644287396937574</v>
      </c>
      <c r="V50" s="41">
        <f>VLOOKUP(B50,[2]MAT!A:J,9,0)</f>
        <v>39866</v>
      </c>
      <c r="W50" s="40">
        <f t="shared" ref="W50:W51" si="52">V50/V$48</f>
        <v>0.43750617311047946</v>
      </c>
      <c r="X50" s="38">
        <f>VLOOKUP(B50,[2]MAT!A:G,6,0)</f>
        <v>2526</v>
      </c>
      <c r="Y50" s="39">
        <f t="shared" si="41"/>
        <v>2526</v>
      </c>
      <c r="Z50" s="40">
        <f t="shared" ref="Z50:Z51" si="53">Y50/Y$48</f>
        <v>0.61519727228446175</v>
      </c>
      <c r="AA50" s="43">
        <f t="shared" si="42"/>
        <v>5.4257095158597661E-2</v>
      </c>
      <c r="AB50" s="41">
        <f>VLOOKUP(B50,[2]MAT!A:M,12,0)</f>
        <v>38579</v>
      </c>
      <c r="AC50" s="40">
        <f t="shared" ref="AC50:AC51" si="54">AB50/AB$48</f>
        <v>0.47200097877286351</v>
      </c>
      <c r="AD50" s="44">
        <f t="shared" si="43"/>
        <v>-3.2283148547634574E-2</v>
      </c>
    </row>
    <row r="51" spans="2:30" ht="14.25" customHeight="1" x14ac:dyDescent="0.25">
      <c r="B51" s="70" t="s">
        <v>88</v>
      </c>
      <c r="C51" s="70" t="s">
        <v>60</v>
      </c>
      <c r="D51" s="6" t="str">
        <f>VLOOKUP(B51,'[1]Performance MAT'!$F$14:$G$12335,2,FALSE)</f>
        <v>091993</v>
      </c>
      <c r="E51" s="7" t="str">
        <f t="shared" si="44"/>
        <v>1</v>
      </c>
      <c r="F51" s="36">
        <f t="shared" si="45"/>
        <v>33.816123188405797</v>
      </c>
      <c r="G51" s="37">
        <f t="shared" si="46"/>
        <v>33.816123188405797</v>
      </c>
      <c r="I51" s="38">
        <f>VLOOKUP(B51,[2]MES!A:D,3,0)</f>
        <v>151</v>
      </c>
      <c r="J51" s="39">
        <f t="shared" si="38"/>
        <v>151</v>
      </c>
      <c r="K51" s="40">
        <f>J51/J$48</f>
        <v>0.32683982683982682</v>
      </c>
      <c r="L51" s="41">
        <f>VLOOKUP(B51,[2]MES!A:G,6,0)</f>
        <v>5480</v>
      </c>
      <c r="M51" s="40">
        <f t="shared" si="48"/>
        <v>0.55657119642494413</v>
      </c>
      <c r="N51" s="38">
        <f>VLOOKUP(B51,[2]YTD!A:D,3,0)</f>
        <v>359</v>
      </c>
      <c r="O51" s="39">
        <f t="shared" si="39"/>
        <v>359</v>
      </c>
      <c r="P51" s="40">
        <f t="shared" si="49"/>
        <v>0.28003120124804992</v>
      </c>
      <c r="Q51" s="41">
        <f>VLOOKUP(B51,[2]YTD!A:G,6,0)</f>
        <v>12609</v>
      </c>
      <c r="R51" s="40">
        <f t="shared" si="50"/>
        <v>0.47611675414416793</v>
      </c>
      <c r="S51" s="38">
        <f>VLOOKUP(B51,[2]MAT!A:D,3,0)</f>
        <v>1248</v>
      </c>
      <c r="T51" s="39">
        <f t="shared" si="40"/>
        <v>1248</v>
      </c>
      <c r="U51" s="40">
        <f t="shared" si="51"/>
        <v>0.2939929328621908</v>
      </c>
      <c r="V51" s="41">
        <f>VLOOKUP(B51,[2]MAT!A:J,9,0)</f>
        <v>43604</v>
      </c>
      <c r="W51" s="40">
        <f t="shared" si="52"/>
        <v>0.47852854995006638</v>
      </c>
      <c r="X51" s="38">
        <f>VLOOKUP(B51,[2]MAT!A:G,6,0)</f>
        <v>1104</v>
      </c>
      <c r="Y51" s="39">
        <f t="shared" si="41"/>
        <v>1104</v>
      </c>
      <c r="Z51" s="40">
        <f t="shared" si="53"/>
        <v>0.26887481734047736</v>
      </c>
      <c r="AA51" s="43">
        <f t="shared" si="42"/>
        <v>-0.11538461538461539</v>
      </c>
      <c r="AB51" s="41">
        <f>VLOOKUP(B51,[2]MAT!A:M,12,0)</f>
        <v>37333</v>
      </c>
      <c r="AC51" s="40">
        <f t="shared" si="54"/>
        <v>0.45675659142350278</v>
      </c>
      <c r="AD51" s="44">
        <f t="shared" si="43"/>
        <v>-0.14381708100174295</v>
      </c>
    </row>
    <row r="52" spans="2:30" ht="14.25" customHeight="1" x14ac:dyDescent="0.25">
      <c r="B52" s="35"/>
      <c r="C52" s="5"/>
      <c r="D52" s="6"/>
      <c r="E52" s="7" t="str">
        <f t="shared" ref="E52:E60" si="55">RIGHT(B52,1)</f>
        <v/>
      </c>
      <c r="F52" s="36"/>
      <c r="G52" s="37"/>
      <c r="I52" s="38"/>
      <c r="J52" s="39"/>
      <c r="K52" s="40"/>
      <c r="L52" s="41"/>
      <c r="M52" s="42"/>
      <c r="N52" s="38"/>
      <c r="O52" s="39"/>
      <c r="P52" s="40"/>
      <c r="Q52" s="41"/>
      <c r="R52" s="42"/>
      <c r="S52" s="38"/>
      <c r="T52" s="39"/>
      <c r="U52" s="40"/>
      <c r="V52" s="41"/>
      <c r="W52" s="42"/>
      <c r="X52" s="38"/>
      <c r="Y52" s="39"/>
      <c r="Z52" s="40"/>
      <c r="AA52" s="43"/>
      <c r="AB52" s="41"/>
      <c r="AC52" s="40"/>
      <c r="AD52" s="44"/>
    </row>
    <row r="53" spans="2:30" ht="14.25" customHeight="1" x14ac:dyDescent="0.25">
      <c r="B53" s="35"/>
      <c r="C53" s="35"/>
      <c r="D53" s="69"/>
      <c r="E53" s="7" t="str">
        <f t="shared" si="55"/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55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55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55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55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59" priority="5" operator="lessThan">
      <formula>0</formula>
    </cfRule>
  </conditionalFormatting>
  <conditionalFormatting sqref="AD28 AA28 AA41 AD41">
    <cfRule type="cellIs" dxfId="58" priority="4" operator="lessThan">
      <formula>0</formula>
    </cfRule>
  </conditionalFormatting>
  <conditionalFormatting sqref="AD48 AA48 AA61 AD61">
    <cfRule type="cellIs" dxfId="57" priority="3" operator="lessThan">
      <formula>0</formula>
    </cfRule>
  </conditionalFormatting>
  <conditionalFormatting sqref="AD29:AD40 AA29:AA40">
    <cfRule type="cellIs" dxfId="56" priority="2" operator="lessThan">
      <formula>0</formula>
    </cfRule>
  </conditionalFormatting>
  <conditionalFormatting sqref="AD49:AD60 AA49:AA60">
    <cfRule type="cellIs" dxfId="5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92D050"/>
    <pageSetUpPr fitToPage="1"/>
  </sheetPr>
  <dimension ref="B2:AN61"/>
  <sheetViews>
    <sheetView showGridLines="0" zoomScaleNormal="100" workbookViewId="0">
      <pane xSplit="2" ySplit="7" topLeftCell="C47" activePane="bottomRight" state="frozen"/>
      <selection activeCell="C8" sqref="C8"/>
      <selection pane="topRight" activeCell="C8" sqref="C8"/>
      <selection pane="bottomLeft" activeCell="C8" sqref="C8"/>
      <selection pane="bottomRight" activeCell="F55" sqref="F55"/>
    </sheetView>
  </sheetViews>
  <sheetFormatPr baseColWidth="10" defaultRowHeight="14.25" customHeight="1" x14ac:dyDescent="0.25"/>
  <cols>
    <col min="1" max="1" width="0.85546875" style="1" customWidth="1"/>
    <col min="2" max="2" width="36.85546875" style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108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174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109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3964</v>
      </c>
      <c r="J8" s="28">
        <f t="shared" si="0"/>
        <v>3964</v>
      </c>
      <c r="K8" s="29">
        <f t="shared" si="0"/>
        <v>1</v>
      </c>
      <c r="L8" s="30">
        <f t="shared" si="0"/>
        <v>78724</v>
      </c>
      <c r="M8" s="31">
        <f t="shared" si="0"/>
        <v>1.0000000000000002</v>
      </c>
      <c r="N8" s="27">
        <f t="shared" si="0"/>
        <v>10744</v>
      </c>
      <c r="O8" s="28">
        <f t="shared" si="0"/>
        <v>10744</v>
      </c>
      <c r="P8" s="29">
        <f t="shared" si="0"/>
        <v>1.0000000000000002</v>
      </c>
      <c r="Q8" s="30">
        <f t="shared" si="0"/>
        <v>213172</v>
      </c>
      <c r="R8" s="31">
        <f t="shared" si="0"/>
        <v>1</v>
      </c>
      <c r="S8" s="27">
        <f t="shared" si="0"/>
        <v>56720</v>
      </c>
      <c r="T8" s="28">
        <f t="shared" si="0"/>
        <v>56720</v>
      </c>
      <c r="U8" s="29">
        <f t="shared" si="0"/>
        <v>1</v>
      </c>
      <c r="V8" s="30">
        <f t="shared" si="0"/>
        <v>1151336</v>
      </c>
      <c r="W8" s="31">
        <f t="shared" si="0"/>
        <v>1</v>
      </c>
      <c r="X8" s="27">
        <f t="shared" si="0"/>
        <v>40857</v>
      </c>
      <c r="Y8" s="28">
        <f t="shared" si="0"/>
        <v>40857</v>
      </c>
      <c r="Z8" s="29">
        <f t="shared" si="0"/>
        <v>1.0000000000000002</v>
      </c>
      <c r="AA8" s="32">
        <f>(X8-S8)/S8</f>
        <v>-0.27967207334273625</v>
      </c>
      <c r="AB8" s="30">
        <f>SUM(AB9:AB20)</f>
        <v>860485</v>
      </c>
      <c r="AC8" s="29">
        <f>SUM(AC9:AC20)</f>
        <v>0.99999999999999989</v>
      </c>
      <c r="AD8" s="33">
        <f>(AB8-V8)/V8</f>
        <v>-0.25262043400015288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92</v>
      </c>
      <c r="C9" s="70" t="s">
        <v>46</v>
      </c>
      <c r="D9" s="6" t="str">
        <f>VLOOKUP(B9,'[1]Performance MAT'!$F$14:$G$12335,2,FALSE)</f>
        <v>112001</v>
      </c>
      <c r="E9" s="7" t="str">
        <f>RIGHT(B9,1)</f>
        <v>1</v>
      </c>
      <c r="F9" s="36">
        <f>AB9/X9</f>
        <v>16.193612774451097</v>
      </c>
      <c r="G9" s="37">
        <f>F9/E9</f>
        <v>16.193612774451097</v>
      </c>
      <c r="I9" s="38">
        <f>VLOOKUP(B9,[2]MES!A:D,4,0)</f>
        <v>1253</v>
      </c>
      <c r="J9" s="39">
        <f>I9*E9</f>
        <v>1253</v>
      </c>
      <c r="K9" s="40">
        <f>J9/$J$8</f>
        <v>0.31609485368314832</v>
      </c>
      <c r="L9" s="41">
        <f>VLOOKUP(B9,[2]MES!A:G,7,0)</f>
        <v>12342</v>
      </c>
      <c r="M9" s="42">
        <f>L9/$L$8</f>
        <v>0.15677557034703521</v>
      </c>
      <c r="N9" s="38">
        <f>VLOOKUP(B9,[2]YTD!A:D,4,0)</f>
        <v>3727</v>
      </c>
      <c r="O9" s="39">
        <f>N9*E9</f>
        <v>3727</v>
      </c>
      <c r="P9" s="40">
        <f>O9/$O$8</f>
        <v>0.34689128816083398</v>
      </c>
      <c r="Q9" s="41">
        <f>VLOOKUP(B9,[2]YTD!A:G,7,0)</f>
        <v>38591</v>
      </c>
      <c r="R9" s="42">
        <f>Q9/$Q$8</f>
        <v>0.18103221811494943</v>
      </c>
      <c r="S9" s="38">
        <f>VLOOKUP(B9,[2]MAT!A:D,4,0)</f>
        <v>20886</v>
      </c>
      <c r="T9" s="39">
        <f>S9*E9</f>
        <v>20886</v>
      </c>
      <c r="U9" s="40">
        <f>T9/$T$8</f>
        <v>0.36822990126939353</v>
      </c>
      <c r="V9" s="41">
        <f>VLOOKUP(B9,[2]MAT!A:J,10,0)</f>
        <v>226705</v>
      </c>
      <c r="W9" s="42">
        <f>V9/$V$8</f>
        <v>0.1969060291695908</v>
      </c>
      <c r="X9" s="38">
        <f>VLOOKUP(B9,[2]MAT!A:G,7,0)</f>
        <v>15531</v>
      </c>
      <c r="Y9" s="39">
        <f>X9*E9</f>
        <v>15531</v>
      </c>
      <c r="Z9" s="40">
        <f>Y9/$Y$8</f>
        <v>0.38013069975769148</v>
      </c>
      <c r="AA9" s="43">
        <f t="shared" ref="AA9:AA18" si="1">(X9-S9)/S9</f>
        <v>-0.25639184142487792</v>
      </c>
      <c r="AB9" s="41">
        <f>VLOOKUP(B9,[2]MAT!A:M,13,0)</f>
        <v>251503</v>
      </c>
      <c r="AC9" s="40">
        <f>AB9/$AB$8</f>
        <v>0.29228051622050355</v>
      </c>
      <c r="AD9" s="44">
        <f t="shared" ref="AD9:AD18" si="2">(AB9-V9)/V9</f>
        <v>0.10938444233695772</v>
      </c>
    </row>
    <row r="10" spans="2:40" ht="14.25" customHeight="1" x14ac:dyDescent="0.25">
      <c r="B10" s="70" t="s">
        <v>93</v>
      </c>
      <c r="C10" s="70" t="s">
        <v>25</v>
      </c>
      <c r="D10" s="6" t="str">
        <f>VLOOKUP(B10,'[1]Performance MAT'!$F$14:$G$12335,2,FALSE)</f>
        <v>101998</v>
      </c>
      <c r="E10" s="7" t="str">
        <f t="shared" ref="E10:E20" si="3">RIGHT(B10,1)</f>
        <v>1</v>
      </c>
      <c r="F10" s="36">
        <f t="shared" ref="F10:F18" si="4">AB10/X10</f>
        <v>20.706831585845347</v>
      </c>
      <c r="G10" s="37">
        <f t="shared" ref="G10:G18" si="5">F10/E10</f>
        <v>20.706831585845347</v>
      </c>
      <c r="I10" s="38">
        <f>VLOOKUP(B10,[2]MES!A:D,4,0)</f>
        <v>1678</v>
      </c>
      <c r="J10" s="39">
        <f t="shared" ref="J10:J18" si="6">I10*E10</f>
        <v>1678</v>
      </c>
      <c r="K10" s="40">
        <f t="shared" ref="K10:K18" si="7">J10/$J$8</f>
        <v>0.42330978809283554</v>
      </c>
      <c r="L10" s="41">
        <f>VLOOKUP(B10,[2]MES!A:G,7,0)</f>
        <v>33611</v>
      </c>
      <c r="M10" s="42">
        <f t="shared" ref="M10:M18" si="8">L10/$L$8</f>
        <v>0.42694730958792743</v>
      </c>
      <c r="N10" s="38">
        <f>VLOOKUP(B10,[2]YTD!A:D,4,0)</f>
        <v>3775</v>
      </c>
      <c r="O10" s="39">
        <f t="shared" ref="O10:O18" si="9">N10*E10</f>
        <v>3775</v>
      </c>
      <c r="P10" s="40">
        <f t="shared" ref="P10:P18" si="10">O10/$O$8</f>
        <v>0.35135889798957559</v>
      </c>
      <c r="Q10" s="41">
        <f>VLOOKUP(B10,[2]YTD!A:G,7,0)</f>
        <v>77985</v>
      </c>
      <c r="R10" s="42">
        <f t="shared" ref="R10:R18" si="11">Q10/$Q$8</f>
        <v>0.36583134745651397</v>
      </c>
      <c r="S10" s="38">
        <f>VLOOKUP(B10,[2]MAT!A:D,4,0)</f>
        <v>13689</v>
      </c>
      <c r="T10" s="39">
        <f t="shared" ref="T10:T18" si="12">S10*E10</f>
        <v>13689</v>
      </c>
      <c r="U10" s="40">
        <f t="shared" ref="U10:U18" si="13">T10/$T$8</f>
        <v>0.24134344146685471</v>
      </c>
      <c r="V10" s="41">
        <f>VLOOKUP(B10,[2]MAT!A:J,10,0)</f>
        <v>290577</v>
      </c>
      <c r="W10" s="42">
        <f t="shared" ref="W10:W18" si="14">V10/$V$8</f>
        <v>0.25238244960637035</v>
      </c>
      <c r="X10" s="38">
        <f>VLOOKUP(B10,[2]MAT!A:G,7,0)</f>
        <v>12208</v>
      </c>
      <c r="Y10" s="39">
        <f t="shared" ref="Y10:Y18" si="15">X10*E10</f>
        <v>12208</v>
      </c>
      <c r="Z10" s="40">
        <f t="shared" ref="Z10:Z18" si="16">Y10/$Y$8</f>
        <v>0.29879824754632012</v>
      </c>
      <c r="AA10" s="43">
        <f t="shared" si="1"/>
        <v>-0.10818905690700563</v>
      </c>
      <c r="AB10" s="41">
        <f>VLOOKUP(B10,[2]MAT!A:M,13,0)</f>
        <v>252789</v>
      </c>
      <c r="AC10" s="40">
        <f t="shared" ref="AC10:AC18" si="17">AB10/$AB$8</f>
        <v>0.29377502222583773</v>
      </c>
      <c r="AD10" s="44">
        <f t="shared" si="2"/>
        <v>-0.1300447041575899</v>
      </c>
    </row>
    <row r="11" spans="2:40" ht="14.25" customHeight="1" x14ac:dyDescent="0.25">
      <c r="B11" s="70" t="s">
        <v>94</v>
      </c>
      <c r="C11" s="70" t="s">
        <v>26</v>
      </c>
      <c r="D11" s="6" t="str">
        <f>VLOOKUP(B11,'[1]Performance MAT'!$F$14:$G$12335,2,FALSE)</f>
        <v>012008</v>
      </c>
      <c r="E11" s="7" t="str">
        <f t="shared" si="3"/>
        <v>1</v>
      </c>
      <c r="F11" s="36">
        <f t="shared" si="4"/>
        <v>27.462349397590362</v>
      </c>
      <c r="G11" s="37">
        <f t="shared" si="5"/>
        <v>27.462349397590362</v>
      </c>
      <c r="I11" s="38">
        <f>VLOOKUP(B11,[2]MES!A:D,4,0)</f>
        <v>495</v>
      </c>
      <c r="J11" s="39">
        <f t="shared" si="6"/>
        <v>495</v>
      </c>
      <c r="K11" s="40">
        <f t="shared" si="7"/>
        <v>0.12487386478304743</v>
      </c>
      <c r="L11" s="41">
        <f>VLOOKUP(B11,[2]MES!A:G,7,0)</f>
        <v>13469</v>
      </c>
      <c r="M11" s="42">
        <f t="shared" si="8"/>
        <v>0.17109140795691277</v>
      </c>
      <c r="N11" s="38">
        <f>VLOOKUP(B11,[2]YTD!A:D,4,0)</f>
        <v>1386</v>
      </c>
      <c r="O11" s="39">
        <f t="shared" si="9"/>
        <v>1386</v>
      </c>
      <c r="P11" s="40">
        <f t="shared" si="10"/>
        <v>0.12900223380491438</v>
      </c>
      <c r="Q11" s="41">
        <f>VLOOKUP(B11,[2]YTD!A:G,7,0)</f>
        <v>38517</v>
      </c>
      <c r="R11" s="42">
        <f t="shared" si="11"/>
        <v>0.18068508059219784</v>
      </c>
      <c r="S11" s="38">
        <f>VLOOKUP(B11,[2]MAT!A:D,4,0)</f>
        <v>7294</v>
      </c>
      <c r="T11" s="39">
        <f t="shared" si="12"/>
        <v>7294</v>
      </c>
      <c r="U11" s="40">
        <f t="shared" si="13"/>
        <v>0.12859661495063471</v>
      </c>
      <c r="V11" s="41">
        <f>VLOOKUP(B11,[2]MAT!A:J,10,0)</f>
        <v>206319</v>
      </c>
      <c r="W11" s="42">
        <f t="shared" si="14"/>
        <v>0.17919964284969808</v>
      </c>
      <c r="X11" s="38">
        <f>VLOOKUP(B11,[2]MAT!A:G,7,0)</f>
        <v>4648</v>
      </c>
      <c r="Y11" s="39">
        <f t="shared" si="15"/>
        <v>4648</v>
      </c>
      <c r="Z11" s="40">
        <f t="shared" si="16"/>
        <v>0.11376263553369068</v>
      </c>
      <c r="AA11" s="43">
        <f t="shared" si="1"/>
        <v>-0.36276391554702497</v>
      </c>
      <c r="AB11" s="41">
        <f>VLOOKUP(B11,[2]MAT!A:M,13,0)</f>
        <v>127645</v>
      </c>
      <c r="AC11" s="40">
        <f t="shared" si="17"/>
        <v>0.14834076131483989</v>
      </c>
      <c r="AD11" s="44">
        <f t="shared" si="2"/>
        <v>-0.38132212738526261</v>
      </c>
    </row>
    <row r="12" spans="2:40" ht="14.25" customHeight="1" x14ac:dyDescent="0.25">
      <c r="B12" s="70" t="s">
        <v>95</v>
      </c>
      <c r="C12" s="70" t="s">
        <v>60</v>
      </c>
      <c r="D12" s="6" t="str">
        <f>VLOOKUP(B12,'[1]Performance MAT'!$F$14:$G$12335,2,FALSE)</f>
        <v>062002</v>
      </c>
      <c r="E12" s="7" t="str">
        <f t="shared" si="3"/>
        <v>1</v>
      </c>
      <c r="F12" s="36">
        <f t="shared" si="4"/>
        <v>19.58546239654552</v>
      </c>
      <c r="G12" s="37">
        <f t="shared" si="5"/>
        <v>19.58546239654552</v>
      </c>
      <c r="I12" s="38">
        <f>VLOOKUP(B12,[2]MES!A:D,4,0)</f>
        <v>22</v>
      </c>
      <c r="J12" s="39">
        <f t="shared" si="6"/>
        <v>22</v>
      </c>
      <c r="K12" s="40">
        <f t="shared" si="7"/>
        <v>5.5499495459132193E-3</v>
      </c>
      <c r="L12" s="41">
        <f>VLOOKUP(B12,[2]MES!A:G,7,0)</f>
        <v>352</v>
      </c>
      <c r="M12" s="42">
        <f t="shared" si="8"/>
        <v>4.4713175143539455E-3</v>
      </c>
      <c r="N12" s="38">
        <f>VLOOKUP(B12,[2]YTD!A:D,4,0)</f>
        <v>212</v>
      </c>
      <c r="O12" s="39">
        <f t="shared" si="9"/>
        <v>212</v>
      </c>
      <c r="P12" s="40">
        <f t="shared" si="10"/>
        <v>1.9731943410275503E-2</v>
      </c>
      <c r="Q12" s="41">
        <f>VLOOKUP(B12,[2]YTD!A:G,7,0)</f>
        <v>3390</v>
      </c>
      <c r="R12" s="42">
        <f t="shared" si="11"/>
        <v>1.5902651380106204E-2</v>
      </c>
      <c r="S12" s="38">
        <f>VLOOKUP(B12,[2]MAT!A:D,4,0)</f>
        <v>6336</v>
      </c>
      <c r="T12" s="39">
        <f t="shared" si="12"/>
        <v>6336</v>
      </c>
      <c r="U12" s="40">
        <f t="shared" si="13"/>
        <v>0.11170662905500706</v>
      </c>
      <c r="V12" s="41">
        <f>VLOOKUP(B12,[2]MAT!A:J,10,0)</f>
        <v>131152</v>
      </c>
      <c r="W12" s="42">
        <f t="shared" si="14"/>
        <v>0.11391288034075196</v>
      </c>
      <c r="X12" s="38">
        <f>VLOOKUP(B12,[2]MAT!A:G,7,0)</f>
        <v>2779</v>
      </c>
      <c r="Y12" s="39">
        <f t="shared" si="15"/>
        <v>2779</v>
      </c>
      <c r="Z12" s="40">
        <f t="shared" si="16"/>
        <v>6.8017720341679522E-2</v>
      </c>
      <c r="AA12" s="43">
        <f t="shared" si="1"/>
        <v>-0.56139520202020199</v>
      </c>
      <c r="AB12" s="41">
        <f>VLOOKUP(B12,[2]MAT!A:M,13,0)</f>
        <v>54428</v>
      </c>
      <c r="AC12" s="40">
        <f t="shared" si="17"/>
        <v>6.3252700511920598E-2</v>
      </c>
      <c r="AD12" s="44">
        <f t="shared" si="2"/>
        <v>-0.58500060997926073</v>
      </c>
    </row>
    <row r="13" spans="2:40" s="49" customFormat="1" ht="14.25" customHeight="1" x14ac:dyDescent="0.25">
      <c r="B13" s="70" t="s">
        <v>96</v>
      </c>
      <c r="C13" s="70" t="s">
        <v>60</v>
      </c>
      <c r="D13" s="6" t="str">
        <f>VLOOKUP(B13,'[1]Performance MAT'!$F$14:$G$12335,2,FALSE)</f>
        <v>062001</v>
      </c>
      <c r="E13" s="7" t="str">
        <f t="shared" si="3"/>
        <v>1</v>
      </c>
      <c r="F13" s="47">
        <f t="shared" si="4"/>
        <v>34.01171875</v>
      </c>
      <c r="G13" s="48">
        <f t="shared" si="5"/>
        <v>34.01171875</v>
      </c>
      <c r="I13" s="50">
        <f>VLOOKUP(B13,[2]MES!A:D,4,0)</f>
        <v>247</v>
      </c>
      <c r="J13" s="51">
        <f t="shared" si="6"/>
        <v>247</v>
      </c>
      <c r="K13" s="52">
        <f t="shared" si="7"/>
        <v>6.2310797174571143E-2</v>
      </c>
      <c r="L13" s="53">
        <f>VLOOKUP(B13,[2]MES!A:G,7,0)</f>
        <v>10517</v>
      </c>
      <c r="M13" s="54">
        <f t="shared" si="8"/>
        <v>0.13359331334789898</v>
      </c>
      <c r="N13" s="50">
        <f>VLOOKUP(B13,[2]YTD!A:D,4,0)</f>
        <v>857</v>
      </c>
      <c r="O13" s="51">
        <f t="shared" si="9"/>
        <v>857</v>
      </c>
      <c r="P13" s="52">
        <f t="shared" si="10"/>
        <v>7.9765450483991071E-2</v>
      </c>
      <c r="Q13" s="53">
        <f>VLOOKUP(B13,[2]YTD!A:G,7,0)</f>
        <v>30877</v>
      </c>
      <c r="R13" s="54">
        <f t="shared" si="11"/>
        <v>0.1448454768918995</v>
      </c>
      <c r="S13" s="50">
        <f>VLOOKUP(B13,[2]MAT!A:D,4,0)</f>
        <v>2509</v>
      </c>
      <c r="T13" s="51">
        <f t="shared" si="12"/>
        <v>2509</v>
      </c>
      <c r="U13" s="52">
        <f t="shared" si="13"/>
        <v>4.4234837799717916E-2</v>
      </c>
      <c r="V13" s="53">
        <f>VLOOKUP(B13,[2]MAT!A:J,10,0)</f>
        <v>94366</v>
      </c>
      <c r="W13" s="54">
        <f t="shared" si="14"/>
        <v>8.1962172641175127E-2</v>
      </c>
      <c r="X13" s="50">
        <f>VLOOKUP(B13,[2]MAT!A:G,7,0)</f>
        <v>2304</v>
      </c>
      <c r="Y13" s="51">
        <f t="shared" si="15"/>
        <v>2304</v>
      </c>
      <c r="Z13" s="52">
        <f t="shared" si="16"/>
        <v>5.6391805565753725E-2</v>
      </c>
      <c r="AA13" s="55">
        <f t="shared" si="1"/>
        <v>-8.1705858907931445E-2</v>
      </c>
      <c r="AB13" s="53">
        <f>VLOOKUP(B13,[2]MAT!A:M,13,0)</f>
        <v>78363</v>
      </c>
      <c r="AC13" s="52">
        <f t="shared" si="17"/>
        <v>9.106840909487092E-2</v>
      </c>
      <c r="AD13" s="56">
        <f t="shared" si="2"/>
        <v>-0.16958438420617594</v>
      </c>
      <c r="AE13" s="57"/>
      <c r="AF13" s="58">
        <v>42300</v>
      </c>
      <c r="AG13" s="57"/>
      <c r="AH13" s="58">
        <f>N13</f>
        <v>857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70" t="s">
        <v>97</v>
      </c>
      <c r="C14" s="70" t="s">
        <v>104</v>
      </c>
      <c r="D14" s="6" t="str">
        <f>VLOOKUP(B14,'[1]Performance MAT'!$F$14:$G$12335,2,FALSE)</f>
        <v>012014</v>
      </c>
      <c r="E14" s="7" t="str">
        <f t="shared" si="3"/>
        <v>1</v>
      </c>
      <c r="F14" s="36">
        <f t="shared" si="4"/>
        <v>42.127501853224608</v>
      </c>
      <c r="G14" s="37">
        <f t="shared" si="5"/>
        <v>42.127501853224608</v>
      </c>
      <c r="I14" s="38">
        <f>VLOOKUP(B14,[2]MES!A:D,4,0)</f>
        <v>152</v>
      </c>
      <c r="J14" s="39">
        <f t="shared" si="6"/>
        <v>152</v>
      </c>
      <c r="K14" s="40">
        <f t="shared" si="7"/>
        <v>3.8345105953582238E-2</v>
      </c>
      <c r="L14" s="41">
        <f>VLOOKUP(B14,[2]MES!A:G,7,0)</f>
        <v>6399</v>
      </c>
      <c r="M14" s="42">
        <f t="shared" si="8"/>
        <v>8.1283979472587781E-2</v>
      </c>
      <c r="N14" s="38">
        <f>VLOOKUP(B14,[2]YTD!A:D,4,0)</f>
        <v>411</v>
      </c>
      <c r="O14" s="39">
        <f t="shared" si="9"/>
        <v>411</v>
      </c>
      <c r="P14" s="40">
        <f t="shared" si="10"/>
        <v>3.825390915860015E-2</v>
      </c>
      <c r="Q14" s="41">
        <f>VLOOKUP(B14,[2]YTD!A:G,7,0)</f>
        <v>17303</v>
      </c>
      <c r="R14" s="42">
        <f t="shared" si="11"/>
        <v>8.1169196705008162E-2</v>
      </c>
      <c r="S14" s="38">
        <f>VLOOKUP(B14,[2]MAT!A:D,4,0)</f>
        <v>2061</v>
      </c>
      <c r="T14" s="39">
        <f t="shared" si="12"/>
        <v>2061</v>
      </c>
      <c r="U14" s="40">
        <f t="shared" si="13"/>
        <v>3.6336389280677013E-2</v>
      </c>
      <c r="V14" s="41">
        <f>VLOOKUP(B14,[2]MAT!A:J,10,0)</f>
        <v>86851</v>
      </c>
      <c r="W14" s="42">
        <f t="shared" si="14"/>
        <v>7.5434972935789379E-2</v>
      </c>
      <c r="X14" s="38">
        <f>VLOOKUP(B14,[2]MAT!A:G,7,0)</f>
        <v>1349</v>
      </c>
      <c r="Y14" s="39">
        <f t="shared" si="15"/>
        <v>1349</v>
      </c>
      <c r="Z14" s="40">
        <f t="shared" si="16"/>
        <v>3.3017597963629242E-2</v>
      </c>
      <c r="AA14" s="43">
        <f t="shared" si="1"/>
        <v>-0.34546336729742844</v>
      </c>
      <c r="AB14" s="41">
        <f>VLOOKUP(B14,[2]MAT!A:M,13,0)</f>
        <v>56830</v>
      </c>
      <c r="AC14" s="40">
        <f t="shared" si="17"/>
        <v>6.6044149520328652E-2</v>
      </c>
      <c r="AD14" s="44">
        <f t="shared" si="2"/>
        <v>-0.34566095957444359</v>
      </c>
    </row>
    <row r="15" spans="2:40" ht="14.25" customHeight="1" x14ac:dyDescent="0.25">
      <c r="B15" s="70" t="s">
        <v>98</v>
      </c>
      <c r="C15" s="70" t="s">
        <v>105</v>
      </c>
      <c r="D15" s="6" t="e">
        <f>VLOOKUP(B15,'[1]Performance MAT'!$F$14:$G$12335,2,FALSE)</f>
        <v>#N/A</v>
      </c>
      <c r="E15" s="7" t="str">
        <f t="shared" si="3"/>
        <v>1</v>
      </c>
      <c r="F15" s="36">
        <f t="shared" si="4"/>
        <v>30.590733590733592</v>
      </c>
      <c r="G15" s="37">
        <f t="shared" si="5"/>
        <v>30.590733590733592</v>
      </c>
      <c r="I15" s="38">
        <f>VLOOKUP(B15,[2]MES!A:D,4,0)</f>
        <v>0</v>
      </c>
      <c r="J15" s="39">
        <f t="shared" si="6"/>
        <v>0</v>
      </c>
      <c r="K15" s="40">
        <f t="shared" si="7"/>
        <v>0</v>
      </c>
      <c r="L15" s="41">
        <f>VLOOKUP(B15,[2]MES!A:G,7,0)</f>
        <v>0</v>
      </c>
      <c r="M15" s="42">
        <f t="shared" si="8"/>
        <v>0</v>
      </c>
      <c r="N15" s="38">
        <f>VLOOKUP(B15,[2]YTD!A:D,4,0)</f>
        <v>0</v>
      </c>
      <c r="O15" s="39">
        <f t="shared" si="9"/>
        <v>0</v>
      </c>
      <c r="P15" s="40">
        <f t="shared" si="10"/>
        <v>0</v>
      </c>
      <c r="Q15" s="41">
        <f>VLOOKUP(B15,[2]YTD!A:G,7,0)</f>
        <v>0</v>
      </c>
      <c r="R15" s="42">
        <f t="shared" si="11"/>
        <v>0</v>
      </c>
      <c r="S15" s="38">
        <f>VLOOKUP(B15,[2]MAT!A:D,4,0)</f>
        <v>2356</v>
      </c>
      <c r="T15" s="39">
        <f t="shared" si="12"/>
        <v>2356</v>
      </c>
      <c r="U15" s="40">
        <f t="shared" si="13"/>
        <v>4.1537376586741892E-2</v>
      </c>
      <c r="V15" s="41">
        <f>VLOOKUP(B15,[2]MAT!A:J,10,0)</f>
        <v>72070</v>
      </c>
      <c r="W15" s="42">
        <f t="shared" si="14"/>
        <v>6.2596844014258218E-2</v>
      </c>
      <c r="X15" s="38">
        <f>VLOOKUP(B15,[2]MAT!A:G,7,0)</f>
        <v>259</v>
      </c>
      <c r="Y15" s="39">
        <f t="shared" si="15"/>
        <v>259</v>
      </c>
      <c r="Z15" s="40">
        <f t="shared" si="16"/>
        <v>6.3391830041363778E-3</v>
      </c>
      <c r="AA15" s="43">
        <f t="shared" si="1"/>
        <v>-0.89006791171477084</v>
      </c>
      <c r="AB15" s="41">
        <f>VLOOKUP(B15,[2]MAT!A:M,13,0)</f>
        <v>7923</v>
      </c>
      <c r="AC15" s="40">
        <f t="shared" si="17"/>
        <v>9.2075980406398725E-3</v>
      </c>
      <c r="AD15" s="44">
        <f t="shared" si="2"/>
        <v>-0.89006521437491326</v>
      </c>
    </row>
    <row r="16" spans="2:40" ht="14.25" customHeight="1" x14ac:dyDescent="0.25">
      <c r="B16" s="70" t="s">
        <v>99</v>
      </c>
      <c r="C16" s="70" t="s">
        <v>46</v>
      </c>
      <c r="D16" s="6" t="str">
        <f>VLOOKUP(B16,'[1]Performance MAT'!$F$14:$G$12335,2,FALSE)</f>
        <v>032004</v>
      </c>
      <c r="E16" s="7" t="str">
        <f t="shared" si="3"/>
        <v>1</v>
      </c>
      <c r="F16" s="36">
        <f t="shared" si="4"/>
        <v>45.278688524590166</v>
      </c>
      <c r="G16" s="37">
        <f t="shared" si="5"/>
        <v>45.278688524590166</v>
      </c>
      <c r="I16" s="38">
        <f>VLOOKUP(B16,[2]MES!A:D,4,0)</f>
        <v>16</v>
      </c>
      <c r="J16" s="39">
        <f t="shared" si="6"/>
        <v>16</v>
      </c>
      <c r="K16" s="40">
        <f t="shared" si="7"/>
        <v>4.0363269424823411E-3</v>
      </c>
      <c r="L16" s="41">
        <f>VLOOKUP(B16,[2]MES!A:G,7,0)</f>
        <v>681</v>
      </c>
      <c r="M16" s="42">
        <f t="shared" si="8"/>
        <v>8.6504750774859009E-3</v>
      </c>
      <c r="N16" s="38">
        <f>VLOOKUP(B16,[2]YTD!A:D,4,0)</f>
        <v>56</v>
      </c>
      <c r="O16" s="39">
        <f t="shared" si="9"/>
        <v>56</v>
      </c>
      <c r="P16" s="40">
        <f t="shared" si="10"/>
        <v>5.2122114668652275E-3</v>
      </c>
      <c r="Q16" s="41">
        <f>VLOOKUP(B16,[2]YTD!A:G,7,0)</f>
        <v>2604</v>
      </c>
      <c r="R16" s="42">
        <f t="shared" si="11"/>
        <v>1.2215487962771845E-2</v>
      </c>
      <c r="S16" s="38">
        <f>VLOOKUP(B16,[2]MAT!A:D,4,0)</f>
        <v>370</v>
      </c>
      <c r="T16" s="39">
        <f t="shared" si="12"/>
        <v>370</v>
      </c>
      <c r="U16" s="40">
        <f t="shared" si="13"/>
        <v>6.5232722143864601E-3</v>
      </c>
      <c r="V16" s="41">
        <f>VLOOKUP(B16,[2]MAT!A:J,10,0)</f>
        <v>17372</v>
      </c>
      <c r="W16" s="42">
        <f t="shared" si="14"/>
        <v>1.5088557988284915E-2</v>
      </c>
      <c r="X16" s="38">
        <f>VLOOKUP(B16,[2]MAT!A:G,7,0)</f>
        <v>244</v>
      </c>
      <c r="Y16" s="39">
        <f t="shared" si="15"/>
        <v>244</v>
      </c>
      <c r="Z16" s="40">
        <f t="shared" si="16"/>
        <v>5.9720488533176689E-3</v>
      </c>
      <c r="AA16" s="43">
        <f t="shared" si="1"/>
        <v>-0.34054054054054056</v>
      </c>
      <c r="AB16" s="41">
        <f>VLOOKUP(B16,[2]MAT!A:M,13,0)</f>
        <v>11048</v>
      </c>
      <c r="AC16" s="40">
        <f t="shared" si="17"/>
        <v>1.2839270876308128E-2</v>
      </c>
      <c r="AD16" s="44">
        <f t="shared" si="2"/>
        <v>-0.3640340778263873</v>
      </c>
    </row>
    <row r="17" spans="2:30" ht="14.25" customHeight="1" x14ac:dyDescent="0.25">
      <c r="B17" s="70" t="s">
        <v>100</v>
      </c>
      <c r="C17" s="70" t="s">
        <v>52</v>
      </c>
      <c r="D17" s="6" t="str">
        <f>VLOOKUP(B17,'[1]Performance MAT'!$F$14:$G$12335,2,FALSE)</f>
        <v>092002</v>
      </c>
      <c r="E17" s="7" t="str">
        <f t="shared" si="3"/>
        <v>1</v>
      </c>
      <c r="F17" s="36">
        <f t="shared" si="4"/>
        <v>33.297029702970299</v>
      </c>
      <c r="G17" s="37">
        <f t="shared" si="5"/>
        <v>33.297029702970299</v>
      </c>
      <c r="I17" s="38">
        <f>VLOOKUP(B17,[2]MES!A:D,4,0)</f>
        <v>25</v>
      </c>
      <c r="J17" s="39">
        <f t="shared" si="6"/>
        <v>25</v>
      </c>
      <c r="K17" s="40">
        <f t="shared" si="7"/>
        <v>6.306760847628658E-3</v>
      </c>
      <c r="L17" s="41">
        <f>VLOOKUP(B17,[2]MES!A:G,7,0)</f>
        <v>819</v>
      </c>
      <c r="M17" s="42">
        <f t="shared" si="8"/>
        <v>1.0403434784817844E-2</v>
      </c>
      <c r="N17" s="38">
        <f>VLOOKUP(B17,[2]YTD!A:D,4,0)</f>
        <v>63</v>
      </c>
      <c r="O17" s="39">
        <f t="shared" si="9"/>
        <v>63</v>
      </c>
      <c r="P17" s="40">
        <f t="shared" si="10"/>
        <v>5.8637379002233802E-3</v>
      </c>
      <c r="Q17" s="41">
        <f>VLOOKUP(B17,[2]YTD!A:G,7,0)</f>
        <v>2101</v>
      </c>
      <c r="R17" s="42">
        <f t="shared" si="11"/>
        <v>9.8558910175820472E-3</v>
      </c>
      <c r="S17" s="38">
        <f>VLOOKUP(B17,[2]MAT!A:D,4,0)</f>
        <v>622</v>
      </c>
      <c r="T17" s="39">
        <f t="shared" si="12"/>
        <v>622</v>
      </c>
      <c r="U17" s="40">
        <f t="shared" si="13"/>
        <v>1.0966149506346968E-2</v>
      </c>
      <c r="V17" s="41">
        <f>VLOOKUP(B17,[2]MAT!A:J,10,0)</f>
        <v>20993</v>
      </c>
      <c r="W17" s="42">
        <f t="shared" si="14"/>
        <v>1.8233599922177365E-2</v>
      </c>
      <c r="X17" s="38">
        <f>VLOOKUP(B17,[2]MAT!A:G,7,0)</f>
        <v>303</v>
      </c>
      <c r="Y17" s="39">
        <f t="shared" si="15"/>
        <v>303</v>
      </c>
      <c r="Z17" s="40">
        <f t="shared" si="16"/>
        <v>7.4161098465379246E-3</v>
      </c>
      <c r="AA17" s="43">
        <f t="shared" si="1"/>
        <v>-0.51286173633440513</v>
      </c>
      <c r="AB17" s="41">
        <f>VLOOKUP(B17,[2]MAT!A:M,13,0)</f>
        <v>10089</v>
      </c>
      <c r="AC17" s="40">
        <f t="shared" si="17"/>
        <v>1.1724783116498255E-2</v>
      </c>
      <c r="AD17" s="44">
        <f t="shared" si="2"/>
        <v>-0.51941123231553377</v>
      </c>
    </row>
    <row r="18" spans="2:30" ht="14.25" customHeight="1" x14ac:dyDescent="0.25">
      <c r="B18" s="70" t="s">
        <v>101</v>
      </c>
      <c r="C18" s="70" t="s">
        <v>106</v>
      </c>
      <c r="D18" s="6" t="str">
        <f>VLOOKUP(B18,'[1]Performance MAT'!$F$14:$G$12335,2,FALSE)</f>
        <v>082019</v>
      </c>
      <c r="E18" s="7" t="str">
        <f t="shared" si="3"/>
        <v>1</v>
      </c>
      <c r="F18" s="36">
        <f t="shared" si="4"/>
        <v>8.0089285714285712</v>
      </c>
      <c r="G18" s="37">
        <f t="shared" si="5"/>
        <v>8.0089285714285712</v>
      </c>
      <c r="I18" s="38">
        <f>VLOOKUP(B18,[2]MES!A:D,4,0)</f>
        <v>76</v>
      </c>
      <c r="J18" s="39">
        <f t="shared" si="6"/>
        <v>76</v>
      </c>
      <c r="K18" s="40">
        <f t="shared" si="7"/>
        <v>1.9172552976791119E-2</v>
      </c>
      <c r="L18" s="41">
        <f>VLOOKUP(B18,[2]MES!A:G,7,0)</f>
        <v>534</v>
      </c>
      <c r="M18" s="42">
        <f t="shared" si="8"/>
        <v>6.7831919109801334E-3</v>
      </c>
      <c r="N18" s="38">
        <f>VLOOKUP(B18,[2]YTD!A:D,4,0)</f>
        <v>257</v>
      </c>
      <c r="O18" s="39">
        <f t="shared" si="9"/>
        <v>257</v>
      </c>
      <c r="P18" s="40">
        <f t="shared" si="10"/>
        <v>2.3920327624720773E-2</v>
      </c>
      <c r="Q18" s="41">
        <f>VLOOKUP(B18,[2]YTD!A:G,7,0)</f>
        <v>1804</v>
      </c>
      <c r="R18" s="42">
        <f t="shared" si="11"/>
        <v>8.4626498789709716E-3</v>
      </c>
      <c r="S18" s="38">
        <f>VLOOKUP(B18,[2]MAT!A:D,4,0)</f>
        <v>597</v>
      </c>
      <c r="T18" s="39">
        <f t="shared" si="12"/>
        <v>597</v>
      </c>
      <c r="U18" s="40">
        <f t="shared" si="13"/>
        <v>1.0525387870239775E-2</v>
      </c>
      <c r="V18" s="41">
        <f>VLOOKUP(B18,[2]MAT!A:J,10,0)</f>
        <v>4931</v>
      </c>
      <c r="W18" s="42">
        <f t="shared" si="14"/>
        <v>4.2828505319038061E-3</v>
      </c>
      <c r="X18" s="38">
        <f>VLOOKUP(B18,[2]MAT!A:G,7,0)</f>
        <v>1232</v>
      </c>
      <c r="Y18" s="39">
        <f t="shared" si="15"/>
        <v>1232</v>
      </c>
      <c r="Z18" s="40">
        <f t="shared" si="16"/>
        <v>3.0153951587243311E-2</v>
      </c>
      <c r="AA18" s="43">
        <f t="shared" si="1"/>
        <v>1.0636515912897822</v>
      </c>
      <c r="AB18" s="41">
        <f>VLOOKUP(B18,[2]MAT!A:M,13,0)</f>
        <v>9867</v>
      </c>
      <c r="AC18" s="40">
        <f t="shared" si="17"/>
        <v>1.146678907825238E-2</v>
      </c>
      <c r="AD18" s="44">
        <f t="shared" si="2"/>
        <v>1.001013993104847</v>
      </c>
    </row>
    <row r="19" spans="2:30" ht="14.25" customHeight="1" x14ac:dyDescent="0.25">
      <c r="B19" s="70" t="s">
        <v>102</v>
      </c>
      <c r="C19" s="70" t="s">
        <v>107</v>
      </c>
      <c r="D19" s="6" t="str">
        <f>VLOOKUP(B19,'[1]Performance MAT'!$F$14:$G$12335,2,FALSE)</f>
        <v>052015</v>
      </c>
      <c r="E19" s="7" t="str">
        <f>RIGHT(B19,1)</f>
        <v>1</v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70" t="s">
        <v>103</v>
      </c>
      <c r="C20" s="70" t="s">
        <v>61</v>
      </c>
      <c r="D20" s="6" t="str">
        <f>VLOOKUP(B20,'[1]Performance MAT'!$F$14:$G$12335,2,FALSE)</f>
        <v>072007</v>
      </c>
      <c r="E20" s="7" t="str">
        <f t="shared" si="3"/>
        <v>1</v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S01A0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CIPROFLOXACINO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2350</v>
      </c>
      <c r="J28" s="28">
        <f t="shared" si="18"/>
        <v>2350</v>
      </c>
      <c r="K28" s="29">
        <f t="shared" si="18"/>
        <v>1</v>
      </c>
      <c r="L28" s="30">
        <f t="shared" si="18"/>
        <v>45231</v>
      </c>
      <c r="M28" s="31">
        <f t="shared" si="18"/>
        <v>0.99999999999999989</v>
      </c>
      <c r="N28" s="27">
        <f t="shared" si="18"/>
        <v>6977</v>
      </c>
      <c r="O28" s="28">
        <f t="shared" si="18"/>
        <v>6977</v>
      </c>
      <c r="P28" s="29">
        <f t="shared" si="18"/>
        <v>1</v>
      </c>
      <c r="Q28" s="30">
        <f t="shared" si="18"/>
        <v>131800</v>
      </c>
      <c r="R28" s="31">
        <f t="shared" si="18"/>
        <v>1</v>
      </c>
      <c r="S28" s="27">
        <f t="shared" si="18"/>
        <v>40742</v>
      </c>
      <c r="T28" s="28">
        <f t="shared" si="18"/>
        <v>40742</v>
      </c>
      <c r="U28" s="29">
        <f t="shared" si="18"/>
        <v>1</v>
      </c>
      <c r="V28" s="30">
        <f t="shared" si="18"/>
        <v>802956</v>
      </c>
      <c r="W28" s="31">
        <f t="shared" si="18"/>
        <v>1.0000000000000002</v>
      </c>
      <c r="X28" s="27">
        <f t="shared" si="18"/>
        <v>27570</v>
      </c>
      <c r="Y28" s="28">
        <f t="shared" si="18"/>
        <v>27570</v>
      </c>
      <c r="Z28" s="29">
        <f t="shared" si="18"/>
        <v>1</v>
      </c>
      <c r="AA28" s="32">
        <f>(X28-S28)/S28</f>
        <v>-0.32330273427912226</v>
      </c>
      <c r="AB28" s="30">
        <f>SUM(AB29:AB40)</f>
        <v>582930</v>
      </c>
      <c r="AC28" s="29">
        <f>SUM(AC29:AC40)</f>
        <v>1.0000000000000002</v>
      </c>
      <c r="AD28" s="33">
        <f>(AB28-V28)/V28</f>
        <v>-0.27401999611435746</v>
      </c>
    </row>
    <row r="29" spans="2:30" ht="14.25" customHeight="1" x14ac:dyDescent="0.25">
      <c r="B29" s="70" t="s">
        <v>92</v>
      </c>
      <c r="C29" s="70" t="s">
        <v>46</v>
      </c>
      <c r="D29" s="6" t="str">
        <f>VLOOKUP(B29,'[1]Performance MAT'!$F$14:$G$12335,2,FALSE)</f>
        <v>112001</v>
      </c>
      <c r="E29" s="7" t="str">
        <f>RIGHT(B29,1)</f>
        <v>1</v>
      </c>
      <c r="F29" s="36">
        <f>AB29/X29</f>
        <v>16.171601168348381</v>
      </c>
      <c r="G29" s="37">
        <f>F29/E29</f>
        <v>16.171601168348381</v>
      </c>
      <c r="I29" s="38">
        <f>VLOOKUP(B29,[2]MES!A:D,2,0)</f>
        <v>1200</v>
      </c>
      <c r="J29" s="39">
        <f t="shared" ref="J29:J40" si="19">I29*E29</f>
        <v>1200</v>
      </c>
      <c r="K29" s="40">
        <f>J29/J$28</f>
        <v>0.51063829787234039</v>
      </c>
      <c r="L29" s="41">
        <f>VLOOKUP(B29,[2]MES!A:G,5,0)</f>
        <v>11820</v>
      </c>
      <c r="M29" s="40">
        <f>L29/L$28</f>
        <v>0.26132519732042181</v>
      </c>
      <c r="N29" s="38">
        <f>VLOOKUP(B29,[2]YTD!A:D,2,0)</f>
        <v>3606</v>
      </c>
      <c r="O29" s="39">
        <f t="shared" ref="O29:O40" si="20">N29*E29</f>
        <v>3606</v>
      </c>
      <c r="P29" s="40">
        <f>O29/O$28</f>
        <v>0.51684104916153073</v>
      </c>
      <c r="Q29" s="41">
        <f>VLOOKUP(B29,[2]YTD!A:G,5,0)</f>
        <v>37349</v>
      </c>
      <c r="R29" s="40">
        <f>Q29/Q$28</f>
        <v>0.28337632776934751</v>
      </c>
      <c r="S29" s="38">
        <f>VLOOKUP(B29,[2]MAT!A:D,2,0)</f>
        <v>20188</v>
      </c>
      <c r="T29" s="39">
        <f t="shared" ref="T29:T40" si="21">S29*E29</f>
        <v>20188</v>
      </c>
      <c r="U29" s="40">
        <f>T29/T$28</f>
        <v>0.49550832065190714</v>
      </c>
      <c r="V29" s="41">
        <f>VLOOKUP(B29,[2]MAT!A:J,8,0)</f>
        <v>219048</v>
      </c>
      <c r="W29" s="40">
        <f>V29/V$28</f>
        <v>0.27280199662247995</v>
      </c>
      <c r="X29" s="38">
        <f>VLOOKUP(B29,[2]MAT!A:G,5,0)</f>
        <v>15064</v>
      </c>
      <c r="Y29" s="39">
        <f t="shared" ref="Y29:Y40" si="22">X29*E29</f>
        <v>15064</v>
      </c>
      <c r="Z29" s="40">
        <f>Y29/Y$28</f>
        <v>0.54639100471527025</v>
      </c>
      <c r="AA29" s="43">
        <f t="shared" ref="AA29:AA40" si="23">(X29-S29)/S29</f>
        <v>-0.25381414701803051</v>
      </c>
      <c r="AB29" s="41">
        <f>VLOOKUP(B29,[2]MAT!A:M,11,0)</f>
        <v>243609</v>
      </c>
      <c r="AC29" s="40">
        <f>AB29/AB$28</f>
        <v>0.41790437959960886</v>
      </c>
      <c r="AD29" s="44">
        <f t="shared" ref="AD29:AD40" si="24">(AB29-V29)/V29</f>
        <v>0.11212610934589679</v>
      </c>
    </row>
    <row r="30" spans="2:30" ht="14.25" customHeight="1" x14ac:dyDescent="0.25">
      <c r="B30" s="70" t="s">
        <v>93</v>
      </c>
      <c r="C30" s="70" t="s">
        <v>25</v>
      </c>
      <c r="D30" s="6" t="str">
        <f>VLOOKUP(B30,'[1]Performance MAT'!$F$14:$G$12335,2,FALSE)</f>
        <v>101998</v>
      </c>
      <c r="E30" s="7" t="str">
        <f t="shared" ref="E30:E38" si="25">RIGHT(B30,1)</f>
        <v>1</v>
      </c>
      <c r="F30" s="36">
        <f t="shared" ref="F30:F40" si="26">AB30/X30</f>
        <v>20.787950664136623</v>
      </c>
      <c r="G30" s="37">
        <f t="shared" ref="G30:G40" si="27">F30/E30</f>
        <v>20.787950664136623</v>
      </c>
      <c r="I30" s="38">
        <f>VLOOKUP(B30,[2]MES!A:D,2,0)</f>
        <v>387</v>
      </c>
      <c r="J30" s="39">
        <f t="shared" si="19"/>
        <v>387</v>
      </c>
      <c r="K30" s="40">
        <f t="shared" ref="K30:K40" si="28">J30/J$28</f>
        <v>0.16468085106382979</v>
      </c>
      <c r="L30" s="41">
        <f>VLOOKUP(B30,[2]MES!A:G,5,0)</f>
        <v>7752</v>
      </c>
      <c r="M30" s="40">
        <f t="shared" ref="M30:M40" si="29">L30/L$28</f>
        <v>0.1713868806791802</v>
      </c>
      <c r="N30" s="38">
        <f>VLOOKUP(B30,[2]YTD!A:D,2,0)</f>
        <v>1146</v>
      </c>
      <c r="O30" s="39">
        <f t="shared" si="20"/>
        <v>1146</v>
      </c>
      <c r="P30" s="40">
        <f t="shared" ref="P30:P40" si="30">O30/O$28</f>
        <v>0.16425397735416369</v>
      </c>
      <c r="Q30" s="41">
        <f>VLOOKUP(B30,[2]YTD!A:G,5,0)</f>
        <v>23824</v>
      </c>
      <c r="R30" s="40">
        <f t="shared" ref="R30:R40" si="31">Q30/Q$28</f>
        <v>0.1807587253414264</v>
      </c>
      <c r="S30" s="38">
        <f>VLOOKUP(B30,[2]MAT!A:D,2,0)</f>
        <v>5545</v>
      </c>
      <c r="T30" s="39">
        <f t="shared" si="21"/>
        <v>5545</v>
      </c>
      <c r="U30" s="40">
        <f t="shared" ref="U30:U40" si="32">T30/T$28</f>
        <v>0.1361003387168033</v>
      </c>
      <c r="V30" s="41">
        <f>VLOOKUP(B30,[2]MAT!A:J,8,0)</f>
        <v>119017</v>
      </c>
      <c r="W30" s="40">
        <f t="shared" ref="W30:W40" si="33">V30/V$28</f>
        <v>0.14822356393127395</v>
      </c>
      <c r="X30" s="38">
        <f>VLOOKUP(B30,[2]MAT!A:G,5,0)</f>
        <v>4216</v>
      </c>
      <c r="Y30" s="39">
        <f t="shared" si="22"/>
        <v>4216</v>
      </c>
      <c r="Z30" s="40">
        <f t="shared" ref="Z30:Z40" si="34">Y30/Y$28</f>
        <v>0.15291984040623866</v>
      </c>
      <c r="AA30" s="43">
        <f t="shared" si="23"/>
        <v>-0.23967538322813345</v>
      </c>
      <c r="AB30" s="41">
        <f>VLOOKUP(B30,[2]MAT!A:M,11,0)</f>
        <v>87642</v>
      </c>
      <c r="AC30" s="40">
        <f t="shared" ref="AC30:AC40" si="35">AB30/AB$28</f>
        <v>0.15034738304770728</v>
      </c>
      <c r="AD30" s="44">
        <f t="shared" si="24"/>
        <v>-0.26361780249880268</v>
      </c>
    </row>
    <row r="31" spans="2:30" ht="14.25" customHeight="1" x14ac:dyDescent="0.25">
      <c r="B31" s="70" t="s">
        <v>94</v>
      </c>
      <c r="C31" s="70" t="s">
        <v>26</v>
      </c>
      <c r="D31" s="6" t="str">
        <f>VLOOKUP(B31,'[1]Performance MAT'!$F$14:$G$12335,2,FALSE)</f>
        <v>012008</v>
      </c>
      <c r="E31" s="7" t="str">
        <f t="shared" si="25"/>
        <v>1</v>
      </c>
      <c r="F31" s="36">
        <f t="shared" si="26"/>
        <v>27.486897717666949</v>
      </c>
      <c r="G31" s="37">
        <f t="shared" si="27"/>
        <v>27.486897717666949</v>
      </c>
      <c r="I31" s="38">
        <f>VLOOKUP(B31,[2]MES!A:D,2,0)</f>
        <v>384</v>
      </c>
      <c r="J31" s="39">
        <f t="shared" si="19"/>
        <v>384</v>
      </c>
      <c r="K31" s="40">
        <f t="shared" si="28"/>
        <v>0.16340425531914893</v>
      </c>
      <c r="L31" s="41">
        <f>VLOOKUP(B31,[2]MES!A:G,5,0)</f>
        <v>10449</v>
      </c>
      <c r="M31" s="40">
        <f t="shared" si="29"/>
        <v>0.23101412747894143</v>
      </c>
      <c r="N31" s="38">
        <f>VLOOKUP(B31,[2]YTD!A:D,2,0)</f>
        <v>1024</v>
      </c>
      <c r="O31" s="39">
        <f t="shared" si="20"/>
        <v>1024</v>
      </c>
      <c r="P31" s="40">
        <f t="shared" si="30"/>
        <v>0.1467679518417658</v>
      </c>
      <c r="Q31" s="41">
        <f>VLOOKUP(B31,[2]YTD!A:G,5,0)</f>
        <v>28450</v>
      </c>
      <c r="R31" s="40">
        <f t="shared" si="31"/>
        <v>0.21585735963581185</v>
      </c>
      <c r="S31" s="38">
        <f>VLOOKUP(B31,[2]MAT!A:D,2,0)</f>
        <v>5667</v>
      </c>
      <c r="T31" s="39">
        <f t="shared" si="21"/>
        <v>5667</v>
      </c>
      <c r="U31" s="40">
        <f t="shared" si="32"/>
        <v>0.13909479161553187</v>
      </c>
      <c r="V31" s="41">
        <f>VLOOKUP(B31,[2]MAT!A:J,8,0)</f>
        <v>160255</v>
      </c>
      <c r="W31" s="40">
        <f t="shared" si="33"/>
        <v>0.19958129710718894</v>
      </c>
      <c r="X31" s="38">
        <f>VLOOKUP(B31,[2]MAT!A:G,5,0)</f>
        <v>3549</v>
      </c>
      <c r="Y31" s="39">
        <f t="shared" si="22"/>
        <v>3549</v>
      </c>
      <c r="Z31" s="40">
        <f t="shared" si="34"/>
        <v>0.12872687704026115</v>
      </c>
      <c r="AA31" s="43">
        <f t="shared" si="23"/>
        <v>-0.37374272101641082</v>
      </c>
      <c r="AB31" s="41">
        <f>VLOOKUP(B31,[2]MAT!A:M,11,0)</f>
        <v>97551</v>
      </c>
      <c r="AC31" s="40">
        <f t="shared" si="35"/>
        <v>0.16734599351551643</v>
      </c>
      <c r="AD31" s="44">
        <f t="shared" si="24"/>
        <v>-0.39127640323234847</v>
      </c>
    </row>
    <row r="32" spans="2:30" ht="14.25" customHeight="1" x14ac:dyDescent="0.25">
      <c r="B32" s="70" t="s">
        <v>95</v>
      </c>
      <c r="C32" s="70" t="s">
        <v>60</v>
      </c>
      <c r="D32" s="6" t="str">
        <f>VLOOKUP(B32,'[1]Performance MAT'!$F$14:$G$12335,2,FALSE)</f>
        <v>062002</v>
      </c>
      <c r="E32" s="7" t="str">
        <f t="shared" si="25"/>
        <v>1</v>
      </c>
      <c r="F32" s="36">
        <f t="shared" si="26"/>
        <v>19.60127591706539</v>
      </c>
      <c r="G32" s="37">
        <f t="shared" si="27"/>
        <v>19.60127591706539</v>
      </c>
      <c r="I32" s="38">
        <f>VLOOKUP(B32,[2]MES!A:D,2,0)</f>
        <v>22</v>
      </c>
      <c r="J32" s="39">
        <f t="shared" si="19"/>
        <v>22</v>
      </c>
      <c r="K32" s="40">
        <f t="shared" si="28"/>
        <v>9.3617021276595751E-3</v>
      </c>
      <c r="L32" s="41">
        <f>VLOOKUP(B32,[2]MES!A:G,5,0)</f>
        <v>352</v>
      </c>
      <c r="M32" s="40">
        <f t="shared" si="29"/>
        <v>7.7822732196944572E-3</v>
      </c>
      <c r="N32" s="38">
        <f>VLOOKUP(B32,[2]YTD!A:D,2,0)</f>
        <v>192</v>
      </c>
      <c r="O32" s="39">
        <f t="shared" si="20"/>
        <v>192</v>
      </c>
      <c r="P32" s="40">
        <f t="shared" si="30"/>
        <v>2.7518990970331086E-2</v>
      </c>
      <c r="Q32" s="41">
        <f>VLOOKUP(B32,[2]YTD!A:G,5,0)</f>
        <v>3070</v>
      </c>
      <c r="R32" s="40">
        <f t="shared" si="31"/>
        <v>2.3292867981790592E-2</v>
      </c>
      <c r="S32" s="38">
        <f>VLOOKUP(B32,[2]MAT!A:D,2,0)</f>
        <v>2295</v>
      </c>
      <c r="T32" s="39">
        <f t="shared" si="21"/>
        <v>2295</v>
      </c>
      <c r="U32" s="40">
        <f t="shared" si="32"/>
        <v>5.6330077070345097E-2</v>
      </c>
      <c r="V32" s="41">
        <f>VLOOKUP(B32,[2]MAT!A:J,8,0)</f>
        <v>47493</v>
      </c>
      <c r="W32" s="40">
        <f t="shared" si="33"/>
        <v>5.9147699251266568E-2</v>
      </c>
      <c r="X32" s="38">
        <f>VLOOKUP(B32,[2]MAT!A:G,5,0)</f>
        <v>1254</v>
      </c>
      <c r="Y32" s="39">
        <f t="shared" si="22"/>
        <v>1254</v>
      </c>
      <c r="Z32" s="40">
        <f t="shared" si="34"/>
        <v>4.5484221980413492E-2</v>
      </c>
      <c r="AA32" s="43">
        <f t="shared" si="23"/>
        <v>-0.45359477124183006</v>
      </c>
      <c r="AB32" s="41">
        <f>VLOOKUP(B32,[2]MAT!A:M,11,0)</f>
        <v>24580</v>
      </c>
      <c r="AC32" s="40">
        <f t="shared" si="35"/>
        <v>4.2166297840220954E-2</v>
      </c>
      <c r="AD32" s="44">
        <f t="shared" si="24"/>
        <v>-0.48245004526982926</v>
      </c>
    </row>
    <row r="33" spans="2:30" ht="14.25" customHeight="1" x14ac:dyDescent="0.25">
      <c r="B33" s="70" t="s">
        <v>96</v>
      </c>
      <c r="C33" s="70" t="s">
        <v>60</v>
      </c>
      <c r="D33" s="6" t="str">
        <f>VLOOKUP(B33,'[1]Performance MAT'!$F$14:$G$12335,2,FALSE)</f>
        <v>062001</v>
      </c>
      <c r="E33" s="7" t="str">
        <f t="shared" si="25"/>
        <v>1</v>
      </c>
      <c r="F33" s="47">
        <f t="shared" si="26"/>
        <v>34.018505825908157</v>
      </c>
      <c r="G33" s="48">
        <f t="shared" si="27"/>
        <v>34.018505825908157</v>
      </c>
      <c r="H33" s="49"/>
      <c r="I33" s="38">
        <f>VLOOKUP(B33,[2]MES!A:D,2,0)</f>
        <v>169</v>
      </c>
      <c r="J33" s="39">
        <f t="shared" si="19"/>
        <v>169</v>
      </c>
      <c r="K33" s="40">
        <f t="shared" si="28"/>
        <v>7.1914893617021275E-2</v>
      </c>
      <c r="L33" s="41">
        <f>VLOOKUP(B33,[2]MES!A:G,5,0)</f>
        <v>7196</v>
      </c>
      <c r="M33" s="40">
        <f t="shared" si="29"/>
        <v>0.159094426388981</v>
      </c>
      <c r="N33" s="38">
        <f>VLOOKUP(B33,[2]YTD!A:D,2,0)</f>
        <v>505</v>
      </c>
      <c r="O33" s="39">
        <f t="shared" si="20"/>
        <v>505</v>
      </c>
      <c r="P33" s="40">
        <f t="shared" si="30"/>
        <v>7.2380679375089574E-2</v>
      </c>
      <c r="Q33" s="41">
        <f>VLOOKUP(B33,[2]YTD!A:G,5,0)</f>
        <v>18346</v>
      </c>
      <c r="R33" s="40">
        <f t="shared" si="31"/>
        <v>0.13919575113808802</v>
      </c>
      <c r="S33" s="38">
        <f>VLOOKUP(B33,[2]MAT!A:D,2,0)</f>
        <v>1785</v>
      </c>
      <c r="T33" s="39">
        <f t="shared" si="21"/>
        <v>1785</v>
      </c>
      <c r="U33" s="40">
        <f t="shared" si="32"/>
        <v>4.3812282165823967E-2</v>
      </c>
      <c r="V33" s="41">
        <f>VLOOKUP(B33,[2]MAT!A:J,8,0)</f>
        <v>67292</v>
      </c>
      <c r="W33" s="40">
        <f t="shared" si="33"/>
        <v>8.3805339271392207E-2</v>
      </c>
      <c r="X33" s="38">
        <f>VLOOKUP(B33,[2]MAT!A:G,5,0)</f>
        <v>1459</v>
      </c>
      <c r="Y33" s="39">
        <f t="shared" si="22"/>
        <v>1459</v>
      </c>
      <c r="Z33" s="40">
        <f t="shared" si="34"/>
        <v>5.2919840406238663E-2</v>
      </c>
      <c r="AA33" s="43">
        <f t="shared" si="23"/>
        <v>-0.1826330532212885</v>
      </c>
      <c r="AB33" s="41">
        <f>VLOOKUP(B33,[2]MAT!A:M,11,0)</f>
        <v>49633</v>
      </c>
      <c r="AC33" s="40">
        <f t="shared" si="35"/>
        <v>8.5144013861012474E-2</v>
      </c>
      <c r="AD33" s="44">
        <f t="shared" si="24"/>
        <v>-0.26242346787136656</v>
      </c>
    </row>
    <row r="34" spans="2:30" ht="14.25" customHeight="1" x14ac:dyDescent="0.25">
      <c r="B34" s="70" t="s">
        <v>97</v>
      </c>
      <c r="C34" s="70" t="s">
        <v>104</v>
      </c>
      <c r="D34" s="6" t="str">
        <f>VLOOKUP(B34,'[1]Performance MAT'!$F$14:$G$12335,2,FALSE)</f>
        <v>012014</v>
      </c>
      <c r="E34" s="7" t="str">
        <f t="shared" si="25"/>
        <v>1</v>
      </c>
      <c r="F34" s="36">
        <f t="shared" si="26"/>
        <v>42.127501853224608</v>
      </c>
      <c r="G34" s="37">
        <f t="shared" si="27"/>
        <v>42.127501853224608</v>
      </c>
      <c r="I34" s="38">
        <f>VLOOKUP(B34,[2]MES!A:D,2,0)</f>
        <v>152</v>
      </c>
      <c r="J34" s="39">
        <f t="shared" si="19"/>
        <v>152</v>
      </c>
      <c r="K34" s="40">
        <f t="shared" si="28"/>
        <v>6.4680851063829786E-2</v>
      </c>
      <c r="L34" s="41">
        <f>VLOOKUP(B34,[2]MES!A:G,5,0)</f>
        <v>6399</v>
      </c>
      <c r="M34" s="40">
        <f t="shared" si="29"/>
        <v>0.14147376799097963</v>
      </c>
      <c r="N34" s="38">
        <f>VLOOKUP(B34,[2]YTD!A:D,2,0)</f>
        <v>411</v>
      </c>
      <c r="O34" s="39">
        <f t="shared" si="20"/>
        <v>411</v>
      </c>
      <c r="P34" s="40">
        <f t="shared" si="30"/>
        <v>5.8907840045864988E-2</v>
      </c>
      <c r="Q34" s="41">
        <f>VLOOKUP(B34,[2]YTD!A:G,5,0)</f>
        <v>17303</v>
      </c>
      <c r="R34" s="40">
        <f t="shared" si="31"/>
        <v>0.13128224582701062</v>
      </c>
      <c r="S34" s="38">
        <f>VLOOKUP(B34,[2]MAT!A:D,2,0)</f>
        <v>2061</v>
      </c>
      <c r="T34" s="39">
        <f t="shared" si="21"/>
        <v>2061</v>
      </c>
      <c r="U34" s="40">
        <f t="shared" si="32"/>
        <v>5.0586618231800107E-2</v>
      </c>
      <c r="V34" s="41">
        <f>VLOOKUP(B34,[2]MAT!A:J,8,0)</f>
        <v>86851</v>
      </c>
      <c r="W34" s="40">
        <f t="shared" si="33"/>
        <v>0.108164083710689</v>
      </c>
      <c r="X34" s="38">
        <f>VLOOKUP(B34,[2]MAT!A:G,5,0)</f>
        <v>1349</v>
      </c>
      <c r="Y34" s="39">
        <f t="shared" si="22"/>
        <v>1349</v>
      </c>
      <c r="Z34" s="40">
        <f t="shared" si="34"/>
        <v>4.8929996372869058E-2</v>
      </c>
      <c r="AA34" s="43">
        <f t="shared" si="23"/>
        <v>-0.34546336729742844</v>
      </c>
      <c r="AB34" s="41">
        <f>VLOOKUP(B34,[2]MAT!A:M,11,0)</f>
        <v>56830</v>
      </c>
      <c r="AC34" s="40">
        <f t="shared" si="35"/>
        <v>9.7490264697304999E-2</v>
      </c>
      <c r="AD34" s="44">
        <f t="shared" si="24"/>
        <v>-0.34566095957444359</v>
      </c>
    </row>
    <row r="35" spans="2:30" ht="14.25" customHeight="1" x14ac:dyDescent="0.25">
      <c r="B35" s="70" t="s">
        <v>98</v>
      </c>
      <c r="C35" s="70" t="s">
        <v>105</v>
      </c>
      <c r="D35" s="6" t="e">
        <f>VLOOKUP(B35,'[1]Performance MAT'!$F$14:$G$12335,2,FALSE)</f>
        <v>#N/A</v>
      </c>
      <c r="E35" s="7" t="str">
        <f t="shared" si="25"/>
        <v>1</v>
      </c>
      <c r="F35" s="36">
        <f t="shared" si="26"/>
        <v>30.590733590733592</v>
      </c>
      <c r="G35" s="37">
        <f t="shared" si="27"/>
        <v>30.590733590733592</v>
      </c>
      <c r="I35" s="38">
        <f>VLOOKUP(B35,[2]MES!A:D,2,0)</f>
        <v>0</v>
      </c>
      <c r="J35" s="39">
        <f t="shared" si="19"/>
        <v>0</v>
      </c>
      <c r="K35" s="40">
        <f t="shared" si="28"/>
        <v>0</v>
      </c>
      <c r="L35" s="41">
        <f>VLOOKUP(B35,[2]MES!A:G,5,0)</f>
        <v>0</v>
      </c>
      <c r="M35" s="40">
        <f t="shared" si="29"/>
        <v>0</v>
      </c>
      <c r="N35" s="38">
        <f>VLOOKUP(B35,[2]YTD!A:D,2,0)</f>
        <v>0</v>
      </c>
      <c r="O35" s="39">
        <f t="shared" si="20"/>
        <v>0</v>
      </c>
      <c r="P35" s="40">
        <f t="shared" si="30"/>
        <v>0</v>
      </c>
      <c r="Q35" s="41">
        <f>VLOOKUP(B35,[2]YTD!A:G,5,0)</f>
        <v>0</v>
      </c>
      <c r="R35" s="40">
        <f t="shared" si="31"/>
        <v>0</v>
      </c>
      <c r="S35" s="38">
        <f>VLOOKUP(B35,[2]MAT!A:D,2,0)</f>
        <v>2356</v>
      </c>
      <c r="T35" s="39">
        <f t="shared" si="21"/>
        <v>2356</v>
      </c>
      <c r="U35" s="40">
        <f t="shared" si="32"/>
        <v>5.782730351970939E-2</v>
      </c>
      <c r="V35" s="41">
        <f>VLOOKUP(B35,[2]MAT!A:J,8,0)</f>
        <v>72070</v>
      </c>
      <c r="W35" s="40">
        <f t="shared" si="33"/>
        <v>8.9755852126392976E-2</v>
      </c>
      <c r="X35" s="38">
        <f>VLOOKUP(B35,[2]MAT!A:G,5,0)</f>
        <v>259</v>
      </c>
      <c r="Y35" s="39">
        <f t="shared" si="22"/>
        <v>259</v>
      </c>
      <c r="Z35" s="40">
        <f t="shared" si="34"/>
        <v>9.3942691331157062E-3</v>
      </c>
      <c r="AA35" s="43">
        <f t="shared" si="23"/>
        <v>-0.89006791171477084</v>
      </c>
      <c r="AB35" s="41">
        <f>VLOOKUP(B35,[2]MAT!A:M,11,0)</f>
        <v>7923</v>
      </c>
      <c r="AC35" s="40">
        <f t="shared" si="35"/>
        <v>1.3591683392517111E-2</v>
      </c>
      <c r="AD35" s="44">
        <f t="shared" si="24"/>
        <v>-0.89006521437491326</v>
      </c>
    </row>
    <row r="36" spans="2:30" ht="14.25" customHeight="1" x14ac:dyDescent="0.25">
      <c r="B36" s="70" t="s">
        <v>99</v>
      </c>
      <c r="C36" s="70" t="s">
        <v>46</v>
      </c>
      <c r="D36" s="6" t="str">
        <f>VLOOKUP(B36,'[1]Performance MAT'!$F$14:$G$12335,2,FALSE)</f>
        <v>032004</v>
      </c>
      <c r="E36" s="7" t="str">
        <f t="shared" si="25"/>
        <v>1</v>
      </c>
      <c r="F36" s="36">
        <f t="shared" si="26"/>
        <v>46.677419354838712</v>
      </c>
      <c r="G36" s="37">
        <f t="shared" si="27"/>
        <v>46.677419354838712</v>
      </c>
      <c r="I36" s="38">
        <f>VLOOKUP(B36,[2]MES!A:D,2,0)</f>
        <v>9</v>
      </c>
      <c r="J36" s="39">
        <f t="shared" si="19"/>
        <v>9</v>
      </c>
      <c r="K36" s="40">
        <f t="shared" si="28"/>
        <v>3.829787234042553E-3</v>
      </c>
      <c r="L36" s="41">
        <f>VLOOKUP(B36,[2]MES!A:G,5,0)</f>
        <v>383</v>
      </c>
      <c r="M36" s="40">
        <f t="shared" si="29"/>
        <v>8.4676438725652756E-3</v>
      </c>
      <c r="N36" s="38">
        <f>VLOOKUP(B36,[2]YTD!A:D,2,0)</f>
        <v>28</v>
      </c>
      <c r="O36" s="39">
        <f t="shared" si="20"/>
        <v>28</v>
      </c>
      <c r="P36" s="40">
        <f t="shared" si="30"/>
        <v>4.013186183173284E-3</v>
      </c>
      <c r="Q36" s="41">
        <f>VLOOKUP(B36,[2]YTD!A:G,5,0)</f>
        <v>1296</v>
      </c>
      <c r="R36" s="40">
        <f t="shared" si="31"/>
        <v>9.8330804248861915E-3</v>
      </c>
      <c r="S36" s="38">
        <f>VLOOKUP(B36,[2]MAT!A:D,2,0)</f>
        <v>153</v>
      </c>
      <c r="T36" s="39">
        <f t="shared" si="21"/>
        <v>153</v>
      </c>
      <c r="U36" s="40">
        <f t="shared" si="32"/>
        <v>3.7553384713563398E-3</v>
      </c>
      <c r="V36" s="41">
        <f>VLOOKUP(B36,[2]MAT!A:J,8,0)</f>
        <v>7174</v>
      </c>
      <c r="W36" s="40">
        <f t="shared" si="33"/>
        <v>8.9344870702753321E-3</v>
      </c>
      <c r="X36" s="38">
        <f>VLOOKUP(B36,[2]MAT!A:G,5,0)</f>
        <v>93</v>
      </c>
      <c r="Y36" s="39">
        <f t="shared" si="22"/>
        <v>93</v>
      </c>
      <c r="Z36" s="40">
        <f t="shared" si="34"/>
        <v>3.3732317736670293E-3</v>
      </c>
      <c r="AA36" s="43">
        <f t="shared" si="23"/>
        <v>-0.39215686274509803</v>
      </c>
      <c r="AB36" s="41">
        <f>VLOOKUP(B36,[2]MAT!A:M,11,0)</f>
        <v>4341</v>
      </c>
      <c r="AC36" s="40">
        <f t="shared" si="35"/>
        <v>7.4468632597395916E-3</v>
      </c>
      <c r="AD36" s="44">
        <f t="shared" si="24"/>
        <v>-0.39489824365765264</v>
      </c>
    </row>
    <row r="37" spans="2:30" ht="14.25" customHeight="1" x14ac:dyDescent="0.25">
      <c r="B37" s="70" t="s">
        <v>100</v>
      </c>
      <c r="C37" s="70" t="s">
        <v>52</v>
      </c>
      <c r="D37" s="6" t="str">
        <f>VLOOKUP(B37,'[1]Performance MAT'!$F$14:$G$12335,2,FALSE)</f>
        <v>092002</v>
      </c>
      <c r="E37" s="7" t="str">
        <f t="shared" si="25"/>
        <v>1</v>
      </c>
      <c r="F37" s="36">
        <f t="shared" si="26"/>
        <v>33.297029702970299</v>
      </c>
      <c r="G37" s="37">
        <f t="shared" si="27"/>
        <v>33.297029702970299</v>
      </c>
      <c r="I37" s="38">
        <f>VLOOKUP(B37,[2]MES!A:D,2,0)</f>
        <v>25</v>
      </c>
      <c r="J37" s="39">
        <f t="shared" si="19"/>
        <v>25</v>
      </c>
      <c r="K37" s="40">
        <f t="shared" si="28"/>
        <v>1.0638297872340425E-2</v>
      </c>
      <c r="L37" s="41">
        <f>VLOOKUP(B37,[2]MES!A:G,5,0)</f>
        <v>819</v>
      </c>
      <c r="M37" s="40">
        <f t="shared" si="29"/>
        <v>1.8107050474232275E-2</v>
      </c>
      <c r="N37" s="38">
        <f>VLOOKUP(B37,[2]YTD!A:D,2,0)</f>
        <v>63</v>
      </c>
      <c r="O37" s="39">
        <f t="shared" si="20"/>
        <v>63</v>
      </c>
      <c r="P37" s="40">
        <f t="shared" si="30"/>
        <v>9.029668912139889E-3</v>
      </c>
      <c r="Q37" s="41">
        <f>VLOOKUP(B37,[2]YTD!A:G,5,0)</f>
        <v>2101</v>
      </c>
      <c r="R37" s="40">
        <f t="shared" si="31"/>
        <v>1.5940819423368741E-2</v>
      </c>
      <c r="S37" s="38">
        <f>VLOOKUP(B37,[2]MAT!A:D,2,0)</f>
        <v>622</v>
      </c>
      <c r="T37" s="39">
        <f t="shared" si="21"/>
        <v>622</v>
      </c>
      <c r="U37" s="40">
        <f t="shared" si="32"/>
        <v>1.5266800844337538E-2</v>
      </c>
      <c r="V37" s="41">
        <f>VLOOKUP(B37,[2]MAT!A:J,8,0)</f>
        <v>20993</v>
      </c>
      <c r="W37" s="40">
        <f t="shared" si="33"/>
        <v>2.6144645534749104E-2</v>
      </c>
      <c r="X37" s="38">
        <f>VLOOKUP(B37,[2]MAT!A:G,5,0)</f>
        <v>303</v>
      </c>
      <c r="Y37" s="39">
        <f t="shared" si="22"/>
        <v>303</v>
      </c>
      <c r="Z37" s="40">
        <f t="shared" si="34"/>
        <v>1.0990206746463548E-2</v>
      </c>
      <c r="AA37" s="43">
        <f t="shared" si="23"/>
        <v>-0.51286173633440513</v>
      </c>
      <c r="AB37" s="41">
        <f>VLOOKUP(B37,[2]MAT!A:M,11,0)</f>
        <v>10089</v>
      </c>
      <c r="AC37" s="40">
        <f t="shared" si="35"/>
        <v>1.7307395399104523E-2</v>
      </c>
      <c r="AD37" s="44">
        <f t="shared" si="24"/>
        <v>-0.51941123231553377</v>
      </c>
    </row>
    <row r="38" spans="2:30" ht="14.25" customHeight="1" x14ac:dyDescent="0.25">
      <c r="B38" s="70" t="s">
        <v>101</v>
      </c>
      <c r="C38" s="70" t="s">
        <v>106</v>
      </c>
      <c r="D38" s="6" t="str">
        <f>VLOOKUP(B38,'[1]Performance MAT'!$F$14:$G$12335,2,FALSE)</f>
        <v>082019</v>
      </c>
      <c r="E38" s="7" t="str">
        <f t="shared" si="25"/>
        <v>1</v>
      </c>
      <c r="F38" s="36" t="e">
        <f t="shared" si="26"/>
        <v>#DIV/0!</v>
      </c>
      <c r="G38" s="37" t="e">
        <f t="shared" si="27"/>
        <v>#DIV/0!</v>
      </c>
      <c r="I38" s="38">
        <f>VLOOKUP(B38,[2]MES!A:D,2,0)</f>
        <v>0</v>
      </c>
      <c r="J38" s="39">
        <f t="shared" si="19"/>
        <v>0</v>
      </c>
      <c r="K38" s="40">
        <f t="shared" si="28"/>
        <v>0</v>
      </c>
      <c r="L38" s="41">
        <f>VLOOKUP(B38,[2]MES!A:G,5,0)</f>
        <v>0</v>
      </c>
      <c r="M38" s="40">
        <f t="shared" si="29"/>
        <v>0</v>
      </c>
      <c r="N38" s="38">
        <f>VLOOKUP(B38,[2]YTD!A:D,2,0)</f>
        <v>0</v>
      </c>
      <c r="O38" s="39">
        <f t="shared" si="20"/>
        <v>0</v>
      </c>
      <c r="P38" s="40">
        <f t="shared" si="30"/>
        <v>0</v>
      </c>
      <c r="Q38" s="41">
        <f>VLOOKUP(B38,[2]YTD!A:G,5,0)</f>
        <v>0</v>
      </c>
      <c r="R38" s="40">
        <f t="shared" si="31"/>
        <v>0</v>
      </c>
      <c r="S38" s="38">
        <f>VLOOKUP(B38,[2]MAT!A:D,2,0)</f>
        <v>0</v>
      </c>
      <c r="T38" s="39">
        <f t="shared" si="21"/>
        <v>0</v>
      </c>
      <c r="U38" s="40">
        <f t="shared" si="32"/>
        <v>0</v>
      </c>
      <c r="V38" s="41">
        <f>VLOOKUP(B38,[2]MAT!A:J,8,0)</f>
        <v>0</v>
      </c>
      <c r="W38" s="40">
        <f t="shared" si="33"/>
        <v>0</v>
      </c>
      <c r="X38" s="38">
        <f>VLOOKUP(B38,[2]MAT!A:G,5,0)</f>
        <v>0</v>
      </c>
      <c r="Y38" s="39">
        <f t="shared" si="22"/>
        <v>0</v>
      </c>
      <c r="Z38" s="40">
        <f t="shared" si="34"/>
        <v>0</v>
      </c>
      <c r="AA38" s="43" t="e">
        <f t="shared" si="23"/>
        <v>#DIV/0!</v>
      </c>
      <c r="AB38" s="41">
        <f>VLOOKUP(B38,[2]MAT!A:M,11,0)</f>
        <v>0</v>
      </c>
      <c r="AC38" s="40">
        <f t="shared" si="35"/>
        <v>0</v>
      </c>
      <c r="AD38" s="44" t="e">
        <f t="shared" si="24"/>
        <v>#DIV/0!</v>
      </c>
    </row>
    <row r="39" spans="2:30" ht="14.25" customHeight="1" x14ac:dyDescent="0.25">
      <c r="B39" s="70" t="s">
        <v>102</v>
      </c>
      <c r="C39" s="70" t="s">
        <v>107</v>
      </c>
      <c r="D39" s="6" t="str">
        <f>VLOOKUP(B39,'[1]Performance MAT'!$F$14:$G$12335,2,FALSE)</f>
        <v>052015</v>
      </c>
      <c r="E39" s="7" t="str">
        <f>RIGHT(B39,1)</f>
        <v>1</v>
      </c>
      <c r="F39" s="36">
        <f t="shared" si="26"/>
        <v>30.5</v>
      </c>
      <c r="G39" s="37">
        <f t="shared" si="27"/>
        <v>30.5</v>
      </c>
      <c r="I39" s="38">
        <f>VLOOKUP(B39,[2]MES!A:D,2,0)</f>
        <v>2</v>
      </c>
      <c r="J39" s="39">
        <f t="shared" si="19"/>
        <v>2</v>
      </c>
      <c r="K39" s="40">
        <f t="shared" si="28"/>
        <v>8.5106382978723403E-4</v>
      </c>
      <c r="L39" s="41">
        <f>VLOOKUP(B39,[2]MES!A:G,5,0)</f>
        <v>61</v>
      </c>
      <c r="M39" s="40">
        <f t="shared" si="29"/>
        <v>1.348632575003869E-3</v>
      </c>
      <c r="N39" s="38">
        <f>VLOOKUP(B39,[2]YTD!A:D,2,0)</f>
        <v>2</v>
      </c>
      <c r="O39" s="39">
        <f t="shared" si="20"/>
        <v>2</v>
      </c>
      <c r="P39" s="40">
        <f t="shared" si="30"/>
        <v>2.8665615594094884E-4</v>
      </c>
      <c r="Q39" s="41">
        <f>VLOOKUP(B39,[2]YTD!A:G,5,0)</f>
        <v>61</v>
      </c>
      <c r="R39" s="40">
        <f t="shared" si="31"/>
        <v>4.6282245827010621E-4</v>
      </c>
      <c r="S39" s="38">
        <f>VLOOKUP(B39,[2]MAT!A:D,2,0)</f>
        <v>63</v>
      </c>
      <c r="T39" s="39">
        <f t="shared" si="21"/>
        <v>63</v>
      </c>
      <c r="U39" s="40">
        <f t="shared" si="32"/>
        <v>1.5463158411467282E-3</v>
      </c>
      <c r="V39" s="41">
        <f>VLOOKUP(B39,[2]MAT!A:J,8,0)</f>
        <v>2491</v>
      </c>
      <c r="W39" s="40">
        <f t="shared" si="33"/>
        <v>3.1022870493526418E-3</v>
      </c>
      <c r="X39" s="38">
        <f>VLOOKUP(B39,[2]MAT!A:G,5,0)</f>
        <v>24</v>
      </c>
      <c r="Y39" s="39">
        <f t="shared" si="22"/>
        <v>24</v>
      </c>
      <c r="Z39" s="40">
        <f t="shared" si="34"/>
        <v>8.7051142546245924E-4</v>
      </c>
      <c r="AA39" s="43">
        <f t="shared" si="23"/>
        <v>-0.61904761904761907</v>
      </c>
      <c r="AB39" s="41">
        <f>VLOOKUP(B39,[2]MAT!A:M,11,0)</f>
        <v>732</v>
      </c>
      <c r="AC39" s="40">
        <f t="shared" si="35"/>
        <v>1.2557253872677681E-3</v>
      </c>
      <c r="AD39" s="44">
        <f t="shared" si="24"/>
        <v>-0.70614211160176632</v>
      </c>
    </row>
    <row r="40" spans="2:30" ht="14.25" customHeight="1" x14ac:dyDescent="0.25">
      <c r="B40" s="70" t="s">
        <v>103</v>
      </c>
      <c r="C40" s="70" t="s">
        <v>61</v>
      </c>
      <c r="D40" s="6" t="str">
        <f>VLOOKUP(B40,'[1]Performance MAT'!$F$14:$G$12335,2,FALSE)</f>
        <v>072007</v>
      </c>
      <c r="E40" s="7" t="str">
        <f t="shared" ref="E40" si="36">RIGHT(B40,1)</f>
        <v>1</v>
      </c>
      <c r="F40" s="36" t="e">
        <f t="shared" si="26"/>
        <v>#DIV/0!</v>
      </c>
      <c r="G40" s="37" t="e">
        <f t="shared" si="27"/>
        <v>#DIV/0!</v>
      </c>
      <c r="I40" s="38">
        <f>VLOOKUP(B40,[2]MES!A:D,2,0)</f>
        <v>0</v>
      </c>
      <c r="J40" s="39">
        <f t="shared" si="19"/>
        <v>0</v>
      </c>
      <c r="K40" s="40">
        <f t="shared" si="28"/>
        <v>0</v>
      </c>
      <c r="L40" s="41">
        <f>VLOOKUP(B40,[2]MES!A:G,5,0)</f>
        <v>0</v>
      </c>
      <c r="M40" s="40">
        <f t="shared" si="29"/>
        <v>0</v>
      </c>
      <c r="N40" s="38">
        <f>VLOOKUP(B40,[2]YTD!A:D,2,0)</f>
        <v>0</v>
      </c>
      <c r="O40" s="39">
        <f t="shared" si="20"/>
        <v>0</v>
      </c>
      <c r="P40" s="40">
        <f t="shared" si="30"/>
        <v>0</v>
      </c>
      <c r="Q40" s="41">
        <f>VLOOKUP(B40,[2]YTD!A:G,5,0)</f>
        <v>0</v>
      </c>
      <c r="R40" s="40">
        <f t="shared" si="31"/>
        <v>0</v>
      </c>
      <c r="S40" s="38">
        <f>VLOOKUP(B40,[2]MAT!A:D,2,0)</f>
        <v>7</v>
      </c>
      <c r="T40" s="39">
        <f t="shared" si="21"/>
        <v>7</v>
      </c>
      <c r="U40" s="40">
        <f t="shared" si="32"/>
        <v>1.7181287123852536E-4</v>
      </c>
      <c r="V40" s="41">
        <f>VLOOKUP(B40,[2]MAT!A:J,8,0)</f>
        <v>272</v>
      </c>
      <c r="W40" s="40">
        <f t="shared" si="33"/>
        <v>3.3874832493934913E-4</v>
      </c>
      <c r="X40" s="38">
        <f>VLOOKUP(B40,[2]MAT!A:G,5,0)</f>
        <v>0</v>
      </c>
      <c r="Y40" s="39">
        <f t="shared" si="22"/>
        <v>0</v>
      </c>
      <c r="Z40" s="40">
        <f t="shared" si="34"/>
        <v>0</v>
      </c>
      <c r="AA40" s="43">
        <f t="shared" si="23"/>
        <v>-1</v>
      </c>
      <c r="AB40" s="41">
        <f>VLOOKUP(B40,[2]MAT!A:M,11,0)</f>
        <v>0</v>
      </c>
      <c r="AC40" s="40">
        <f t="shared" si="35"/>
        <v>0</v>
      </c>
      <c r="AD40" s="44">
        <f t="shared" si="24"/>
        <v>-1</v>
      </c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S01A0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CIPROFLOXACINO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1636</v>
      </c>
      <c r="J48" s="28">
        <f t="shared" si="37"/>
        <v>1636</v>
      </c>
      <c r="K48" s="29">
        <f t="shared" si="37"/>
        <v>1</v>
      </c>
      <c r="L48" s="30">
        <f t="shared" si="37"/>
        <v>34160</v>
      </c>
      <c r="M48" s="31">
        <f t="shared" si="37"/>
        <v>1</v>
      </c>
      <c r="N48" s="27">
        <f t="shared" si="37"/>
        <v>3805</v>
      </c>
      <c r="O48" s="28">
        <f t="shared" si="37"/>
        <v>3805</v>
      </c>
      <c r="P48" s="29">
        <f t="shared" si="37"/>
        <v>1</v>
      </c>
      <c r="Q48" s="30">
        <f t="shared" si="37"/>
        <v>82519</v>
      </c>
      <c r="R48" s="31">
        <f t="shared" si="37"/>
        <v>1</v>
      </c>
      <c r="S48" s="27">
        <f t="shared" si="37"/>
        <v>16184</v>
      </c>
      <c r="T48" s="28">
        <f t="shared" si="37"/>
        <v>16184</v>
      </c>
      <c r="U48" s="29">
        <f t="shared" si="37"/>
        <v>1</v>
      </c>
      <c r="V48" s="30">
        <f t="shared" si="37"/>
        <v>356776</v>
      </c>
      <c r="W48" s="31">
        <f t="shared" si="37"/>
        <v>1</v>
      </c>
      <c r="X48" s="27">
        <f t="shared" si="37"/>
        <v>13378</v>
      </c>
      <c r="Y48" s="28">
        <f t="shared" si="37"/>
        <v>13378</v>
      </c>
      <c r="Z48" s="29">
        <f t="shared" si="37"/>
        <v>1</v>
      </c>
      <c r="AA48" s="32">
        <f>(X48-S48)/S48</f>
        <v>-0.17338111715274346</v>
      </c>
      <c r="AB48" s="30">
        <f>SUM(AB49:AB60)</f>
        <v>280309</v>
      </c>
      <c r="AC48" s="29">
        <f>SUM(AC49:AC60)</f>
        <v>1.0000000000000002</v>
      </c>
      <c r="AD48" s="33">
        <f>(AB48-V48)/V48</f>
        <v>-0.21432775747247573</v>
      </c>
    </row>
    <row r="49" spans="2:30" ht="14.25" customHeight="1" x14ac:dyDescent="0.25">
      <c r="B49" s="70" t="s">
        <v>92</v>
      </c>
      <c r="C49" s="70" t="s">
        <v>46</v>
      </c>
      <c r="D49" s="6" t="str">
        <f>VLOOKUP(B49,'[1]Performance MAT'!$F$14:$G$12335,2,FALSE)</f>
        <v>112001</v>
      </c>
      <c r="E49" s="7" t="str">
        <f>RIGHT(B49,1)</f>
        <v>1</v>
      </c>
      <c r="F49" s="36">
        <f>AB49/X49</f>
        <v>16.903640256959314</v>
      </c>
      <c r="G49" s="37">
        <f>F49/E49</f>
        <v>16.903640256959314</v>
      </c>
      <c r="I49" s="38">
        <f>VLOOKUP(B49,[2]MES!A:D,3,0)</f>
        <v>53</v>
      </c>
      <c r="J49" s="39">
        <f t="shared" ref="J49:J60" si="38">I49*E49</f>
        <v>53</v>
      </c>
      <c r="K49" s="40">
        <f>J49/J$48</f>
        <v>3.2396088019559899E-2</v>
      </c>
      <c r="L49" s="41">
        <f>VLOOKUP(B49,[2]MES!A:G,6,0)</f>
        <v>522</v>
      </c>
      <c r="M49" s="40">
        <f>L49/L$48</f>
        <v>1.5281030444964872E-2</v>
      </c>
      <c r="N49" s="38">
        <f>VLOOKUP(B49,[2]YTD!A:D,3,0)</f>
        <v>121</v>
      </c>
      <c r="O49" s="39">
        <f t="shared" ref="O49:O60" si="39">N49*E49</f>
        <v>121</v>
      </c>
      <c r="P49" s="40">
        <f>O49/O$48</f>
        <v>3.1800262812089357E-2</v>
      </c>
      <c r="Q49" s="41">
        <f>VLOOKUP(B49,[2]YTD!A:G,6,0)</f>
        <v>1242</v>
      </c>
      <c r="R49" s="40">
        <f>Q49/Q$48</f>
        <v>1.5051079145408937E-2</v>
      </c>
      <c r="S49" s="38">
        <f>VLOOKUP(B49,[2]MAT!A:D,3,0)</f>
        <v>698</v>
      </c>
      <c r="T49" s="39">
        <f t="shared" ref="T49:T60" si="40">S49*E49</f>
        <v>698</v>
      </c>
      <c r="U49" s="40">
        <f>T49/T$48</f>
        <v>4.3129016312407314E-2</v>
      </c>
      <c r="V49" s="41">
        <f>VLOOKUP(B49,[2]MAT!A:J,9,0)</f>
        <v>7657</v>
      </c>
      <c r="W49" s="40">
        <f>V49/V$48</f>
        <v>2.1461645402157097E-2</v>
      </c>
      <c r="X49" s="38">
        <f>VLOOKUP(B49,[2]MAT!A:G,6,0)</f>
        <v>467</v>
      </c>
      <c r="Y49" s="39">
        <f t="shared" ref="Y49:Y60" si="41">X49*E49</f>
        <v>467</v>
      </c>
      <c r="Z49" s="40">
        <f>Y49/Y$48</f>
        <v>3.4908058005680968E-2</v>
      </c>
      <c r="AA49" s="43">
        <f t="shared" ref="AA49:AA60" si="42">(X49-S49)/S49</f>
        <v>-0.33094555873925502</v>
      </c>
      <c r="AB49" s="41">
        <f>VLOOKUP(B49,[2]MAT!A:M,12,0)</f>
        <v>7894</v>
      </c>
      <c r="AC49" s="40">
        <f>AB49/AB$48</f>
        <v>2.8161778608606931E-2</v>
      </c>
      <c r="AD49" s="44">
        <f t="shared" ref="AD49:AD60" si="43">(AB49-V49)/V49</f>
        <v>3.0952070001305995E-2</v>
      </c>
    </row>
    <row r="50" spans="2:30" ht="14.25" customHeight="1" x14ac:dyDescent="0.25">
      <c r="B50" s="70" t="s">
        <v>93</v>
      </c>
      <c r="C50" s="70" t="s">
        <v>25</v>
      </c>
      <c r="D50" s="6" t="str">
        <f>VLOOKUP(B50,'[1]Performance MAT'!$F$14:$G$12335,2,FALSE)</f>
        <v>101998</v>
      </c>
      <c r="E50" s="7" t="str">
        <f t="shared" ref="E50:E58" si="44">RIGHT(B50,1)</f>
        <v>1</v>
      </c>
      <c r="F50" s="36">
        <f t="shared" ref="F50:F60" si="45">AB50/X50</f>
        <v>20.664039039039039</v>
      </c>
      <c r="G50" s="37">
        <f t="shared" ref="G50:G60" si="46">F50/E50</f>
        <v>20.664039039039039</v>
      </c>
      <c r="I50" s="38">
        <f>VLOOKUP(B50,[2]MES!A:D,3,0)</f>
        <v>1291</v>
      </c>
      <c r="J50" s="39">
        <f t="shared" si="38"/>
        <v>1291</v>
      </c>
      <c r="K50" s="40">
        <f t="shared" ref="K50:K60" si="47">J50/J$48</f>
        <v>0.78911980440097795</v>
      </c>
      <c r="L50" s="41">
        <f>VLOOKUP(B50,[2]MES!A:G,6,0)</f>
        <v>25859</v>
      </c>
      <c r="M50" s="40">
        <f t="shared" ref="M50:M60" si="48">L50/L$48</f>
        <v>0.7569964871194379</v>
      </c>
      <c r="N50" s="38">
        <f>VLOOKUP(B50,[2]YTD!A:D,3,0)</f>
        <v>2629</v>
      </c>
      <c r="O50" s="39">
        <f t="shared" si="39"/>
        <v>2629</v>
      </c>
      <c r="P50" s="40">
        <f t="shared" ref="P50:P60" si="49">O50/O$48</f>
        <v>0.69093298291721417</v>
      </c>
      <c r="Q50" s="41">
        <f>VLOOKUP(B50,[2]YTD!A:G,6,0)</f>
        <v>54161</v>
      </c>
      <c r="R50" s="40">
        <f t="shared" ref="R50:R60" si="50">Q50/Q$48</f>
        <v>0.65634581126770808</v>
      </c>
      <c r="S50" s="38">
        <f>VLOOKUP(B50,[2]MAT!A:D,3,0)</f>
        <v>8144</v>
      </c>
      <c r="T50" s="39">
        <f t="shared" si="40"/>
        <v>8144</v>
      </c>
      <c r="U50" s="40">
        <f t="shared" ref="U50:U60" si="51">T50/T$48</f>
        <v>0.5032130499258527</v>
      </c>
      <c r="V50" s="41">
        <f>VLOOKUP(B50,[2]MAT!A:J,9,0)</f>
        <v>171560</v>
      </c>
      <c r="W50" s="40">
        <f t="shared" ref="W50:W60" si="52">V50/V$48</f>
        <v>0.48086194138619187</v>
      </c>
      <c r="X50" s="38">
        <f>VLOOKUP(B50,[2]MAT!A:G,6,0)</f>
        <v>7992</v>
      </c>
      <c r="Y50" s="39">
        <f t="shared" si="41"/>
        <v>7992</v>
      </c>
      <c r="Z50" s="40">
        <f t="shared" ref="Z50:Z60" si="53">Y50/Y$48</f>
        <v>0.59739871430707137</v>
      </c>
      <c r="AA50" s="43">
        <f t="shared" si="42"/>
        <v>-1.8664047151277015E-2</v>
      </c>
      <c r="AB50" s="41">
        <f>VLOOKUP(B50,[2]MAT!A:M,12,0)</f>
        <v>165147</v>
      </c>
      <c r="AC50" s="40">
        <f t="shared" ref="AC50:AC60" si="54">AB50/AB$48</f>
        <v>0.58916053355404219</v>
      </c>
      <c r="AD50" s="44">
        <f t="shared" si="43"/>
        <v>-3.7380508276987641E-2</v>
      </c>
    </row>
    <row r="51" spans="2:30" ht="14.25" customHeight="1" x14ac:dyDescent="0.25">
      <c r="B51" s="70" t="s">
        <v>94</v>
      </c>
      <c r="C51" s="70" t="s">
        <v>26</v>
      </c>
      <c r="D51" s="6" t="str">
        <f>VLOOKUP(B51,'[1]Performance MAT'!$F$14:$G$12335,2,FALSE)</f>
        <v>012008</v>
      </c>
      <c r="E51" s="7" t="str">
        <f t="shared" si="44"/>
        <v>1</v>
      </c>
      <c r="F51" s="36">
        <f t="shared" si="45"/>
        <v>27.383075523202912</v>
      </c>
      <c r="G51" s="37">
        <f t="shared" si="46"/>
        <v>27.383075523202912</v>
      </c>
      <c r="I51" s="38">
        <f>VLOOKUP(B51,[2]MES!A:D,3,0)</f>
        <v>111</v>
      </c>
      <c r="J51" s="39">
        <f t="shared" si="38"/>
        <v>111</v>
      </c>
      <c r="K51" s="40">
        <f t="shared" si="47"/>
        <v>6.7848410757946204E-2</v>
      </c>
      <c r="L51" s="41">
        <f>VLOOKUP(B51,[2]MES!A:G,6,0)</f>
        <v>3020</v>
      </c>
      <c r="M51" s="40">
        <f t="shared" si="48"/>
        <v>8.8407494145199064E-2</v>
      </c>
      <c r="N51" s="38">
        <f>VLOOKUP(B51,[2]YTD!A:D,3,0)</f>
        <v>362</v>
      </c>
      <c r="O51" s="39">
        <f t="shared" si="39"/>
        <v>362</v>
      </c>
      <c r="P51" s="40">
        <f t="shared" si="49"/>
        <v>9.5137976346911957E-2</v>
      </c>
      <c r="Q51" s="41">
        <f>VLOOKUP(B51,[2]YTD!A:G,6,0)</f>
        <v>10067</v>
      </c>
      <c r="R51" s="40">
        <f t="shared" si="50"/>
        <v>0.12199614634205455</v>
      </c>
      <c r="S51" s="38">
        <f>VLOOKUP(B51,[2]MAT!A:D,3,0)</f>
        <v>1627</v>
      </c>
      <c r="T51" s="39">
        <f t="shared" si="40"/>
        <v>1627</v>
      </c>
      <c r="U51" s="40">
        <f t="shared" si="51"/>
        <v>0.10053138902619871</v>
      </c>
      <c r="V51" s="41">
        <f>VLOOKUP(B51,[2]MAT!A:J,9,0)</f>
        <v>46064</v>
      </c>
      <c r="W51" s="40">
        <f t="shared" si="52"/>
        <v>0.12911182366526897</v>
      </c>
      <c r="X51" s="38">
        <f>VLOOKUP(B51,[2]MAT!A:G,6,0)</f>
        <v>1099</v>
      </c>
      <c r="Y51" s="39">
        <f t="shared" si="41"/>
        <v>1099</v>
      </c>
      <c r="Z51" s="40">
        <f t="shared" si="53"/>
        <v>8.2149798176110025E-2</v>
      </c>
      <c r="AA51" s="43">
        <f t="shared" si="42"/>
        <v>-0.32452366318377379</v>
      </c>
      <c r="AB51" s="41">
        <f>VLOOKUP(B51,[2]MAT!A:M,12,0)</f>
        <v>30094</v>
      </c>
      <c r="AC51" s="40">
        <f t="shared" si="54"/>
        <v>0.10736009189858335</v>
      </c>
      <c r="AD51" s="44">
        <f t="shared" si="43"/>
        <v>-0.34669155956929487</v>
      </c>
    </row>
    <row r="52" spans="2:30" ht="14.25" customHeight="1" x14ac:dyDescent="0.25">
      <c r="B52" s="70" t="s">
        <v>95</v>
      </c>
      <c r="C52" s="70" t="s">
        <v>60</v>
      </c>
      <c r="D52" s="6" t="str">
        <f>VLOOKUP(B52,'[1]Performance MAT'!$F$14:$G$12335,2,FALSE)</f>
        <v>062002</v>
      </c>
      <c r="E52" s="7" t="str">
        <f t="shared" si="44"/>
        <v>1</v>
      </c>
      <c r="F52" s="36">
        <f t="shared" si="45"/>
        <v>19.572459016393442</v>
      </c>
      <c r="G52" s="37">
        <f t="shared" si="46"/>
        <v>19.572459016393442</v>
      </c>
      <c r="I52" s="38">
        <f>VLOOKUP(B52,[2]MES!A:D,3,0)</f>
        <v>0</v>
      </c>
      <c r="J52" s="39">
        <f t="shared" si="38"/>
        <v>0</v>
      </c>
      <c r="K52" s="40">
        <f t="shared" si="47"/>
        <v>0</v>
      </c>
      <c r="L52" s="41">
        <f>VLOOKUP(B52,[2]MES!A:G,6,0)</f>
        <v>0</v>
      </c>
      <c r="M52" s="40">
        <f t="shared" si="48"/>
        <v>0</v>
      </c>
      <c r="N52" s="38">
        <f>VLOOKUP(B52,[2]YTD!A:D,3,0)</f>
        <v>20</v>
      </c>
      <c r="O52" s="39">
        <f t="shared" si="39"/>
        <v>20</v>
      </c>
      <c r="P52" s="40">
        <f t="shared" si="49"/>
        <v>5.2562417871222077E-3</v>
      </c>
      <c r="Q52" s="41">
        <f>VLOOKUP(B52,[2]YTD!A:G,6,0)</f>
        <v>320</v>
      </c>
      <c r="R52" s="40">
        <f t="shared" si="50"/>
        <v>3.8778947878670366E-3</v>
      </c>
      <c r="S52" s="38">
        <f>VLOOKUP(B52,[2]MAT!A:D,3,0)</f>
        <v>4041</v>
      </c>
      <c r="T52" s="39">
        <f t="shared" si="40"/>
        <v>4041</v>
      </c>
      <c r="U52" s="40">
        <f t="shared" si="51"/>
        <v>0.24969105289174492</v>
      </c>
      <c r="V52" s="41">
        <f>VLOOKUP(B52,[2]MAT!A:J,9,0)</f>
        <v>83659</v>
      </c>
      <c r="W52" s="40">
        <f t="shared" si="52"/>
        <v>0.23448606408502815</v>
      </c>
      <c r="X52" s="38">
        <f>VLOOKUP(B52,[2]MAT!A:G,6,0)</f>
        <v>1525</v>
      </c>
      <c r="Y52" s="39">
        <f t="shared" si="41"/>
        <v>1525</v>
      </c>
      <c r="Z52" s="40">
        <f t="shared" si="53"/>
        <v>0.11399312303782329</v>
      </c>
      <c r="AA52" s="43">
        <f t="shared" si="42"/>
        <v>-0.62261816382083646</v>
      </c>
      <c r="AB52" s="41">
        <f>VLOOKUP(B52,[2]MAT!A:M,12,0)</f>
        <v>29848</v>
      </c>
      <c r="AC52" s="40">
        <f t="shared" si="54"/>
        <v>0.10648248896753226</v>
      </c>
      <c r="AD52" s="44">
        <f t="shared" si="43"/>
        <v>-0.6432183028723748</v>
      </c>
    </row>
    <row r="53" spans="2:30" ht="14.25" customHeight="1" x14ac:dyDescent="0.25">
      <c r="B53" s="70" t="s">
        <v>96</v>
      </c>
      <c r="C53" s="70" t="s">
        <v>60</v>
      </c>
      <c r="D53" s="6" t="str">
        <f>VLOOKUP(B53,'[1]Performance MAT'!$F$14:$G$12335,2,FALSE)</f>
        <v>062001</v>
      </c>
      <c r="E53" s="7" t="str">
        <f t="shared" si="44"/>
        <v>1</v>
      </c>
      <c r="F53" s="47">
        <f t="shared" si="45"/>
        <v>34</v>
      </c>
      <c r="G53" s="48">
        <f t="shared" si="46"/>
        <v>34</v>
      </c>
      <c r="H53" s="49"/>
      <c r="I53" s="38">
        <f>VLOOKUP(B53,[2]MES!A:D,3,0)</f>
        <v>78</v>
      </c>
      <c r="J53" s="39">
        <f t="shared" si="38"/>
        <v>78</v>
      </c>
      <c r="K53" s="40">
        <f t="shared" si="47"/>
        <v>4.7677261613691929E-2</v>
      </c>
      <c r="L53" s="41">
        <f>VLOOKUP(B53,[2]MES!A:G,6,0)</f>
        <v>3321</v>
      </c>
      <c r="M53" s="40">
        <f t="shared" si="48"/>
        <v>9.7218969555035131E-2</v>
      </c>
      <c r="N53" s="38">
        <f>VLOOKUP(B53,[2]YTD!A:D,3,0)</f>
        <v>352</v>
      </c>
      <c r="O53" s="39">
        <f t="shared" si="39"/>
        <v>352</v>
      </c>
      <c r="P53" s="40">
        <f t="shared" si="49"/>
        <v>9.2509855453350859E-2</v>
      </c>
      <c r="Q53" s="41">
        <f>VLOOKUP(B53,[2]YTD!A:G,6,0)</f>
        <v>12531</v>
      </c>
      <c r="R53" s="40">
        <f t="shared" si="50"/>
        <v>0.15185593620863075</v>
      </c>
      <c r="S53" s="38">
        <f>VLOOKUP(B53,[2]MAT!A:D,3,0)</f>
        <v>724</v>
      </c>
      <c r="T53" s="39">
        <f t="shared" si="40"/>
        <v>724</v>
      </c>
      <c r="U53" s="40">
        <f t="shared" si="51"/>
        <v>4.4735541275333662E-2</v>
      </c>
      <c r="V53" s="41">
        <f>VLOOKUP(B53,[2]MAT!A:J,9,0)</f>
        <v>27074</v>
      </c>
      <c r="W53" s="40">
        <f t="shared" si="52"/>
        <v>7.5885149225284207E-2</v>
      </c>
      <c r="X53" s="38">
        <f>VLOOKUP(B53,[2]MAT!A:G,6,0)</f>
        <v>845</v>
      </c>
      <c r="Y53" s="39">
        <f t="shared" si="41"/>
        <v>845</v>
      </c>
      <c r="Z53" s="40">
        <f t="shared" si="53"/>
        <v>6.3163402601285695E-2</v>
      </c>
      <c r="AA53" s="43">
        <f t="shared" si="42"/>
        <v>0.16712707182320441</v>
      </c>
      <c r="AB53" s="41">
        <f>VLOOKUP(B53,[2]MAT!A:M,12,0)</f>
        <v>28730</v>
      </c>
      <c r="AC53" s="40">
        <f t="shared" si="54"/>
        <v>0.10249403337031633</v>
      </c>
      <c r="AD53" s="44">
        <f t="shared" si="43"/>
        <v>6.116569402378666E-2</v>
      </c>
    </row>
    <row r="54" spans="2:30" ht="14.25" customHeight="1" x14ac:dyDescent="0.25">
      <c r="B54" s="70" t="s">
        <v>97</v>
      </c>
      <c r="C54" s="70" t="s">
        <v>104</v>
      </c>
      <c r="D54" s="6" t="str">
        <f>VLOOKUP(B54,'[1]Performance MAT'!$F$14:$G$12335,2,FALSE)</f>
        <v>012014</v>
      </c>
      <c r="E54" s="7" t="str">
        <f t="shared" si="44"/>
        <v>1</v>
      </c>
      <c r="F54" s="36" t="e">
        <f>AB54/X54</f>
        <v>#DIV/0!</v>
      </c>
      <c r="G54" s="37" t="e">
        <f t="shared" si="46"/>
        <v>#DIV/0!</v>
      </c>
      <c r="I54" s="38">
        <f>VLOOKUP(B54,[2]MES!A:D,3,0)</f>
        <v>0</v>
      </c>
      <c r="J54" s="39">
        <f t="shared" si="38"/>
        <v>0</v>
      </c>
      <c r="K54" s="40">
        <f t="shared" si="47"/>
        <v>0</v>
      </c>
      <c r="L54" s="41">
        <f>VLOOKUP(B54,[2]MES!A:G,6,0)</f>
        <v>0</v>
      </c>
      <c r="M54" s="40">
        <f t="shared" si="48"/>
        <v>0</v>
      </c>
      <c r="N54" s="38">
        <f>VLOOKUP(B54,[2]YTD!A:D,3,0)</f>
        <v>0</v>
      </c>
      <c r="O54" s="39">
        <f t="shared" si="39"/>
        <v>0</v>
      </c>
      <c r="P54" s="40">
        <f t="shared" si="49"/>
        <v>0</v>
      </c>
      <c r="Q54" s="41">
        <f>VLOOKUP(B54,[2]YTD!A:G,6,0)</f>
        <v>0</v>
      </c>
      <c r="R54" s="40">
        <f t="shared" si="50"/>
        <v>0</v>
      </c>
      <c r="S54" s="38">
        <f>VLOOKUP(B54,[2]MAT!A:D,3,0)</f>
        <v>0</v>
      </c>
      <c r="T54" s="39">
        <f t="shared" si="40"/>
        <v>0</v>
      </c>
      <c r="U54" s="40">
        <f t="shared" si="51"/>
        <v>0</v>
      </c>
      <c r="V54" s="41">
        <f>VLOOKUP(B54,[2]MAT!A:J,9,0)</f>
        <v>0</v>
      </c>
      <c r="W54" s="40">
        <f t="shared" si="52"/>
        <v>0</v>
      </c>
      <c r="X54" s="38">
        <f>VLOOKUP(B54,[2]MAT!A:G,6,0)</f>
        <v>0</v>
      </c>
      <c r="Y54" s="39">
        <f t="shared" si="41"/>
        <v>0</v>
      </c>
      <c r="Z54" s="40">
        <f t="shared" si="53"/>
        <v>0</v>
      </c>
      <c r="AA54" s="43" t="e">
        <f t="shared" si="42"/>
        <v>#DIV/0!</v>
      </c>
      <c r="AB54" s="41">
        <f>VLOOKUP(B54,[2]MAT!A:M,12,0)</f>
        <v>0</v>
      </c>
      <c r="AC54" s="40">
        <f t="shared" si="54"/>
        <v>0</v>
      </c>
      <c r="AD54" s="44" t="e">
        <f t="shared" si="43"/>
        <v>#DIV/0!</v>
      </c>
    </row>
    <row r="55" spans="2:30" ht="14.25" customHeight="1" x14ac:dyDescent="0.25">
      <c r="B55" s="70" t="s">
        <v>98</v>
      </c>
      <c r="C55" s="70" t="s">
        <v>105</v>
      </c>
      <c r="D55" s="6" t="e">
        <f>VLOOKUP(B55,'[1]Performance MAT'!$F$14:$G$12335,2,FALSE)</f>
        <v>#N/A</v>
      </c>
      <c r="E55" s="7" t="str">
        <f t="shared" si="44"/>
        <v>1</v>
      </c>
      <c r="F55" s="36" t="e">
        <f t="shared" si="45"/>
        <v>#DIV/0!</v>
      </c>
      <c r="G55" s="37" t="e">
        <f t="shared" si="46"/>
        <v>#DIV/0!</v>
      </c>
      <c r="I55" s="38">
        <f>VLOOKUP(B55,[2]MES!A:D,3,0)</f>
        <v>0</v>
      </c>
      <c r="J55" s="39">
        <f t="shared" si="38"/>
        <v>0</v>
      </c>
      <c r="K55" s="40">
        <f t="shared" si="47"/>
        <v>0</v>
      </c>
      <c r="L55" s="41">
        <f>VLOOKUP(B55,[2]MES!A:G,6,0)</f>
        <v>0</v>
      </c>
      <c r="M55" s="40">
        <f t="shared" si="48"/>
        <v>0</v>
      </c>
      <c r="N55" s="38">
        <f>VLOOKUP(B55,[2]YTD!A:D,3,0)</f>
        <v>0</v>
      </c>
      <c r="O55" s="39">
        <f t="shared" si="39"/>
        <v>0</v>
      </c>
      <c r="P55" s="40">
        <f t="shared" si="49"/>
        <v>0</v>
      </c>
      <c r="Q55" s="41">
        <f>VLOOKUP(B55,[2]YTD!A:G,6,0)</f>
        <v>0</v>
      </c>
      <c r="R55" s="40">
        <f t="shared" si="50"/>
        <v>0</v>
      </c>
      <c r="S55" s="38">
        <f>VLOOKUP(B55,[2]MAT!A:D,3,0)</f>
        <v>0</v>
      </c>
      <c r="T55" s="39">
        <f t="shared" si="40"/>
        <v>0</v>
      </c>
      <c r="U55" s="40">
        <f t="shared" si="51"/>
        <v>0</v>
      </c>
      <c r="V55" s="41">
        <f>VLOOKUP(B55,[2]MAT!A:J,9,0)</f>
        <v>0</v>
      </c>
      <c r="W55" s="40">
        <f t="shared" si="52"/>
        <v>0</v>
      </c>
      <c r="X55" s="38">
        <f>VLOOKUP(B55,[2]MAT!A:G,6,0)</f>
        <v>0</v>
      </c>
      <c r="Y55" s="39">
        <f t="shared" si="41"/>
        <v>0</v>
      </c>
      <c r="Z55" s="40">
        <f t="shared" si="53"/>
        <v>0</v>
      </c>
      <c r="AA55" s="43" t="e">
        <f t="shared" si="42"/>
        <v>#DIV/0!</v>
      </c>
      <c r="AB55" s="41">
        <f>VLOOKUP(B55,[2]MAT!A:M,12,0)</f>
        <v>0</v>
      </c>
      <c r="AC55" s="40">
        <f t="shared" si="54"/>
        <v>0</v>
      </c>
      <c r="AD55" s="44" t="e">
        <f t="shared" si="43"/>
        <v>#DIV/0!</v>
      </c>
    </row>
    <row r="56" spans="2:30" ht="14.25" customHeight="1" x14ac:dyDescent="0.25">
      <c r="B56" s="70" t="s">
        <v>99</v>
      </c>
      <c r="C56" s="70" t="s">
        <v>46</v>
      </c>
      <c r="D56" s="6" t="str">
        <f>VLOOKUP(B56,'[1]Performance MAT'!$F$14:$G$12335,2,FALSE)</f>
        <v>032004</v>
      </c>
      <c r="E56" s="7" t="str">
        <f t="shared" si="44"/>
        <v>1</v>
      </c>
      <c r="F56" s="36">
        <f t="shared" si="45"/>
        <v>44.41721854304636</v>
      </c>
      <c r="G56" s="37">
        <f t="shared" si="46"/>
        <v>44.41721854304636</v>
      </c>
      <c r="I56" s="38">
        <f>VLOOKUP(B56,[2]MES!A:D,3,0)</f>
        <v>7</v>
      </c>
      <c r="J56" s="39">
        <f t="shared" si="38"/>
        <v>7</v>
      </c>
      <c r="K56" s="40">
        <f t="shared" si="47"/>
        <v>4.278728606356968E-3</v>
      </c>
      <c r="L56" s="41">
        <f>VLOOKUP(B56,[2]MES!A:G,6,0)</f>
        <v>298</v>
      </c>
      <c r="M56" s="40">
        <f t="shared" si="48"/>
        <v>8.7236533957845436E-3</v>
      </c>
      <c r="N56" s="38">
        <f>VLOOKUP(B56,[2]YTD!A:D,3,0)</f>
        <v>28</v>
      </c>
      <c r="O56" s="39">
        <f t="shared" si="39"/>
        <v>28</v>
      </c>
      <c r="P56" s="40">
        <f t="shared" si="49"/>
        <v>7.3587385019710906E-3</v>
      </c>
      <c r="Q56" s="41">
        <f>VLOOKUP(B56,[2]YTD!A:G,6,0)</f>
        <v>1308</v>
      </c>
      <c r="R56" s="40">
        <f t="shared" si="50"/>
        <v>1.5850894945406511E-2</v>
      </c>
      <c r="S56" s="38">
        <f>VLOOKUP(B56,[2]MAT!A:D,3,0)</f>
        <v>217</v>
      </c>
      <c r="T56" s="39">
        <f t="shared" si="40"/>
        <v>217</v>
      </c>
      <c r="U56" s="40">
        <f t="shared" si="51"/>
        <v>1.3408304498269897E-2</v>
      </c>
      <c r="V56" s="41">
        <f>VLOOKUP(B56,[2]MAT!A:J,9,0)</f>
        <v>10198</v>
      </c>
      <c r="W56" s="40">
        <f t="shared" si="52"/>
        <v>2.8583761239545261E-2</v>
      </c>
      <c r="X56" s="38">
        <f>VLOOKUP(B56,[2]MAT!A:G,6,0)</f>
        <v>151</v>
      </c>
      <c r="Y56" s="39">
        <f t="shared" si="41"/>
        <v>151</v>
      </c>
      <c r="Z56" s="40">
        <f t="shared" si="53"/>
        <v>1.1287187920466438E-2</v>
      </c>
      <c r="AA56" s="43">
        <f t="shared" si="42"/>
        <v>-0.30414746543778803</v>
      </c>
      <c r="AB56" s="41">
        <f>VLOOKUP(B56,[2]MAT!A:M,12,0)</f>
        <v>6707</v>
      </c>
      <c r="AC56" s="40">
        <f t="shared" si="54"/>
        <v>2.3927166091705938E-2</v>
      </c>
      <c r="AD56" s="44">
        <f t="shared" si="43"/>
        <v>-0.34232202392626004</v>
      </c>
    </row>
    <row r="57" spans="2:30" ht="14.25" customHeight="1" x14ac:dyDescent="0.25">
      <c r="B57" s="70" t="s">
        <v>100</v>
      </c>
      <c r="C57" s="70" t="s">
        <v>52</v>
      </c>
      <c r="D57" s="6" t="str">
        <f>VLOOKUP(B57,'[1]Performance MAT'!$F$14:$G$12335,2,FALSE)</f>
        <v>092002</v>
      </c>
      <c r="E57" s="7" t="str">
        <f t="shared" si="44"/>
        <v>1</v>
      </c>
      <c r="F57" s="36" t="e">
        <f t="shared" si="45"/>
        <v>#DIV/0!</v>
      </c>
      <c r="G57" s="37" t="e">
        <f t="shared" si="46"/>
        <v>#DIV/0!</v>
      </c>
      <c r="I57" s="38">
        <f>VLOOKUP(B57,[2]MES!A:D,3,0)</f>
        <v>0</v>
      </c>
      <c r="J57" s="39">
        <f t="shared" si="38"/>
        <v>0</v>
      </c>
      <c r="K57" s="40">
        <f t="shared" si="47"/>
        <v>0</v>
      </c>
      <c r="L57" s="41">
        <f>VLOOKUP(B57,[2]MES!A:G,6,0)</f>
        <v>0</v>
      </c>
      <c r="M57" s="40">
        <f t="shared" si="48"/>
        <v>0</v>
      </c>
      <c r="N57" s="38">
        <f>VLOOKUP(B57,[2]YTD!A:D,3,0)</f>
        <v>0</v>
      </c>
      <c r="O57" s="39">
        <f t="shared" si="39"/>
        <v>0</v>
      </c>
      <c r="P57" s="40">
        <f t="shared" si="49"/>
        <v>0</v>
      </c>
      <c r="Q57" s="41">
        <f>VLOOKUP(B57,[2]YTD!A:G,6,0)</f>
        <v>0</v>
      </c>
      <c r="R57" s="40">
        <f t="shared" si="50"/>
        <v>0</v>
      </c>
      <c r="S57" s="38">
        <f>VLOOKUP(B57,[2]MAT!A:D,3,0)</f>
        <v>0</v>
      </c>
      <c r="T57" s="39">
        <f t="shared" si="40"/>
        <v>0</v>
      </c>
      <c r="U57" s="40">
        <f t="shared" si="51"/>
        <v>0</v>
      </c>
      <c r="V57" s="41">
        <f>VLOOKUP(B57,[2]MAT!A:J,9,0)</f>
        <v>0</v>
      </c>
      <c r="W57" s="40">
        <f t="shared" si="52"/>
        <v>0</v>
      </c>
      <c r="X57" s="38">
        <f>VLOOKUP(B57,[2]MAT!A:G,6,0)</f>
        <v>0</v>
      </c>
      <c r="Y57" s="39">
        <f t="shared" si="41"/>
        <v>0</v>
      </c>
      <c r="Z57" s="40">
        <f t="shared" si="53"/>
        <v>0</v>
      </c>
      <c r="AA57" s="43" t="e">
        <f t="shared" si="42"/>
        <v>#DIV/0!</v>
      </c>
      <c r="AB57" s="41">
        <f>VLOOKUP(B57,[2]MAT!A:M,12,0)</f>
        <v>0</v>
      </c>
      <c r="AC57" s="40">
        <f t="shared" si="54"/>
        <v>0</v>
      </c>
      <c r="AD57" s="44" t="e">
        <f t="shared" si="43"/>
        <v>#DIV/0!</v>
      </c>
    </row>
    <row r="58" spans="2:30" ht="14.25" customHeight="1" x14ac:dyDescent="0.25">
      <c r="B58" s="70" t="s">
        <v>101</v>
      </c>
      <c r="C58" s="70" t="s">
        <v>106</v>
      </c>
      <c r="D58" s="6" t="str">
        <f>VLOOKUP(B58,'[1]Performance MAT'!$F$14:$G$12335,2,FALSE)</f>
        <v>082019</v>
      </c>
      <c r="E58" s="7" t="str">
        <f t="shared" si="44"/>
        <v>1</v>
      </c>
      <c r="F58" s="36">
        <f t="shared" si="45"/>
        <v>8.0089285714285712</v>
      </c>
      <c r="G58" s="37">
        <f t="shared" si="46"/>
        <v>8.0089285714285712</v>
      </c>
      <c r="I58" s="38">
        <f>VLOOKUP(B58,[2]MES!A:D,3,0)</f>
        <v>76</v>
      </c>
      <c r="J58" s="39">
        <f t="shared" si="38"/>
        <v>76</v>
      </c>
      <c r="K58" s="40">
        <f t="shared" si="47"/>
        <v>4.6454767726161368E-2</v>
      </c>
      <c r="L58" s="41">
        <f>VLOOKUP(B58,[2]MES!A:G,6,0)</f>
        <v>534</v>
      </c>
      <c r="M58" s="40">
        <f t="shared" si="48"/>
        <v>1.5632318501170962E-2</v>
      </c>
      <c r="N58" s="38">
        <f>VLOOKUP(B58,[2]YTD!A:D,3,0)</f>
        <v>257</v>
      </c>
      <c r="O58" s="39">
        <f t="shared" si="39"/>
        <v>257</v>
      </c>
      <c r="P58" s="40">
        <f t="shared" si="49"/>
        <v>6.7542706964520374E-2</v>
      </c>
      <c r="Q58" s="41">
        <f>VLOOKUP(B58,[2]YTD!A:G,6,0)</f>
        <v>1804</v>
      </c>
      <c r="R58" s="40">
        <f t="shared" si="50"/>
        <v>2.1861631866600419E-2</v>
      </c>
      <c r="S58" s="38">
        <f>VLOOKUP(B58,[2]MAT!A:D,3,0)</f>
        <v>597</v>
      </c>
      <c r="T58" s="39">
        <f t="shared" si="40"/>
        <v>597</v>
      </c>
      <c r="U58" s="40">
        <f t="shared" si="51"/>
        <v>3.6888284725654967E-2</v>
      </c>
      <c r="V58" s="41">
        <f>VLOOKUP(B58,[2]MAT!A:J,9,0)</f>
        <v>4931</v>
      </c>
      <c r="W58" s="40">
        <f t="shared" si="52"/>
        <v>1.3820996928044487E-2</v>
      </c>
      <c r="X58" s="38">
        <f>VLOOKUP(B58,[2]MAT!A:G,6,0)</f>
        <v>1232</v>
      </c>
      <c r="Y58" s="39">
        <f t="shared" si="41"/>
        <v>1232</v>
      </c>
      <c r="Z58" s="40">
        <f t="shared" si="53"/>
        <v>9.2091493496785762E-2</v>
      </c>
      <c r="AA58" s="43">
        <f t="shared" si="42"/>
        <v>1.0636515912897822</v>
      </c>
      <c r="AB58" s="41">
        <f>VLOOKUP(B58,[2]MAT!A:M,12,0)</f>
        <v>9867</v>
      </c>
      <c r="AC58" s="40">
        <f t="shared" si="54"/>
        <v>3.5200439514963842E-2</v>
      </c>
      <c r="AD58" s="44">
        <f t="shared" si="43"/>
        <v>1.001013993104847</v>
      </c>
    </row>
    <row r="59" spans="2:30" ht="14.25" customHeight="1" x14ac:dyDescent="0.25">
      <c r="B59" s="70" t="s">
        <v>102</v>
      </c>
      <c r="C59" s="70" t="s">
        <v>107</v>
      </c>
      <c r="D59" s="6" t="str">
        <f>VLOOKUP(B59,'[1]Performance MAT'!$F$14:$G$12335,2,FALSE)</f>
        <v>052015</v>
      </c>
      <c r="E59" s="7" t="str">
        <f>RIGHT(B59,1)</f>
        <v>1</v>
      </c>
      <c r="F59" s="36">
        <f t="shared" si="45"/>
        <v>30.17910447761194</v>
      </c>
      <c r="G59" s="37">
        <f t="shared" si="46"/>
        <v>30.17910447761194</v>
      </c>
      <c r="I59" s="38">
        <f>VLOOKUP(B59,[2]MES!A:D,3,0)</f>
        <v>20</v>
      </c>
      <c r="J59" s="39">
        <f t="shared" si="38"/>
        <v>20</v>
      </c>
      <c r="K59" s="40">
        <f t="shared" si="47"/>
        <v>1.2224938875305624E-2</v>
      </c>
      <c r="L59" s="41">
        <f>VLOOKUP(B59,[2]MES!A:G,6,0)</f>
        <v>606</v>
      </c>
      <c r="M59" s="40">
        <f t="shared" si="48"/>
        <v>1.7740046838407495E-2</v>
      </c>
      <c r="N59" s="38">
        <f>VLOOKUP(B59,[2]YTD!A:D,3,0)</f>
        <v>36</v>
      </c>
      <c r="O59" s="39">
        <f t="shared" si="39"/>
        <v>36</v>
      </c>
      <c r="P59" s="40">
        <f t="shared" si="49"/>
        <v>9.4612352168199736E-3</v>
      </c>
      <c r="Q59" s="41">
        <f>VLOOKUP(B59,[2]YTD!A:G,6,0)</f>
        <v>1086</v>
      </c>
      <c r="R59" s="40">
        <f t="shared" si="50"/>
        <v>1.3160605436323755E-2</v>
      </c>
      <c r="S59" s="38">
        <f>VLOOKUP(B59,[2]MAT!A:D,3,0)</f>
        <v>136</v>
      </c>
      <c r="T59" s="39">
        <f t="shared" si="40"/>
        <v>136</v>
      </c>
      <c r="U59" s="40">
        <f t="shared" si="51"/>
        <v>8.4033613445378148E-3</v>
      </c>
      <c r="V59" s="41">
        <f>VLOOKUP(B59,[2]MAT!A:J,9,0)</f>
        <v>5633</v>
      </c>
      <c r="W59" s="40">
        <f t="shared" si="52"/>
        <v>1.5788618068479941E-2</v>
      </c>
      <c r="X59" s="38">
        <f>VLOOKUP(B59,[2]MAT!A:G,6,0)</f>
        <v>67</v>
      </c>
      <c r="Y59" s="39">
        <f t="shared" si="41"/>
        <v>67</v>
      </c>
      <c r="Z59" s="40">
        <f t="shared" si="53"/>
        <v>5.0082224547764991E-3</v>
      </c>
      <c r="AA59" s="43">
        <f t="shared" si="42"/>
        <v>-0.50735294117647056</v>
      </c>
      <c r="AB59" s="41">
        <f>VLOOKUP(B59,[2]MAT!A:M,12,0)</f>
        <v>2022</v>
      </c>
      <c r="AC59" s="40">
        <f t="shared" si="54"/>
        <v>7.2134679942492032E-3</v>
      </c>
      <c r="AD59" s="44">
        <f t="shared" si="43"/>
        <v>-0.64104384874844667</v>
      </c>
    </row>
    <row r="60" spans="2:30" ht="14.25" customHeight="1" x14ac:dyDescent="0.25">
      <c r="B60" s="70" t="s">
        <v>103</v>
      </c>
      <c r="C60" s="70" t="s">
        <v>61</v>
      </c>
      <c r="D60" s="6" t="str">
        <f>VLOOKUP(B60,'[1]Performance MAT'!$F$14:$G$12335,2,FALSE)</f>
        <v>072007</v>
      </c>
      <c r="E60" s="7" t="str">
        <f t="shared" ref="E60" si="55">RIGHT(B60,1)</f>
        <v>1</v>
      </c>
      <c r="F60" s="36" t="e">
        <f t="shared" si="45"/>
        <v>#DIV/0!</v>
      </c>
      <c r="G60" s="37" t="e">
        <f t="shared" si="46"/>
        <v>#DIV/0!</v>
      </c>
      <c r="I60" s="38">
        <f>VLOOKUP(B60,[2]MES!A:D,3,0)</f>
        <v>0</v>
      </c>
      <c r="J60" s="39">
        <f t="shared" si="38"/>
        <v>0</v>
      </c>
      <c r="K60" s="40">
        <f t="shared" si="47"/>
        <v>0</v>
      </c>
      <c r="L60" s="41">
        <f>VLOOKUP(B60,[2]MES!A:G,6,0)</f>
        <v>0</v>
      </c>
      <c r="M60" s="40">
        <f t="shared" si="48"/>
        <v>0</v>
      </c>
      <c r="N60" s="38">
        <f>VLOOKUP(B60,[2]YTD!A:D,3,0)</f>
        <v>0</v>
      </c>
      <c r="O60" s="39">
        <f t="shared" si="39"/>
        <v>0</v>
      </c>
      <c r="P60" s="40">
        <f t="shared" si="49"/>
        <v>0</v>
      </c>
      <c r="Q60" s="41">
        <f>VLOOKUP(B60,[2]YTD!A:G,6,0)</f>
        <v>0</v>
      </c>
      <c r="R60" s="40">
        <f t="shared" si="50"/>
        <v>0</v>
      </c>
      <c r="S60" s="38">
        <f>VLOOKUP(B60,[2]MAT!A:D,3,0)</f>
        <v>0</v>
      </c>
      <c r="T60" s="39">
        <f t="shared" si="40"/>
        <v>0</v>
      </c>
      <c r="U60" s="40">
        <f t="shared" si="51"/>
        <v>0</v>
      </c>
      <c r="V60" s="41">
        <f>VLOOKUP(B60,[2]MAT!A:J,9,0)</f>
        <v>0</v>
      </c>
      <c r="W60" s="40">
        <f t="shared" si="52"/>
        <v>0</v>
      </c>
      <c r="X60" s="38">
        <f>VLOOKUP(B60,[2]MAT!A:G,6,0)</f>
        <v>0</v>
      </c>
      <c r="Y60" s="39">
        <f t="shared" si="41"/>
        <v>0</v>
      </c>
      <c r="Z60" s="40">
        <f t="shared" si="53"/>
        <v>0</v>
      </c>
      <c r="AA60" s="43" t="e">
        <f t="shared" si="42"/>
        <v>#DIV/0!</v>
      </c>
      <c r="AB60" s="41">
        <f>VLOOKUP(B60,[2]MAT!A:M,12,0)</f>
        <v>0</v>
      </c>
      <c r="AC60" s="40">
        <f t="shared" si="54"/>
        <v>0</v>
      </c>
      <c r="AD60" s="44" t="e">
        <f t="shared" si="43"/>
        <v>#DIV/0!</v>
      </c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54" priority="5" operator="lessThan">
      <formula>0</formula>
    </cfRule>
  </conditionalFormatting>
  <conditionalFormatting sqref="AD28 AA28 AA41 AD41">
    <cfRule type="cellIs" dxfId="53" priority="4" operator="lessThan">
      <formula>0</formula>
    </cfRule>
  </conditionalFormatting>
  <conditionalFormatting sqref="AD48 AA48 AA61 AD61">
    <cfRule type="cellIs" dxfId="52" priority="3" operator="lessThan">
      <formula>0</formula>
    </cfRule>
  </conditionalFormatting>
  <conditionalFormatting sqref="AD29:AD40 AA29:AA40">
    <cfRule type="cellIs" dxfId="51" priority="2" operator="lessThan">
      <formula>0</formula>
    </cfRule>
  </conditionalFormatting>
  <conditionalFormatting sqref="AD49:AD60 AA49:AA60">
    <cfRule type="cellIs" dxfId="5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92D050"/>
    <pageSetUpPr fitToPage="1"/>
  </sheetPr>
  <dimension ref="B2:AN61"/>
  <sheetViews>
    <sheetView showGridLines="0" zoomScaleNormal="100" workbookViewId="0">
      <pane xSplit="2" ySplit="7" topLeftCell="C38" activePane="bottomRight" state="frozen"/>
      <selection activeCell="C8" sqref="C8"/>
      <selection pane="topRight" activeCell="C8" sqref="C8"/>
      <selection pane="bottomLeft" activeCell="C8" sqref="C8"/>
      <selection pane="bottomRight" activeCell="K49" sqref="K49:K51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113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115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114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2469</v>
      </c>
      <c r="J8" s="28">
        <f t="shared" si="0"/>
        <v>2469</v>
      </c>
      <c r="K8" s="29">
        <f t="shared" si="0"/>
        <v>1</v>
      </c>
      <c r="L8" s="30">
        <f t="shared" si="0"/>
        <v>63661</v>
      </c>
      <c r="M8" s="31">
        <f t="shared" si="0"/>
        <v>1</v>
      </c>
      <c r="N8" s="27">
        <f t="shared" si="0"/>
        <v>7421</v>
      </c>
      <c r="O8" s="28">
        <f t="shared" si="0"/>
        <v>7421</v>
      </c>
      <c r="P8" s="29">
        <f t="shared" si="0"/>
        <v>1</v>
      </c>
      <c r="Q8" s="30">
        <f t="shared" si="0"/>
        <v>188808</v>
      </c>
      <c r="R8" s="31">
        <f t="shared" si="0"/>
        <v>1</v>
      </c>
      <c r="S8" s="27">
        <f t="shared" si="0"/>
        <v>22502</v>
      </c>
      <c r="T8" s="28">
        <f t="shared" si="0"/>
        <v>22502</v>
      </c>
      <c r="U8" s="29">
        <f t="shared" si="0"/>
        <v>1</v>
      </c>
      <c r="V8" s="30">
        <f t="shared" si="0"/>
        <v>726761</v>
      </c>
      <c r="W8" s="31">
        <f t="shared" si="0"/>
        <v>1</v>
      </c>
      <c r="X8" s="27">
        <f t="shared" si="0"/>
        <v>28419</v>
      </c>
      <c r="Y8" s="28">
        <f t="shared" si="0"/>
        <v>28419</v>
      </c>
      <c r="Z8" s="29">
        <f t="shared" si="0"/>
        <v>1</v>
      </c>
      <c r="AA8" s="32">
        <f>(X8-S8)/S8</f>
        <v>0.26295440405297305</v>
      </c>
      <c r="AB8" s="30">
        <f>SUM(AB9:AB20)</f>
        <v>688645</v>
      </c>
      <c r="AC8" s="29">
        <f>SUM(AC9:AC20)</f>
        <v>0.99999999999999989</v>
      </c>
      <c r="AD8" s="33">
        <f>(AB8-V8)/V8</f>
        <v>-5.2446402600029446E-2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110</v>
      </c>
      <c r="C9" s="70" t="s">
        <v>61</v>
      </c>
      <c r="D9" s="6" t="str">
        <f>VLOOKUP(B9,'[1]Performance MAT'!$F$14:$G$12335,2,FALSE)</f>
        <v>072007</v>
      </c>
      <c r="E9" s="7" t="str">
        <f>RIGHT(B9,1)</f>
        <v>1</v>
      </c>
      <c r="F9" s="36">
        <f>AB9/X9</f>
        <v>41.014814814814812</v>
      </c>
      <c r="G9" s="37">
        <f>F9/E9</f>
        <v>41.014814814814812</v>
      </c>
      <c r="I9" s="38">
        <f>VLOOKUP(B9,[2]MES!A:D,4,0)</f>
        <v>1224</v>
      </c>
      <c r="J9" s="39">
        <f>I9*E9</f>
        <v>1224</v>
      </c>
      <c r="K9" s="40">
        <f>J9/$J$8</f>
        <v>0.49574726609963549</v>
      </c>
      <c r="L9" s="41">
        <f>VLOOKUP(B9,[2]MES!A:G,7,0)</f>
        <v>49915</v>
      </c>
      <c r="M9" s="42">
        <f>L9/$L$8</f>
        <v>0.78407502238419124</v>
      </c>
      <c r="N9" s="38">
        <f>VLOOKUP(B9,[2]YTD!A:D,4,0)</f>
        <v>3559</v>
      </c>
      <c r="O9" s="39">
        <f>N9*E9</f>
        <v>3559</v>
      </c>
      <c r="P9" s="40">
        <f>O9/$O$8</f>
        <v>0.47958496159547231</v>
      </c>
      <c r="Q9" s="41">
        <f>VLOOKUP(B9,[2]YTD!A:G,7,0)</f>
        <v>146161</v>
      </c>
      <c r="R9" s="42">
        <f>Q9/$Q$8</f>
        <v>0.77412503707470026</v>
      </c>
      <c r="S9" s="38">
        <f>VLOOKUP(B9,[2]MAT!A:D,4,0)</f>
        <v>14562</v>
      </c>
      <c r="T9" s="39">
        <f>S9*E9</f>
        <v>14562</v>
      </c>
      <c r="U9" s="40">
        <f>T9/$T$8</f>
        <v>0.64714247622433563</v>
      </c>
      <c r="V9" s="41">
        <f>VLOOKUP(B9,[2]MAT!A:J,10,0)</f>
        <v>596413</v>
      </c>
      <c r="W9" s="42">
        <f>V9/$V$8</f>
        <v>0.82064530155030335</v>
      </c>
      <c r="X9" s="38">
        <f>VLOOKUP(B9,[2]MAT!A:G,7,0)</f>
        <v>12420</v>
      </c>
      <c r="Y9" s="39">
        <f>X9*E9</f>
        <v>12420</v>
      </c>
      <c r="Z9" s="40">
        <f>Y9/$Y$8</f>
        <v>0.43703156339068933</v>
      </c>
      <c r="AA9" s="43">
        <f t="shared" ref="AA9:AA11" si="1">(X9-S9)/S9</f>
        <v>-0.14709517923362175</v>
      </c>
      <c r="AB9" s="41">
        <f>VLOOKUP(B9,[2]MAT!A:M,13,0)</f>
        <v>509404</v>
      </c>
      <c r="AC9" s="40">
        <f>AB9/$AB$8</f>
        <v>0.7397193038503147</v>
      </c>
      <c r="AD9" s="44">
        <f t="shared" ref="AD9:AD11" si="2">(AB9-V9)/V9</f>
        <v>-0.14588716208399213</v>
      </c>
    </row>
    <row r="10" spans="2:40" ht="14.25" customHeight="1" x14ac:dyDescent="0.25">
      <c r="B10" s="70" t="s">
        <v>111</v>
      </c>
      <c r="C10" s="70" t="s">
        <v>25</v>
      </c>
      <c r="D10" s="6" t="str">
        <f>VLOOKUP(B10,'[1]Performance MAT'!$F$14:$G$12335,2,FALSE)</f>
        <v>061998</v>
      </c>
      <c r="E10" s="7" t="str">
        <f t="shared" ref="E10:E20" si="3">RIGHT(B10,1)</f>
        <v>1</v>
      </c>
      <c r="F10" s="36">
        <f t="shared" ref="F10:F11" si="4">AB10/X10</f>
        <v>15.347423391467139</v>
      </c>
      <c r="G10" s="37">
        <f t="shared" ref="G10:G11" si="5">F10/E10</f>
        <v>15.347423391467139</v>
      </c>
      <c r="I10" s="38">
        <f>VLOOKUP(B10,[2]MES!A:D,4,0)</f>
        <v>736</v>
      </c>
      <c r="J10" s="39">
        <f t="shared" ref="J10:J11" si="6">I10*E10</f>
        <v>736</v>
      </c>
      <c r="K10" s="40">
        <f t="shared" ref="K10:K11" si="7">J10/$J$8</f>
        <v>0.29809639530174159</v>
      </c>
      <c r="L10" s="41">
        <f>VLOOKUP(B10,[2]MES!A:G,7,0)</f>
        <v>11710</v>
      </c>
      <c r="M10" s="42">
        <f t="shared" ref="M10:M11" si="8">L10/$L$8</f>
        <v>0.18394307346727196</v>
      </c>
      <c r="N10" s="38">
        <f>VLOOKUP(B10,[2]YTD!A:D,4,0)</f>
        <v>2290</v>
      </c>
      <c r="O10" s="39">
        <f t="shared" ref="O10:O11" si="9">N10*E10</f>
        <v>2290</v>
      </c>
      <c r="P10" s="40">
        <f t="shared" ref="P10:P11" si="10">O10/$O$8</f>
        <v>0.30858374882091361</v>
      </c>
      <c r="Q10" s="41">
        <f>VLOOKUP(B10,[2]YTD!A:G,7,0)</f>
        <v>36359</v>
      </c>
      <c r="R10" s="42">
        <f t="shared" ref="R10:R11" si="11">Q10/$Q$8</f>
        <v>0.1925712893521461</v>
      </c>
      <c r="S10" s="38">
        <f>VLOOKUP(B10,[2]MAT!A:D,4,0)</f>
        <v>7940</v>
      </c>
      <c r="T10" s="39">
        <f t="shared" ref="T10:T11" si="12">S10*E10</f>
        <v>7940</v>
      </c>
      <c r="U10" s="40">
        <f t="shared" ref="U10:U11" si="13">T10/$T$8</f>
        <v>0.35285752377566437</v>
      </c>
      <c r="V10" s="41">
        <f>VLOOKUP(B10,[2]MAT!A:J,10,0)</f>
        <v>130348</v>
      </c>
      <c r="W10" s="42">
        <f t="shared" ref="W10:W11" si="14">V10/$V$8</f>
        <v>0.17935469844969668</v>
      </c>
      <c r="X10" s="38">
        <f>VLOOKUP(B10,[2]MAT!A:G,7,0)</f>
        <v>10149</v>
      </c>
      <c r="Y10" s="39">
        <f t="shared" ref="Y10:Y11" si="15">X10*E10</f>
        <v>10149</v>
      </c>
      <c r="Z10" s="40">
        <f t="shared" ref="Z10:Z11" si="16">Y10/$Y$8</f>
        <v>0.35712023646152224</v>
      </c>
      <c r="AA10" s="43">
        <f t="shared" si="1"/>
        <v>0.27821158690176323</v>
      </c>
      <c r="AB10" s="41">
        <f>VLOOKUP(B10,[2]MAT!A:M,13,0)</f>
        <v>155761</v>
      </c>
      <c r="AC10" s="40">
        <f t="shared" ref="AC10:AC11" si="17">AB10/$AB$8</f>
        <v>0.2261847541185952</v>
      </c>
      <c r="AD10" s="44">
        <f t="shared" si="2"/>
        <v>0.19496271519317518</v>
      </c>
    </row>
    <row r="11" spans="2:40" ht="14.25" customHeight="1" x14ac:dyDescent="0.25">
      <c r="B11" s="70" t="s">
        <v>112</v>
      </c>
      <c r="C11" s="70" t="s">
        <v>61</v>
      </c>
      <c r="D11" s="6" t="str">
        <f>VLOOKUP(B11,'[1]Performance MAT'!$F$14:$G$12335,2,FALSE)</f>
        <v>062019</v>
      </c>
      <c r="E11" s="7" t="str">
        <f t="shared" si="3"/>
        <v>1</v>
      </c>
      <c r="F11" s="36">
        <f t="shared" si="4"/>
        <v>4.0136752136752136</v>
      </c>
      <c r="G11" s="37">
        <f t="shared" si="5"/>
        <v>4.0136752136752136</v>
      </c>
      <c r="I11" s="38">
        <f>VLOOKUP(B11,[2]MES!A:D,4,0)</f>
        <v>509</v>
      </c>
      <c r="J11" s="39">
        <f t="shared" si="6"/>
        <v>509</v>
      </c>
      <c r="K11" s="40">
        <f t="shared" si="7"/>
        <v>0.20615633859862292</v>
      </c>
      <c r="L11" s="41">
        <f>VLOOKUP(B11,[2]MES!A:G,7,0)</f>
        <v>2036</v>
      </c>
      <c r="M11" s="42">
        <f t="shared" si="8"/>
        <v>3.1981904148536779E-2</v>
      </c>
      <c r="N11" s="38">
        <f>VLOOKUP(B11,[2]YTD!A:D,4,0)</f>
        <v>1572</v>
      </c>
      <c r="O11" s="39">
        <f t="shared" si="9"/>
        <v>1572</v>
      </c>
      <c r="P11" s="40">
        <f t="shared" si="10"/>
        <v>0.21183128958361408</v>
      </c>
      <c r="Q11" s="41">
        <f>VLOOKUP(B11,[2]YTD!A:G,7,0)</f>
        <v>6288</v>
      </c>
      <c r="R11" s="42">
        <f t="shared" si="11"/>
        <v>3.3303673573153683E-2</v>
      </c>
      <c r="S11" s="38">
        <f>VLOOKUP(B11,[2]MAT!A:D,4,0)</f>
        <v>0</v>
      </c>
      <c r="T11" s="39">
        <f t="shared" si="12"/>
        <v>0</v>
      </c>
      <c r="U11" s="40">
        <f t="shared" si="13"/>
        <v>0</v>
      </c>
      <c r="V11" s="41">
        <f>VLOOKUP(B11,[2]MAT!A:J,10,0)</f>
        <v>0</v>
      </c>
      <c r="W11" s="42">
        <f t="shared" si="14"/>
        <v>0</v>
      </c>
      <c r="X11" s="38">
        <f>VLOOKUP(B11,[2]MAT!A:G,7,0)</f>
        <v>5850</v>
      </c>
      <c r="Y11" s="39">
        <f t="shared" si="15"/>
        <v>5850</v>
      </c>
      <c r="Z11" s="40">
        <f t="shared" si="16"/>
        <v>0.20584820014778846</v>
      </c>
      <c r="AA11" s="43" t="e">
        <f t="shared" si="1"/>
        <v>#DIV/0!</v>
      </c>
      <c r="AB11" s="41">
        <f>VLOOKUP(B11,[2]MAT!A:M,13,0)</f>
        <v>23480</v>
      </c>
      <c r="AC11" s="40">
        <f t="shared" si="17"/>
        <v>3.4095942031090037E-2</v>
      </c>
      <c r="AD11" s="44" t="e">
        <f t="shared" si="2"/>
        <v>#DIV/0!</v>
      </c>
    </row>
    <row r="12" spans="2:40" ht="14.25" customHeight="1" x14ac:dyDescent="0.25">
      <c r="B12" s="35"/>
      <c r="C12" s="5"/>
      <c r="D12" s="6"/>
      <c r="E12" s="7" t="str">
        <f t="shared" si="3"/>
        <v/>
      </c>
      <c r="F12" s="36"/>
      <c r="G12" s="37"/>
      <c r="I12" s="38"/>
      <c r="J12" s="39"/>
      <c r="K12" s="40"/>
      <c r="L12" s="41"/>
      <c r="M12" s="42"/>
      <c r="N12" s="38"/>
      <c r="O12" s="39"/>
      <c r="P12" s="40"/>
      <c r="Q12" s="41"/>
      <c r="R12" s="42"/>
      <c r="S12" s="38"/>
      <c r="T12" s="39"/>
      <c r="U12" s="40"/>
      <c r="V12" s="41"/>
      <c r="W12" s="42"/>
      <c r="X12" s="38"/>
      <c r="Y12" s="39"/>
      <c r="Z12" s="40"/>
      <c r="AA12" s="43"/>
      <c r="AB12" s="41"/>
      <c r="AC12" s="40"/>
      <c r="AD12" s="44"/>
    </row>
    <row r="13" spans="2:40" s="49" customFormat="1" ht="14.25" customHeight="1" x14ac:dyDescent="0.25">
      <c r="B13" s="45"/>
      <c r="C13" s="45"/>
      <c r="D13" s="46"/>
      <c r="E13" s="7" t="str">
        <f t="shared" si="3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S01G5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NAFAZOLINA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2230</v>
      </c>
      <c r="J28" s="28">
        <f t="shared" si="18"/>
        <v>2230</v>
      </c>
      <c r="K28" s="29">
        <f t="shared" si="18"/>
        <v>1</v>
      </c>
      <c r="L28" s="30">
        <f t="shared" si="18"/>
        <v>56153</v>
      </c>
      <c r="M28" s="31">
        <f t="shared" si="18"/>
        <v>0.99999999999999989</v>
      </c>
      <c r="N28" s="27">
        <f t="shared" si="18"/>
        <v>6673</v>
      </c>
      <c r="O28" s="28">
        <f t="shared" si="18"/>
        <v>6673</v>
      </c>
      <c r="P28" s="29">
        <f t="shared" si="18"/>
        <v>1</v>
      </c>
      <c r="Q28" s="30">
        <f t="shared" si="18"/>
        <v>168620</v>
      </c>
      <c r="R28" s="31">
        <f t="shared" si="18"/>
        <v>1</v>
      </c>
      <c r="S28" s="27">
        <f t="shared" si="18"/>
        <v>19755</v>
      </c>
      <c r="T28" s="28">
        <f t="shared" si="18"/>
        <v>19755</v>
      </c>
      <c r="U28" s="29">
        <f t="shared" si="18"/>
        <v>1</v>
      </c>
      <c r="V28" s="30">
        <f t="shared" si="18"/>
        <v>645553</v>
      </c>
      <c r="W28" s="31">
        <f t="shared" si="18"/>
        <v>1</v>
      </c>
      <c r="X28" s="27">
        <f t="shared" si="18"/>
        <v>24037</v>
      </c>
      <c r="Y28" s="28">
        <f t="shared" si="18"/>
        <v>24037</v>
      </c>
      <c r="Z28" s="29">
        <f t="shared" si="18"/>
        <v>1</v>
      </c>
      <c r="AA28" s="32">
        <f>(X28-S28)/S28</f>
        <v>0.21675525183497849</v>
      </c>
      <c r="AB28" s="30">
        <f>SUM(AB29:AB40)</f>
        <v>597480</v>
      </c>
      <c r="AC28" s="29">
        <f>SUM(AC29:AC40)</f>
        <v>1</v>
      </c>
      <c r="AD28" s="33">
        <f>(AB28-V28)/V28</f>
        <v>-7.4467936792176628E-2</v>
      </c>
    </row>
    <row r="29" spans="2:30" ht="14.25" customHeight="1" x14ac:dyDescent="0.25">
      <c r="B29" s="70" t="s">
        <v>110</v>
      </c>
      <c r="C29" s="70" t="s">
        <v>61</v>
      </c>
      <c r="D29" s="6" t="str">
        <f>VLOOKUP(B29,'[1]Performance MAT'!$F$14:$G$12335,2,FALSE)</f>
        <v>072007</v>
      </c>
      <c r="E29" s="7" t="str">
        <f>RIGHT(B29,1)</f>
        <v>1</v>
      </c>
      <c r="F29" s="36">
        <f>AB29/X29</f>
        <v>41.019024132464331</v>
      </c>
      <c r="G29" s="37">
        <f>F29/E29</f>
        <v>41.019024132464331</v>
      </c>
      <c r="I29" s="38">
        <f>VLOOKUP(B29,[2]MES!A:D,2,0)</f>
        <v>1075</v>
      </c>
      <c r="J29" s="39">
        <f t="shared" ref="J29:J31" si="19">I29*E29</f>
        <v>1075</v>
      </c>
      <c r="K29" s="40">
        <f>J29/J$28</f>
        <v>0.4820627802690583</v>
      </c>
      <c r="L29" s="41">
        <f>VLOOKUP(B29,[2]MES!A:G,5,0)</f>
        <v>43839</v>
      </c>
      <c r="M29" s="40">
        <f>L29/L$28</f>
        <v>0.7807062846152476</v>
      </c>
      <c r="N29" s="38">
        <f>VLOOKUP(B29,[2]YTD!A:D,2,0)</f>
        <v>3228</v>
      </c>
      <c r="O29" s="39">
        <f t="shared" ref="O29:O31" si="20">N29*E29</f>
        <v>3228</v>
      </c>
      <c r="P29" s="40">
        <f>O29/O$28</f>
        <v>0.48374044657575305</v>
      </c>
      <c r="Q29" s="41">
        <f>VLOOKUP(B29,[2]YTD!A:G,5,0)</f>
        <v>132591</v>
      </c>
      <c r="R29" s="40">
        <f>Q29/Q$28</f>
        <v>0.78633020993950897</v>
      </c>
      <c r="S29" s="38">
        <f>VLOOKUP(B29,[2]MAT!A:D,2,0)</f>
        <v>13088</v>
      </c>
      <c r="T29" s="39">
        <f t="shared" ref="T29:T31" si="21">S29*E29</f>
        <v>13088</v>
      </c>
      <c r="U29" s="40">
        <f>T29/T$28</f>
        <v>0.66251581878005572</v>
      </c>
      <c r="V29" s="41">
        <f>VLOOKUP(B29,[2]MAT!A:J,8,0)</f>
        <v>536042</v>
      </c>
      <c r="W29" s="40">
        <f>V29/V$28</f>
        <v>0.83036094635142277</v>
      </c>
      <c r="X29" s="38">
        <f>VLOOKUP(B29,[2]MAT!A:G,5,0)</f>
        <v>11354</v>
      </c>
      <c r="Y29" s="39">
        <f t="shared" ref="Y29:Y31" si="22">X29*E29</f>
        <v>11354</v>
      </c>
      <c r="Z29" s="40">
        <f>Y29/Y$28</f>
        <v>0.47235511919124684</v>
      </c>
      <c r="AA29" s="43">
        <f t="shared" ref="AA29:AA31" si="23">(X29-S29)/S29</f>
        <v>-0.13248777506112469</v>
      </c>
      <c r="AB29" s="41">
        <f>VLOOKUP(B29,[2]MAT!A:M,11,0)</f>
        <v>465730</v>
      </c>
      <c r="AC29" s="40">
        <f>AB29/AB$28</f>
        <v>0.77949052687956077</v>
      </c>
      <c r="AD29" s="44">
        <f t="shared" ref="AD29:AD31" si="24">(AB29-V29)/V29</f>
        <v>-0.13116882632331048</v>
      </c>
    </row>
    <row r="30" spans="2:30" ht="14.25" customHeight="1" x14ac:dyDescent="0.25">
      <c r="B30" s="70" t="s">
        <v>111</v>
      </c>
      <c r="C30" s="70" t="s">
        <v>25</v>
      </c>
      <c r="D30" s="6" t="str">
        <f>VLOOKUP(B30,'[1]Performance MAT'!$F$14:$G$12335,2,FALSE)</f>
        <v>061998</v>
      </c>
      <c r="E30" s="7" t="str">
        <f t="shared" ref="E30:E31" si="25">RIGHT(B30,1)</f>
        <v>1</v>
      </c>
      <c r="F30" s="36">
        <f t="shared" ref="F30:F31" si="26">AB30/X30</f>
        <v>15.826271186440678</v>
      </c>
      <c r="G30" s="37">
        <f t="shared" ref="G30:G31" si="27">F30/E30</f>
        <v>15.826271186440678</v>
      </c>
      <c r="I30" s="38">
        <f>VLOOKUP(B30,[2]MES!A:D,2,0)</f>
        <v>646</v>
      </c>
      <c r="J30" s="39">
        <f t="shared" si="19"/>
        <v>646</v>
      </c>
      <c r="K30" s="40">
        <f t="shared" ref="K30:K31" si="28">J30/J$28</f>
        <v>0.28968609865470851</v>
      </c>
      <c r="L30" s="41">
        <f>VLOOKUP(B30,[2]MES!A:G,5,0)</f>
        <v>10278</v>
      </c>
      <c r="M30" s="40">
        <f t="shared" ref="M30:M31" si="29">L30/L$28</f>
        <v>0.18303563478353782</v>
      </c>
      <c r="N30" s="38">
        <f>VLOOKUP(B30,[2]YTD!A:D,2,0)</f>
        <v>1873</v>
      </c>
      <c r="O30" s="39">
        <f t="shared" si="20"/>
        <v>1873</v>
      </c>
      <c r="P30" s="40">
        <f t="shared" ref="P30:P31" si="30">O30/O$28</f>
        <v>0.28068335081672413</v>
      </c>
      <c r="Q30" s="41">
        <f>VLOOKUP(B30,[2]YTD!A:G,5,0)</f>
        <v>29741</v>
      </c>
      <c r="R30" s="40">
        <f t="shared" ref="R30:R31" si="31">Q30/Q$28</f>
        <v>0.17637883999525561</v>
      </c>
      <c r="S30" s="38">
        <f>VLOOKUP(B30,[2]MAT!A:D,2,0)</f>
        <v>6667</v>
      </c>
      <c r="T30" s="39">
        <f t="shared" si="21"/>
        <v>6667</v>
      </c>
      <c r="U30" s="40">
        <f>T30/T$28</f>
        <v>0.33748418121994433</v>
      </c>
      <c r="V30" s="41">
        <f>VLOOKUP(B30,[2]MAT!A:J,8,0)</f>
        <v>109511</v>
      </c>
      <c r="W30" s="40">
        <f t="shared" ref="W30" si="32">V30/V$28</f>
        <v>0.16963905364857726</v>
      </c>
      <c r="X30" s="38">
        <f>VLOOKUP(B30,[2]MAT!A:G,5,0)</f>
        <v>6844</v>
      </c>
      <c r="Y30" s="39">
        <f t="shared" si="22"/>
        <v>6844</v>
      </c>
      <c r="Z30" s="40">
        <f t="shared" ref="Z30:Z31" si="33">Y30/Y$28</f>
        <v>0.28472771144485587</v>
      </c>
      <c r="AA30" s="43">
        <f t="shared" si="23"/>
        <v>2.6548672566371681E-2</v>
      </c>
      <c r="AB30" s="41">
        <f>VLOOKUP(B30,[2]MAT!A:M,11,0)</f>
        <v>108315</v>
      </c>
      <c r="AC30" s="40">
        <f t="shared" ref="AC30:AC31" si="34">AB30/AB$28</f>
        <v>0.18128640289214701</v>
      </c>
      <c r="AD30" s="44">
        <f t="shared" si="24"/>
        <v>-1.0921277314607665E-2</v>
      </c>
    </row>
    <row r="31" spans="2:30" ht="14.25" customHeight="1" x14ac:dyDescent="0.25">
      <c r="B31" s="70" t="s">
        <v>112</v>
      </c>
      <c r="C31" s="70" t="s">
        <v>61</v>
      </c>
      <c r="D31" s="6" t="str">
        <f>VLOOKUP(B31,'[1]Performance MAT'!$F$14:$G$12335,2,FALSE)</f>
        <v>062019</v>
      </c>
      <c r="E31" s="7" t="str">
        <f t="shared" si="25"/>
        <v>1</v>
      </c>
      <c r="F31" s="36">
        <f t="shared" si="26"/>
        <v>4.0135297139921216</v>
      </c>
      <c r="G31" s="37">
        <f t="shared" si="27"/>
        <v>4.0135297139921216</v>
      </c>
      <c r="I31" s="38">
        <f>VLOOKUP(B31,[2]MES!A:D,2,0)</f>
        <v>509</v>
      </c>
      <c r="J31" s="39">
        <f t="shared" si="19"/>
        <v>509</v>
      </c>
      <c r="K31" s="40">
        <f t="shared" si="28"/>
        <v>0.22825112107623319</v>
      </c>
      <c r="L31" s="41">
        <f>VLOOKUP(B31,[2]MES!A:G,5,0)</f>
        <v>2036</v>
      </c>
      <c r="M31" s="40">
        <f t="shared" si="29"/>
        <v>3.6258080601214542E-2</v>
      </c>
      <c r="N31" s="38">
        <f>VLOOKUP(B31,[2]YTD!A:D,2,0)</f>
        <v>1572</v>
      </c>
      <c r="O31" s="39">
        <f t="shared" si="20"/>
        <v>1572</v>
      </c>
      <c r="P31" s="40">
        <f t="shared" si="30"/>
        <v>0.23557620260752285</v>
      </c>
      <c r="Q31" s="41">
        <f>VLOOKUP(B31,[2]YTD!A:G,5,0)</f>
        <v>6288</v>
      </c>
      <c r="R31" s="40">
        <f t="shared" si="31"/>
        <v>3.7290950065235438E-2</v>
      </c>
      <c r="S31" s="38">
        <f>VLOOKUP(B31,[2]MAT!A:D,2,0)</f>
        <v>0</v>
      </c>
      <c r="T31" s="39">
        <f t="shared" si="21"/>
        <v>0</v>
      </c>
      <c r="U31" s="40">
        <f t="shared" ref="U31" si="35">T31/$T$8</f>
        <v>0</v>
      </c>
      <c r="V31" s="41">
        <f>VLOOKUP(B31,[2]MAT!A:J,8,0)</f>
        <v>0</v>
      </c>
      <c r="W31" s="40">
        <f>V31/V$28</f>
        <v>0</v>
      </c>
      <c r="X31" s="38">
        <f>VLOOKUP(B31,[2]MAT!A:G,5,0)</f>
        <v>5839</v>
      </c>
      <c r="Y31" s="39">
        <f t="shared" si="22"/>
        <v>5839</v>
      </c>
      <c r="Z31" s="40">
        <f t="shared" si="33"/>
        <v>0.24291716936389732</v>
      </c>
      <c r="AA31" s="43" t="e">
        <f t="shared" si="23"/>
        <v>#DIV/0!</v>
      </c>
      <c r="AB31" s="41">
        <f>VLOOKUP(B31,[2]MAT!A:M,11,0)</f>
        <v>23435</v>
      </c>
      <c r="AC31" s="40">
        <f t="shared" si="34"/>
        <v>3.9223070228292162E-2</v>
      </c>
      <c r="AD31" s="44" t="e">
        <f t="shared" si="24"/>
        <v>#DIV/0!</v>
      </c>
    </row>
    <row r="32" spans="2:30" ht="14.25" customHeight="1" x14ac:dyDescent="0.25">
      <c r="B32" s="35"/>
      <c r="C32" s="5"/>
      <c r="D32" s="6"/>
      <c r="E32" s="7" t="str">
        <f t="shared" ref="E32:E40" si="36">RIGHT(B32,1)</f>
        <v/>
      </c>
      <c r="F32" s="36"/>
      <c r="G32" s="37"/>
      <c r="I32" s="38"/>
      <c r="J32" s="39"/>
      <c r="K32" s="40"/>
      <c r="L32" s="41"/>
      <c r="M32" s="42"/>
      <c r="N32" s="38"/>
      <c r="O32" s="39"/>
      <c r="P32" s="40"/>
      <c r="Q32" s="41"/>
      <c r="R32" s="42"/>
      <c r="S32" s="38"/>
      <c r="T32" s="39"/>
      <c r="U32" s="40"/>
      <c r="V32" s="41"/>
      <c r="W32" s="42"/>
      <c r="X32" s="38"/>
      <c r="Y32" s="39"/>
      <c r="Z32" s="40"/>
      <c r="AA32" s="43"/>
      <c r="AB32" s="41"/>
      <c r="AC32" s="40"/>
      <c r="AD32" s="44"/>
    </row>
    <row r="33" spans="2:30" ht="14.25" customHeight="1" x14ac:dyDescent="0.25">
      <c r="B33" s="35"/>
      <c r="C33" s="35"/>
      <c r="D33" s="69"/>
      <c r="E33" s="7" t="str">
        <f t="shared" si="36"/>
        <v/>
      </c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35"/>
      <c r="C34" s="5"/>
      <c r="D34" s="6"/>
      <c r="E34" s="7" t="str">
        <f t="shared" si="36"/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36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36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6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6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S01G5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NAFAZOLINA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239</v>
      </c>
      <c r="J48" s="28">
        <f t="shared" si="37"/>
        <v>239</v>
      </c>
      <c r="K48" s="29">
        <f t="shared" si="37"/>
        <v>1</v>
      </c>
      <c r="L48" s="30">
        <f t="shared" si="37"/>
        <v>7508</v>
      </c>
      <c r="M48" s="31">
        <f t="shared" si="37"/>
        <v>1</v>
      </c>
      <c r="N48" s="27">
        <f t="shared" si="37"/>
        <v>748</v>
      </c>
      <c r="O48" s="28">
        <f t="shared" si="37"/>
        <v>748</v>
      </c>
      <c r="P48" s="29">
        <f t="shared" si="37"/>
        <v>1</v>
      </c>
      <c r="Q48" s="30">
        <f t="shared" si="37"/>
        <v>20188</v>
      </c>
      <c r="R48" s="31">
        <f t="shared" si="37"/>
        <v>1</v>
      </c>
      <c r="S48" s="27">
        <f t="shared" si="37"/>
        <v>2747</v>
      </c>
      <c r="T48" s="28">
        <f t="shared" si="37"/>
        <v>2747</v>
      </c>
      <c r="U48" s="29">
        <f t="shared" si="37"/>
        <v>1</v>
      </c>
      <c r="V48" s="30">
        <f t="shared" si="37"/>
        <v>81208</v>
      </c>
      <c r="W48" s="31">
        <f t="shared" si="37"/>
        <v>1</v>
      </c>
      <c r="X48" s="27">
        <f t="shared" si="37"/>
        <v>4382</v>
      </c>
      <c r="Y48" s="28">
        <f t="shared" si="37"/>
        <v>4382</v>
      </c>
      <c r="Z48" s="29">
        <f t="shared" si="37"/>
        <v>1</v>
      </c>
      <c r="AA48" s="32">
        <f>(X48-S48)/S48</f>
        <v>0.59519475791772847</v>
      </c>
      <c r="AB48" s="30">
        <f>SUM(AB49:AB60)</f>
        <v>91165</v>
      </c>
      <c r="AC48" s="29">
        <f>SUM(AC49:AC60)</f>
        <v>1</v>
      </c>
      <c r="AD48" s="33">
        <f>(AB48-V48)/V48</f>
        <v>0.12261107280070929</v>
      </c>
    </row>
    <row r="49" spans="2:30" ht="14.25" customHeight="1" x14ac:dyDescent="0.25">
      <c r="B49" s="70" t="s">
        <v>110</v>
      </c>
      <c r="C49" s="70" t="s">
        <v>61</v>
      </c>
      <c r="D49" s="6" t="str">
        <f>VLOOKUP(B49,'[1]Performance MAT'!$F$14:$G$12335,2,FALSE)</f>
        <v>072007</v>
      </c>
      <c r="E49" s="7" t="str">
        <f>RIGHT(B49,1)</f>
        <v>1</v>
      </c>
      <c r="F49" s="36">
        <f>AB49/X49</f>
        <v>40.969981238273924</v>
      </c>
      <c r="G49" s="37">
        <f>F49/E49</f>
        <v>40.969981238273924</v>
      </c>
      <c r="I49" s="38">
        <f>VLOOKUP(B49,[2]MES!A:D,3,0)</f>
        <v>149</v>
      </c>
      <c r="J49" s="39">
        <f t="shared" ref="J49:J51" si="38">I49*E49</f>
        <v>149</v>
      </c>
      <c r="K49" s="40">
        <f>J49/J$48</f>
        <v>0.62343096234309625</v>
      </c>
      <c r="L49" s="41">
        <f>VLOOKUP(B49,[2]MES!A:G,6,0)</f>
        <v>6076</v>
      </c>
      <c r="M49" s="40">
        <f>L49/L$48</f>
        <v>0.80927011188066067</v>
      </c>
      <c r="N49" s="38">
        <f>VLOOKUP(B49,[2]YTD!A:D,3,0)</f>
        <v>331</v>
      </c>
      <c r="O49" s="39">
        <f t="shared" ref="O49:O51" si="39">N49*E49</f>
        <v>331</v>
      </c>
      <c r="P49" s="40">
        <f>O49/O$48</f>
        <v>0.44251336898395721</v>
      </c>
      <c r="Q49" s="41">
        <f>VLOOKUP(B49,[2]YTD!A:G,6,0)</f>
        <v>13570</v>
      </c>
      <c r="R49" s="40">
        <f>Q49/Q$48</f>
        <v>0.67218149395680604</v>
      </c>
      <c r="S49" s="38">
        <f>VLOOKUP(B49,[2]MAT!A:D,3,0)</f>
        <v>1474</v>
      </c>
      <c r="T49" s="39">
        <f t="shared" ref="T49:T51" si="40">S49*E49</f>
        <v>1474</v>
      </c>
      <c r="U49" s="40">
        <f>T49/T$48</f>
        <v>0.53658536585365857</v>
      </c>
      <c r="V49" s="41">
        <f>VLOOKUP(B49,[2]MAT!A:J,9,0)</f>
        <v>60371</v>
      </c>
      <c r="W49" s="40">
        <f>V49/V$48</f>
        <v>0.74341197911535806</v>
      </c>
      <c r="X49" s="38">
        <f>VLOOKUP(B49,[2]MAT!A:G,6,0)</f>
        <v>1066</v>
      </c>
      <c r="Y49" s="39">
        <f t="shared" ref="Y49:Y51" si="41">X49*E49</f>
        <v>1066</v>
      </c>
      <c r="Z49" s="40">
        <f>Y49/Y$48</f>
        <v>0.24326791419443178</v>
      </c>
      <c r="AA49" s="43">
        <f t="shared" ref="AA49:AA51" si="42">(X49-S49)/S49</f>
        <v>-0.27679782903663502</v>
      </c>
      <c r="AB49" s="41">
        <f>VLOOKUP(B49,[2]MAT!A:M,12,0)</f>
        <v>43674</v>
      </c>
      <c r="AC49" s="40">
        <f>AB49/AB$48</f>
        <v>0.47906543081226349</v>
      </c>
      <c r="AD49" s="44">
        <f t="shared" ref="AD49:AD51" si="43">(AB49-V49)/V49</f>
        <v>-0.27657318911397855</v>
      </c>
    </row>
    <row r="50" spans="2:30" ht="14.25" customHeight="1" x14ac:dyDescent="0.25">
      <c r="B50" s="70" t="s">
        <v>111</v>
      </c>
      <c r="C50" s="70" t="s">
        <v>25</v>
      </c>
      <c r="D50" s="6" t="str">
        <f>VLOOKUP(B50,'[1]Performance MAT'!$F$14:$G$12335,2,FALSE)</f>
        <v>061998</v>
      </c>
      <c r="E50" s="7" t="str">
        <f t="shared" ref="E50:E51" si="44">RIGHT(B50,1)</f>
        <v>1</v>
      </c>
      <c r="F50" s="36">
        <f t="shared" ref="F50:F51" si="45">AB50/X50</f>
        <v>14.355824508320726</v>
      </c>
      <c r="G50" s="37">
        <f t="shared" ref="G50:G51" si="46">F50/E50</f>
        <v>14.355824508320726</v>
      </c>
      <c r="I50" s="38">
        <f>VLOOKUP(B50,[2]MES!A:D,3,0)</f>
        <v>90</v>
      </c>
      <c r="J50" s="39">
        <f t="shared" si="38"/>
        <v>90</v>
      </c>
      <c r="K50" s="40">
        <f t="shared" ref="K50:K51" si="47">J50/J$48</f>
        <v>0.37656903765690375</v>
      </c>
      <c r="L50" s="41">
        <f>VLOOKUP(B50,[2]MES!A:G,6,0)</f>
        <v>1432</v>
      </c>
      <c r="M50" s="40">
        <f t="shared" ref="M50:M51" si="48">L50/L$48</f>
        <v>0.19072988811933936</v>
      </c>
      <c r="N50" s="38">
        <f>VLOOKUP(B50,[2]YTD!A:D,3,0)</f>
        <v>417</v>
      </c>
      <c r="O50" s="39">
        <f t="shared" si="39"/>
        <v>417</v>
      </c>
      <c r="P50" s="40">
        <f t="shared" ref="P50:P51" si="49">O50/O$48</f>
        <v>0.55748663101604279</v>
      </c>
      <c r="Q50" s="41">
        <f>VLOOKUP(B50,[2]YTD!A:G,6,0)</f>
        <v>6618</v>
      </c>
      <c r="R50" s="40">
        <f t="shared" ref="R50:R51" si="50">Q50/Q$48</f>
        <v>0.32781850604319396</v>
      </c>
      <c r="S50" s="38">
        <f>VLOOKUP(B50,[2]MAT!A:D,3,0)</f>
        <v>1273</v>
      </c>
      <c r="T50" s="39">
        <f t="shared" si="40"/>
        <v>1273</v>
      </c>
      <c r="U50" s="40">
        <f t="shared" ref="U50:U51" si="51">T50/T$48</f>
        <v>0.46341463414634149</v>
      </c>
      <c r="V50" s="41">
        <f>VLOOKUP(B50,[2]MAT!A:J,9,0)</f>
        <v>20837</v>
      </c>
      <c r="W50" s="40">
        <f t="shared" ref="W50:W51" si="52">V50/V$48</f>
        <v>0.25658802088464189</v>
      </c>
      <c r="X50" s="38">
        <f>VLOOKUP(B50,[2]MAT!A:G,6,0)</f>
        <v>3305</v>
      </c>
      <c r="Y50" s="39">
        <f t="shared" si="41"/>
        <v>3305</v>
      </c>
      <c r="Z50" s="40">
        <f t="shared" ref="Z50:Z51" si="53">Y50/Y$48</f>
        <v>0.75422181652213605</v>
      </c>
      <c r="AA50" s="43">
        <f t="shared" si="42"/>
        <v>1.5962293794186959</v>
      </c>
      <c r="AB50" s="41">
        <f>VLOOKUP(B50,[2]MAT!A:M,12,0)</f>
        <v>47446</v>
      </c>
      <c r="AC50" s="40">
        <f t="shared" ref="AC50:AC51" si="54">AB50/AB$48</f>
        <v>0.52044095870125595</v>
      </c>
      <c r="AD50" s="44">
        <f t="shared" si="43"/>
        <v>1.2770072467245766</v>
      </c>
    </row>
    <row r="51" spans="2:30" ht="14.25" customHeight="1" x14ac:dyDescent="0.25">
      <c r="B51" s="70" t="s">
        <v>112</v>
      </c>
      <c r="C51" s="70" t="s">
        <v>61</v>
      </c>
      <c r="D51" s="6" t="str">
        <f>VLOOKUP(B51,'[1]Performance MAT'!$F$14:$G$12335,2,FALSE)</f>
        <v>062019</v>
      </c>
      <c r="E51" s="7" t="str">
        <f t="shared" si="44"/>
        <v>1</v>
      </c>
      <c r="F51" s="36">
        <f t="shared" si="45"/>
        <v>4.0909090909090908</v>
      </c>
      <c r="G51" s="37">
        <f t="shared" si="46"/>
        <v>4.0909090909090908</v>
      </c>
      <c r="I51" s="38">
        <f>VLOOKUP(B51,[2]MES!A:D,3,0)</f>
        <v>0</v>
      </c>
      <c r="J51" s="39">
        <f t="shared" si="38"/>
        <v>0</v>
      </c>
      <c r="K51" s="40">
        <f t="shared" si="47"/>
        <v>0</v>
      </c>
      <c r="L51" s="41">
        <f>VLOOKUP(B51,[2]MES!A:G,6,0)</f>
        <v>0</v>
      </c>
      <c r="M51" s="40">
        <f t="shared" si="48"/>
        <v>0</v>
      </c>
      <c r="N51" s="38">
        <f>VLOOKUP(B51,[2]YTD!A:D,3,0)</f>
        <v>0</v>
      </c>
      <c r="O51" s="39">
        <f t="shared" si="39"/>
        <v>0</v>
      </c>
      <c r="P51" s="40">
        <f t="shared" si="49"/>
        <v>0</v>
      </c>
      <c r="Q51" s="41">
        <f>VLOOKUP(B51,[2]YTD!A:G,6,0)</f>
        <v>0</v>
      </c>
      <c r="R51" s="40">
        <f t="shared" si="50"/>
        <v>0</v>
      </c>
      <c r="S51" s="38">
        <f>VLOOKUP(B51,[2]MAT!A:D,3,0)</f>
        <v>0</v>
      </c>
      <c r="T51" s="39">
        <f t="shared" si="40"/>
        <v>0</v>
      </c>
      <c r="U51" s="40">
        <f t="shared" si="51"/>
        <v>0</v>
      </c>
      <c r="V51" s="41">
        <f>VLOOKUP(B51,[2]MAT!A:J,9,0)</f>
        <v>0</v>
      </c>
      <c r="W51" s="40">
        <f t="shared" si="52"/>
        <v>0</v>
      </c>
      <c r="X51" s="38">
        <f>VLOOKUP(B51,[2]MAT!A:G,6,0)</f>
        <v>11</v>
      </c>
      <c r="Y51" s="39">
        <f t="shared" si="41"/>
        <v>11</v>
      </c>
      <c r="Z51" s="40">
        <f t="shared" si="53"/>
        <v>2.5102692834322229E-3</v>
      </c>
      <c r="AA51" s="43" t="e">
        <f t="shared" si="42"/>
        <v>#DIV/0!</v>
      </c>
      <c r="AB51" s="41">
        <f>VLOOKUP(B51,[2]MAT!A:M,12,0)</f>
        <v>45</v>
      </c>
      <c r="AC51" s="40">
        <f t="shared" si="54"/>
        <v>4.9361048648055724E-4</v>
      </c>
      <c r="AD51" s="44" t="e">
        <f t="shared" si="43"/>
        <v>#DIV/0!</v>
      </c>
    </row>
    <row r="52" spans="2:30" ht="14.25" customHeight="1" x14ac:dyDescent="0.25">
      <c r="B52" s="35"/>
      <c r="C52" s="5"/>
      <c r="D52" s="6"/>
      <c r="E52" s="7" t="str">
        <f t="shared" ref="E52:E60" si="55">RIGHT(B52,1)</f>
        <v/>
      </c>
      <c r="F52" s="36"/>
      <c r="G52" s="37"/>
      <c r="I52" s="38"/>
      <c r="J52" s="39"/>
      <c r="K52" s="40"/>
      <c r="L52" s="41"/>
      <c r="M52" s="42"/>
      <c r="N52" s="38"/>
      <c r="O52" s="39"/>
      <c r="P52" s="40"/>
      <c r="Q52" s="41"/>
      <c r="R52" s="42"/>
      <c r="S52" s="38"/>
      <c r="T52" s="39"/>
      <c r="U52" s="40"/>
      <c r="V52" s="41"/>
      <c r="W52" s="42"/>
      <c r="X52" s="38"/>
      <c r="Y52" s="39"/>
      <c r="Z52" s="40"/>
      <c r="AA52" s="43"/>
      <c r="AB52" s="41"/>
      <c r="AC52" s="40"/>
      <c r="AD52" s="44"/>
    </row>
    <row r="53" spans="2:30" ht="14.25" customHeight="1" x14ac:dyDescent="0.25">
      <c r="B53" s="35"/>
      <c r="C53" s="35"/>
      <c r="D53" s="69"/>
      <c r="E53" s="7" t="str">
        <f t="shared" si="55"/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55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55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55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55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49" priority="5" operator="lessThan">
      <formula>0</formula>
    </cfRule>
  </conditionalFormatting>
  <conditionalFormatting sqref="AD28 AA28 AA41 AD41">
    <cfRule type="cellIs" dxfId="48" priority="4" operator="lessThan">
      <formula>0</formula>
    </cfRule>
  </conditionalFormatting>
  <conditionalFormatting sqref="AD48 AA48 AA61 AD61">
    <cfRule type="cellIs" dxfId="47" priority="3" operator="lessThan">
      <formula>0</formula>
    </cfRule>
  </conditionalFormatting>
  <conditionalFormatting sqref="AD29:AD40 AA29:AA40">
    <cfRule type="cellIs" dxfId="46" priority="2" operator="lessThan">
      <formula>0</formula>
    </cfRule>
  </conditionalFormatting>
  <conditionalFormatting sqref="AD49:AD60 AA49:AA60">
    <cfRule type="cellIs" dxfId="4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92D050"/>
    <pageSetUpPr fitToPage="1"/>
  </sheetPr>
  <dimension ref="B2:AN61"/>
  <sheetViews>
    <sheetView showGridLines="0" zoomScaleNormal="100" workbookViewId="0">
      <pane xSplit="2" ySplit="7" topLeftCell="C41" activePane="bottomRight" state="frozen"/>
      <selection activeCell="C8" sqref="C8"/>
      <selection pane="topRight" activeCell="C8" sqref="C8"/>
      <selection pane="bottomLeft" activeCell="C8" sqref="C8"/>
      <selection pane="bottomRight" activeCell="K49" sqref="K49:K52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121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175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122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8053</v>
      </c>
      <c r="J8" s="28">
        <f t="shared" si="0"/>
        <v>8053</v>
      </c>
      <c r="K8" s="29">
        <f t="shared" si="0"/>
        <v>0.99999999999999989</v>
      </c>
      <c r="L8" s="30">
        <f t="shared" si="0"/>
        <v>64495</v>
      </c>
      <c r="M8" s="31">
        <f t="shared" si="0"/>
        <v>1</v>
      </c>
      <c r="N8" s="27">
        <f t="shared" si="0"/>
        <v>22931</v>
      </c>
      <c r="O8" s="28">
        <f t="shared" si="0"/>
        <v>22931</v>
      </c>
      <c r="P8" s="29">
        <f t="shared" si="0"/>
        <v>1</v>
      </c>
      <c r="Q8" s="30">
        <f t="shared" si="0"/>
        <v>183332</v>
      </c>
      <c r="R8" s="31">
        <f t="shared" si="0"/>
        <v>1</v>
      </c>
      <c r="S8" s="27">
        <f t="shared" si="0"/>
        <v>107470</v>
      </c>
      <c r="T8" s="28">
        <f t="shared" si="0"/>
        <v>107470</v>
      </c>
      <c r="U8" s="29">
        <f t="shared" si="0"/>
        <v>1</v>
      </c>
      <c r="V8" s="30">
        <f t="shared" si="0"/>
        <v>822545</v>
      </c>
      <c r="W8" s="31">
        <f t="shared" si="0"/>
        <v>1</v>
      </c>
      <c r="X8" s="27">
        <f t="shared" si="0"/>
        <v>91408</v>
      </c>
      <c r="Y8" s="28">
        <f t="shared" si="0"/>
        <v>91408</v>
      </c>
      <c r="Z8" s="29">
        <f t="shared" si="0"/>
        <v>1</v>
      </c>
      <c r="AA8" s="32">
        <f>(X8-S8)/S8</f>
        <v>-0.14945566204522193</v>
      </c>
      <c r="AB8" s="30">
        <f>SUM(AB9:AB20)</f>
        <v>701080</v>
      </c>
      <c r="AC8" s="29">
        <f>SUM(AC9:AC20)</f>
        <v>1</v>
      </c>
      <c r="AD8" s="33">
        <f>(AB8-V8)/V8</f>
        <v>-0.14766973235506872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116</v>
      </c>
      <c r="C9" s="70" t="s">
        <v>60</v>
      </c>
      <c r="D9" s="6" t="str">
        <f>VLOOKUP(B9,'[1]Performance MAT'!$F$14:$G$12335,2,FALSE)</f>
        <v>121993</v>
      </c>
      <c r="E9" s="7" t="str">
        <f>RIGHT(B9,1)</f>
        <v>1</v>
      </c>
      <c r="F9" s="36">
        <f>AB9/X9</f>
        <v>6.8419346681685482</v>
      </c>
      <c r="G9" s="37">
        <f>F9/E9</f>
        <v>6.8419346681685482</v>
      </c>
      <c r="I9" s="38">
        <f>VLOOKUP(B9,[2]MES!A:D,4,0)</f>
        <v>7658</v>
      </c>
      <c r="J9" s="39">
        <f>I9*E9</f>
        <v>7658</v>
      </c>
      <c r="K9" s="40">
        <f>J9/$J$8</f>
        <v>0.95094995653793613</v>
      </c>
      <c r="L9" s="41">
        <f>VLOOKUP(B9,[2]MES!A:G,7,0)</f>
        <v>56134</v>
      </c>
      <c r="M9" s="42">
        <f>L9/$L$8</f>
        <v>0.87036204356926894</v>
      </c>
      <c r="N9" s="38">
        <f>VLOOKUP(B9,[2]YTD!A:D,4,0)</f>
        <v>21924</v>
      </c>
      <c r="O9" s="39">
        <f>N9*E9</f>
        <v>21924</v>
      </c>
      <c r="P9" s="40">
        <f>O9/$O$8</f>
        <v>0.95608564824909514</v>
      </c>
      <c r="Q9" s="41">
        <f>VLOOKUP(B9,[2]YTD!A:G,7,0)</f>
        <v>157147</v>
      </c>
      <c r="R9" s="42">
        <f>Q9/$Q$8</f>
        <v>0.85717168852137104</v>
      </c>
      <c r="S9" s="38">
        <f>VLOOKUP(B9,[2]MAT!A:D,4,0)</f>
        <v>101846</v>
      </c>
      <c r="T9" s="39">
        <f>S9*E9</f>
        <v>101846</v>
      </c>
      <c r="U9" s="40">
        <f>T9/$T$8</f>
        <v>0.94766911696287337</v>
      </c>
      <c r="V9" s="41">
        <f>VLOOKUP(B9,[2]MAT!A:J,10,0)</f>
        <v>712228</v>
      </c>
      <c r="W9" s="42">
        <f>V9/$V$8</f>
        <v>0.86588332553234171</v>
      </c>
      <c r="X9" s="38">
        <f>VLOOKUP(B9,[2]MAT!A:G,7,0)</f>
        <v>87002</v>
      </c>
      <c r="Y9" s="39">
        <f>X9*E9</f>
        <v>87002</v>
      </c>
      <c r="Z9" s="40">
        <f>Y9/$Y$8</f>
        <v>0.95179852966917555</v>
      </c>
      <c r="AA9" s="43">
        <f t="shared" ref="AA9:AA12" si="1">(X9-S9)/S9</f>
        <v>-0.14574946487834572</v>
      </c>
      <c r="AB9" s="41">
        <f>VLOOKUP(B9,[2]MAT!A:M,13,0)</f>
        <v>595262</v>
      </c>
      <c r="AC9" s="40">
        <f>AB9/$AB$8</f>
        <v>0.84906430079306217</v>
      </c>
      <c r="AD9" s="44">
        <f t="shared" ref="AD9:AD12" si="2">(AB9-V9)/V9</f>
        <v>-0.16422550082277024</v>
      </c>
    </row>
    <row r="10" spans="2:40" ht="14.25" customHeight="1" x14ac:dyDescent="0.25">
      <c r="B10" s="70" t="s">
        <v>117</v>
      </c>
      <c r="C10" s="70" t="s">
        <v>25</v>
      </c>
      <c r="D10" s="6" t="str">
        <f>VLOOKUP(B10,'[1]Performance MAT'!$F$14:$G$12335,2,FALSE)</f>
        <v>031997</v>
      </c>
      <c r="E10" s="7" t="str">
        <f t="shared" ref="E10:E20" si="3">RIGHT(B10,1)</f>
        <v>1</v>
      </c>
      <c r="F10" s="36">
        <f t="shared" ref="F10:F12" si="4">AB10/X10</f>
        <v>14.063829787234043</v>
      </c>
      <c r="G10" s="37">
        <f t="shared" ref="G10:G12" si="5">F10/E10</f>
        <v>14.063829787234043</v>
      </c>
      <c r="I10" s="38">
        <f>VLOOKUP(B10,[2]MES!A:D,4,0)</f>
        <v>342</v>
      </c>
      <c r="J10" s="39">
        <f t="shared" ref="J10:J12" si="6">I10*E10</f>
        <v>342</v>
      </c>
      <c r="K10" s="40">
        <f t="shared" ref="K10:K12" si="7">J10/$J$8</f>
        <v>4.2468645225381844E-2</v>
      </c>
      <c r="L10" s="41">
        <f>VLOOKUP(B10,[2]MES!A:G,7,0)</f>
        <v>4788</v>
      </c>
      <c r="M10" s="42">
        <f t="shared" ref="M10:M12" si="8">L10/$L$8</f>
        <v>7.4238313047523069E-2</v>
      </c>
      <c r="N10" s="38">
        <f>VLOOKUP(B10,[2]YTD!A:D,4,0)</f>
        <v>801</v>
      </c>
      <c r="O10" s="39">
        <f t="shared" ref="O10:O12" si="9">N10*E10</f>
        <v>801</v>
      </c>
      <c r="P10" s="40">
        <f t="shared" ref="P10:P12" si="10">O10/$O$8</f>
        <v>3.4930879595307662E-2</v>
      </c>
      <c r="Q10" s="41">
        <f>VLOOKUP(B10,[2]YTD!A:G,7,0)</f>
        <v>11164</v>
      </c>
      <c r="R10" s="42">
        <f t="shared" ref="R10:R12" si="11">Q10/$Q$8</f>
        <v>6.0894988327187836E-2</v>
      </c>
      <c r="S10" s="38">
        <f>VLOOKUP(B10,[2]MAT!A:D,4,0)</f>
        <v>4637</v>
      </c>
      <c r="T10" s="39">
        <f t="shared" ref="T10:T12" si="12">S10*E10</f>
        <v>4637</v>
      </c>
      <c r="U10" s="40">
        <f t="shared" ref="U10:U12" si="13">T10/$T$8</f>
        <v>4.3146924723178562E-2</v>
      </c>
      <c r="V10" s="41">
        <f>VLOOKUP(B10,[2]MAT!A:J,10,0)</f>
        <v>41708</v>
      </c>
      <c r="W10" s="42">
        <f t="shared" ref="W10:W12" si="14">V10/$V$8</f>
        <v>5.0706040399005524E-2</v>
      </c>
      <c r="X10" s="38">
        <f>VLOOKUP(B10,[2]MAT!A:G,7,0)</f>
        <v>3619</v>
      </c>
      <c r="Y10" s="39">
        <f t="shared" ref="Y10:Y12" si="15">X10*E10</f>
        <v>3619</v>
      </c>
      <c r="Z10" s="40">
        <f t="shared" ref="Z10:Z12" si="16">Y10/$Y$8</f>
        <v>3.9591720637143356E-2</v>
      </c>
      <c r="AA10" s="43">
        <f t="shared" si="1"/>
        <v>-0.21953849471641149</v>
      </c>
      <c r="AB10" s="41">
        <f>VLOOKUP(B10,[2]MAT!A:M,13,0)</f>
        <v>50897</v>
      </c>
      <c r="AC10" s="40">
        <f t="shared" ref="AC10:AC12" si="17">AB10/$AB$8</f>
        <v>7.2597991669994866E-2</v>
      </c>
      <c r="AD10" s="44">
        <f t="shared" si="2"/>
        <v>0.2203174450944663</v>
      </c>
    </row>
    <row r="11" spans="2:40" ht="14.25" customHeight="1" x14ac:dyDescent="0.25">
      <c r="B11" s="70" t="s">
        <v>118</v>
      </c>
      <c r="C11" s="70" t="s">
        <v>120</v>
      </c>
      <c r="D11" s="6" t="str">
        <f>VLOOKUP(B11,'[1]Performance MAT'!$F$14:$G$12335,2,FALSE)</f>
        <v>031967</v>
      </c>
      <c r="E11" s="7" t="str">
        <f t="shared" si="3"/>
        <v>1</v>
      </c>
      <c r="F11" s="36">
        <f t="shared" si="4"/>
        <v>68.966101694915253</v>
      </c>
      <c r="G11" s="37">
        <f t="shared" si="5"/>
        <v>68.966101694915253</v>
      </c>
      <c r="I11" s="38">
        <f>VLOOKUP(B11,[2]MES!A:D,4,0)</f>
        <v>47</v>
      </c>
      <c r="J11" s="39">
        <f t="shared" si="6"/>
        <v>47</v>
      </c>
      <c r="K11" s="40">
        <f t="shared" si="7"/>
        <v>5.8363342853594933E-3</v>
      </c>
      <c r="L11" s="41">
        <f>VLOOKUP(B11,[2]MES!A:G,7,0)</f>
        <v>3103</v>
      </c>
      <c r="M11" s="42">
        <f t="shared" si="8"/>
        <v>4.8112256764090242E-2</v>
      </c>
      <c r="N11" s="38">
        <f>VLOOKUP(B11,[2]YTD!A:D,4,0)</f>
        <v>167</v>
      </c>
      <c r="O11" s="39">
        <f t="shared" si="9"/>
        <v>167</v>
      </c>
      <c r="P11" s="40">
        <f t="shared" si="10"/>
        <v>7.2827177183725092E-3</v>
      </c>
      <c r="Q11" s="41">
        <f>VLOOKUP(B11,[2]YTD!A:G,7,0)</f>
        <v>11965</v>
      </c>
      <c r="R11" s="42">
        <f t="shared" si="11"/>
        <v>6.5264111011716447E-2</v>
      </c>
      <c r="S11" s="38">
        <f>VLOOKUP(B11,[2]MAT!A:D,4,0)</f>
        <v>810</v>
      </c>
      <c r="T11" s="39">
        <f t="shared" si="12"/>
        <v>810</v>
      </c>
      <c r="U11" s="40">
        <f t="shared" si="13"/>
        <v>7.5369870661579977E-3</v>
      </c>
      <c r="V11" s="41">
        <f>VLOOKUP(B11,[2]MAT!A:J,10,0)</f>
        <v>54562</v>
      </c>
      <c r="W11" s="42">
        <f t="shared" si="14"/>
        <v>6.6333148946258261E-2</v>
      </c>
      <c r="X11" s="38">
        <f>VLOOKUP(B11,[2]MAT!A:G,7,0)</f>
        <v>649</v>
      </c>
      <c r="Y11" s="39">
        <f t="shared" si="15"/>
        <v>649</v>
      </c>
      <c r="Z11" s="40">
        <f t="shared" si="16"/>
        <v>7.1000350078767724E-3</v>
      </c>
      <c r="AA11" s="43">
        <f t="shared" si="1"/>
        <v>-0.19876543209876543</v>
      </c>
      <c r="AB11" s="41">
        <f>VLOOKUP(B11,[2]MAT!A:M,13,0)</f>
        <v>44759</v>
      </c>
      <c r="AC11" s="40">
        <f t="shared" si="17"/>
        <v>6.3842928053859757E-2</v>
      </c>
      <c r="AD11" s="44">
        <f t="shared" si="2"/>
        <v>-0.17966716762582016</v>
      </c>
    </row>
    <row r="12" spans="2:40" ht="14.25" customHeight="1" x14ac:dyDescent="0.25">
      <c r="B12" s="70" t="s">
        <v>119</v>
      </c>
      <c r="C12" s="70" t="s">
        <v>120</v>
      </c>
      <c r="D12" s="6" t="str">
        <f>VLOOKUP(B12,'[1]Performance MAT'!$F$14:$G$12335,2,FALSE)</f>
        <v>051967</v>
      </c>
      <c r="E12" s="7" t="str">
        <f t="shared" si="3"/>
        <v>1</v>
      </c>
      <c r="F12" s="36">
        <f t="shared" si="4"/>
        <v>73.637681159420296</v>
      </c>
      <c r="G12" s="37">
        <f t="shared" si="5"/>
        <v>73.637681159420296</v>
      </c>
      <c r="I12" s="38">
        <f>VLOOKUP(B12,[2]MES!A:D,4,0)</f>
        <v>6</v>
      </c>
      <c r="J12" s="39">
        <f t="shared" si="6"/>
        <v>6</v>
      </c>
      <c r="K12" s="40">
        <f t="shared" si="7"/>
        <v>7.4506395132248847E-4</v>
      </c>
      <c r="L12" s="41">
        <f>VLOOKUP(B12,[2]MES!A:G,7,0)</f>
        <v>470</v>
      </c>
      <c r="M12" s="42">
        <f t="shared" si="8"/>
        <v>7.2873866191177613E-3</v>
      </c>
      <c r="N12" s="38">
        <f>VLOOKUP(B12,[2]YTD!A:D,4,0)</f>
        <v>39</v>
      </c>
      <c r="O12" s="39">
        <f t="shared" si="9"/>
        <v>39</v>
      </c>
      <c r="P12" s="40">
        <f t="shared" si="10"/>
        <v>1.7007544372247177E-3</v>
      </c>
      <c r="Q12" s="41">
        <f>VLOOKUP(B12,[2]YTD!A:G,7,0)</f>
        <v>3056</v>
      </c>
      <c r="R12" s="42">
        <f t="shared" si="11"/>
        <v>1.6669212139724651E-2</v>
      </c>
      <c r="S12" s="38">
        <f>VLOOKUP(B12,[2]MAT!A:D,4,0)</f>
        <v>177</v>
      </c>
      <c r="T12" s="39">
        <f t="shared" si="12"/>
        <v>177</v>
      </c>
      <c r="U12" s="40">
        <f t="shared" si="13"/>
        <v>1.6469712477900809E-3</v>
      </c>
      <c r="V12" s="41">
        <f>VLOOKUP(B12,[2]MAT!A:J,10,0)</f>
        <v>14047</v>
      </c>
      <c r="W12" s="42">
        <f t="shared" si="14"/>
        <v>1.7077485122394518E-2</v>
      </c>
      <c r="X12" s="38">
        <f>VLOOKUP(B12,[2]MAT!A:G,7,0)</f>
        <v>138</v>
      </c>
      <c r="Y12" s="39">
        <f t="shared" si="15"/>
        <v>138</v>
      </c>
      <c r="Z12" s="40">
        <f t="shared" si="16"/>
        <v>1.509714685804306E-3</v>
      </c>
      <c r="AA12" s="43">
        <f t="shared" si="1"/>
        <v>-0.22033898305084745</v>
      </c>
      <c r="AB12" s="41">
        <f>VLOOKUP(B12,[2]MAT!A:M,13,0)</f>
        <v>10162</v>
      </c>
      <c r="AC12" s="40">
        <f t="shared" si="17"/>
        <v>1.4494779483083243E-2</v>
      </c>
      <c r="AD12" s="44">
        <f t="shared" si="2"/>
        <v>-0.27657150993094609</v>
      </c>
    </row>
    <row r="13" spans="2:40" s="49" customFormat="1" ht="14.25" customHeight="1" x14ac:dyDescent="0.25">
      <c r="B13" s="45"/>
      <c r="C13" s="45"/>
      <c r="D13" s="46"/>
      <c r="E13" s="7" t="str">
        <f t="shared" si="3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S01C0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NEOMICINA+DEXAMETASONA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3172</v>
      </c>
      <c r="J28" s="28">
        <f t="shared" si="18"/>
        <v>3172</v>
      </c>
      <c r="K28" s="29">
        <f t="shared" si="18"/>
        <v>0.99999999999999989</v>
      </c>
      <c r="L28" s="30">
        <f t="shared" si="18"/>
        <v>26827</v>
      </c>
      <c r="M28" s="31">
        <f t="shared" si="18"/>
        <v>1</v>
      </c>
      <c r="N28" s="27">
        <f t="shared" si="18"/>
        <v>10041</v>
      </c>
      <c r="O28" s="28">
        <f t="shared" si="18"/>
        <v>10041</v>
      </c>
      <c r="P28" s="29">
        <f t="shared" si="18"/>
        <v>0.99999999999999989</v>
      </c>
      <c r="Q28" s="30">
        <f t="shared" si="18"/>
        <v>85012</v>
      </c>
      <c r="R28" s="31">
        <f t="shared" si="18"/>
        <v>1</v>
      </c>
      <c r="S28" s="27">
        <f t="shared" si="18"/>
        <v>59057</v>
      </c>
      <c r="T28" s="28">
        <f t="shared" si="18"/>
        <v>59057</v>
      </c>
      <c r="U28" s="29">
        <f t="shared" si="18"/>
        <v>1</v>
      </c>
      <c r="V28" s="30">
        <f t="shared" si="18"/>
        <v>472380</v>
      </c>
      <c r="W28" s="31">
        <f t="shared" si="18"/>
        <v>1</v>
      </c>
      <c r="X28" s="27">
        <f t="shared" si="18"/>
        <v>43114</v>
      </c>
      <c r="Y28" s="28">
        <f t="shared" si="18"/>
        <v>43114</v>
      </c>
      <c r="Z28" s="29">
        <f t="shared" si="18"/>
        <v>1</v>
      </c>
      <c r="AA28" s="32">
        <f>(X28-S28)/S28</f>
        <v>-0.26995953062295747</v>
      </c>
      <c r="AB28" s="30">
        <f>SUM(AB29:AB40)</f>
        <v>346243</v>
      </c>
      <c r="AC28" s="29">
        <f>SUM(AC29:AC40)</f>
        <v>1</v>
      </c>
      <c r="AD28" s="33">
        <f>(AB28-V28)/V28</f>
        <v>-0.26702442948473687</v>
      </c>
    </row>
    <row r="29" spans="2:30" ht="14.25" customHeight="1" x14ac:dyDescent="0.25">
      <c r="B29" s="70" t="s">
        <v>116</v>
      </c>
      <c r="C29" s="70" t="s">
        <v>60</v>
      </c>
      <c r="D29" s="6" t="str">
        <f>VLOOKUP(B29,'[1]Performance MAT'!$F$14:$G$12335,2,FALSE)</f>
        <v>121993</v>
      </c>
      <c r="E29" s="7" t="str">
        <f>RIGHT(B29,1)</f>
        <v>1</v>
      </c>
      <c r="F29" s="36">
        <f>AB29/X29</f>
        <v>6.8365475814100538</v>
      </c>
      <c r="G29" s="37">
        <f>F29/E29</f>
        <v>6.8365475814100538</v>
      </c>
      <c r="I29" s="38">
        <f>VLOOKUP(B29,[2]MES!A:D,2,0)</f>
        <v>3008</v>
      </c>
      <c r="J29" s="39">
        <f t="shared" ref="J29:J32" si="19">I29*E29</f>
        <v>3008</v>
      </c>
      <c r="K29" s="40">
        <f>J29/J$28</f>
        <v>0.94829760403530894</v>
      </c>
      <c r="L29" s="41">
        <f>VLOOKUP(B29,[2]MES!A:G,5,0)</f>
        <v>22049</v>
      </c>
      <c r="M29" s="40">
        <f>L29/L$28</f>
        <v>0.82189585119469188</v>
      </c>
      <c r="N29" s="38">
        <f>VLOOKUP(B29,[2]YTD!A:D,2,0)</f>
        <v>9534</v>
      </c>
      <c r="O29" s="39">
        <f t="shared" ref="O29:O32" si="20">N29*E29</f>
        <v>9534</v>
      </c>
      <c r="P29" s="40">
        <f>O29/O$28</f>
        <v>0.94950702121302655</v>
      </c>
      <c r="Q29" s="41">
        <f>VLOOKUP(B29,[2]YTD!A:G,5,0)</f>
        <v>68263</v>
      </c>
      <c r="R29" s="40">
        <f>Q29/Q$28</f>
        <v>0.80298075565802474</v>
      </c>
      <c r="S29" s="38">
        <f>VLOOKUP(B29,[2]MAT!A:D,2,0)</f>
        <v>56537</v>
      </c>
      <c r="T29" s="39">
        <f t="shared" ref="T29:T32" si="21">S29*E29</f>
        <v>56537</v>
      </c>
      <c r="U29" s="40">
        <f>T29/T$28</f>
        <v>0.95732935977106859</v>
      </c>
      <c r="V29" s="41">
        <f>VLOOKUP(B29,[2]MAT!A:J,8,0)</f>
        <v>395914</v>
      </c>
      <c r="W29" s="40">
        <f>V29/V$28</f>
        <v>0.83812608493162288</v>
      </c>
      <c r="X29" s="38">
        <f>VLOOKUP(B29,[2]MAT!A:G,5,0)</f>
        <v>41119</v>
      </c>
      <c r="Y29" s="39">
        <f t="shared" ref="Y29:Y32" si="22">X29*E29</f>
        <v>41119</v>
      </c>
      <c r="Z29" s="40">
        <f>Y29/Y$28</f>
        <v>0.95372732755021572</v>
      </c>
      <c r="AA29" s="43">
        <f t="shared" ref="AA29:AA32" si="23">(X29-S29)/S29</f>
        <v>-0.27270636928029435</v>
      </c>
      <c r="AB29" s="41">
        <f>VLOOKUP(B29,[2]MAT!A:M,11,0)</f>
        <v>281112</v>
      </c>
      <c r="AC29" s="40">
        <f>AB29/AB$28</f>
        <v>0.81189222598001987</v>
      </c>
      <c r="AD29" s="44">
        <f t="shared" ref="AD29:AD32" si="24">(AB29-V29)/V29</f>
        <v>-0.28996701303818506</v>
      </c>
    </row>
    <row r="30" spans="2:30" ht="14.25" customHeight="1" x14ac:dyDescent="0.25">
      <c r="B30" s="70" t="s">
        <v>117</v>
      </c>
      <c r="C30" s="70" t="s">
        <v>25</v>
      </c>
      <c r="D30" s="6" t="str">
        <f>VLOOKUP(B30,'[1]Performance MAT'!$F$14:$G$12335,2,FALSE)</f>
        <v>031997</v>
      </c>
      <c r="E30" s="7" t="str">
        <f t="shared" ref="E30:E32" si="25">RIGHT(B30,1)</f>
        <v>1</v>
      </c>
      <c r="F30" s="36">
        <f t="shared" ref="F30:F32" si="26">AB30/X30</f>
        <v>14.447604790419161</v>
      </c>
      <c r="G30" s="37">
        <f t="shared" ref="G30:G32" si="27">F30/E30</f>
        <v>14.447604790419161</v>
      </c>
      <c r="I30" s="38">
        <f>VLOOKUP(B30,[2]MES!A:D,2,0)</f>
        <v>117</v>
      </c>
      <c r="J30" s="39">
        <f t="shared" si="19"/>
        <v>117</v>
      </c>
      <c r="K30" s="40">
        <f t="shared" ref="K30:K32" si="28">J30/J$28</f>
        <v>3.6885245901639344E-2</v>
      </c>
      <c r="L30" s="41">
        <f>VLOOKUP(B30,[2]MES!A:G,5,0)</f>
        <v>1638</v>
      </c>
      <c r="M30" s="40">
        <f t="shared" ref="M30:M32" si="29">L30/L$28</f>
        <v>6.1057889439743544E-2</v>
      </c>
      <c r="N30" s="38">
        <f>VLOOKUP(B30,[2]YTD!A:D,2,0)</f>
        <v>341</v>
      </c>
      <c r="O30" s="39">
        <f t="shared" si="20"/>
        <v>341</v>
      </c>
      <c r="P30" s="40">
        <f t="shared" ref="P30:P32" si="30">O30/O$28</f>
        <v>3.3960760880390399E-2</v>
      </c>
      <c r="Q30" s="41">
        <f>VLOOKUP(B30,[2]YTD!A:G,5,0)</f>
        <v>4752</v>
      </c>
      <c r="R30" s="40">
        <f t="shared" ref="R30:R32" si="31">Q30/Q$28</f>
        <v>5.5897990871876913E-2</v>
      </c>
      <c r="S30" s="38">
        <f>VLOOKUP(B30,[2]MAT!A:D,2,0)</f>
        <v>1691</v>
      </c>
      <c r="T30" s="39">
        <f t="shared" si="21"/>
        <v>1691</v>
      </c>
      <c r="U30" s="40">
        <f t="shared" ref="U30:U32" si="32">T30/T$28</f>
        <v>2.8633354217112283E-2</v>
      </c>
      <c r="V30" s="41">
        <f>VLOOKUP(B30,[2]MAT!A:J,8,0)</f>
        <v>18702</v>
      </c>
      <c r="W30" s="40">
        <f t="shared" ref="W30:W32" si="33">V30/V$28</f>
        <v>3.9591007239933952E-2</v>
      </c>
      <c r="X30" s="38">
        <f>VLOOKUP(B30,[2]MAT!A:G,5,0)</f>
        <v>1336</v>
      </c>
      <c r="Y30" s="39">
        <f t="shared" si="22"/>
        <v>1336</v>
      </c>
      <c r="Z30" s="40">
        <f t="shared" ref="Z30:Z32" si="34">Y30/Y$28</f>
        <v>3.0987614232035998E-2</v>
      </c>
      <c r="AA30" s="43">
        <f t="shared" si="23"/>
        <v>-0.20993494973388527</v>
      </c>
      <c r="AB30" s="41">
        <f>VLOOKUP(B30,[2]MAT!A:M,11,0)</f>
        <v>19302</v>
      </c>
      <c r="AC30" s="40">
        <f t="shared" ref="AC30:AC32" si="35">AB30/AB$28</f>
        <v>5.5746975390116194E-2</v>
      </c>
      <c r="AD30" s="44">
        <f t="shared" si="24"/>
        <v>3.2082130253448832E-2</v>
      </c>
    </row>
    <row r="31" spans="2:30" ht="14.25" customHeight="1" x14ac:dyDescent="0.25">
      <c r="B31" s="70" t="s">
        <v>118</v>
      </c>
      <c r="C31" s="70" t="s">
        <v>120</v>
      </c>
      <c r="D31" s="6" t="str">
        <f>VLOOKUP(B31,'[1]Performance MAT'!$F$14:$G$12335,2,FALSE)</f>
        <v>031967</v>
      </c>
      <c r="E31" s="7" t="str">
        <f t="shared" si="25"/>
        <v>1</v>
      </c>
      <c r="F31" s="36">
        <f t="shared" si="26"/>
        <v>69.086267605633807</v>
      </c>
      <c r="G31" s="37">
        <f t="shared" si="27"/>
        <v>69.086267605633807</v>
      </c>
      <c r="I31" s="38">
        <f>VLOOKUP(B31,[2]MES!A:D,2,0)</f>
        <v>44</v>
      </c>
      <c r="J31" s="39">
        <f t="shared" si="19"/>
        <v>44</v>
      </c>
      <c r="K31" s="40">
        <f t="shared" si="28"/>
        <v>1.3871374527112233E-2</v>
      </c>
      <c r="L31" s="41">
        <f>VLOOKUP(B31,[2]MES!A:G,5,0)</f>
        <v>2905</v>
      </c>
      <c r="M31" s="40">
        <f t="shared" si="29"/>
        <v>0.10828642785253663</v>
      </c>
      <c r="N31" s="38">
        <f>VLOOKUP(B31,[2]YTD!A:D,2,0)</f>
        <v>152</v>
      </c>
      <c r="O31" s="39">
        <f t="shared" si="20"/>
        <v>152</v>
      </c>
      <c r="P31" s="40">
        <f t="shared" si="30"/>
        <v>1.5137934468678418E-2</v>
      </c>
      <c r="Q31" s="41">
        <f>VLOOKUP(B31,[2]YTD!A:G,5,0)</f>
        <v>10890</v>
      </c>
      <c r="R31" s="40">
        <f t="shared" si="31"/>
        <v>0.12809956241471793</v>
      </c>
      <c r="S31" s="38">
        <f>VLOOKUP(B31,[2]MAT!A:D,2,0)</f>
        <v>680</v>
      </c>
      <c r="T31" s="39">
        <f t="shared" si="21"/>
        <v>680</v>
      </c>
      <c r="U31" s="40">
        <f t="shared" si="32"/>
        <v>1.1514299744314815E-2</v>
      </c>
      <c r="V31" s="41">
        <f>VLOOKUP(B31,[2]MAT!A:J,8,0)</f>
        <v>45966</v>
      </c>
      <c r="W31" s="40">
        <f t="shared" si="33"/>
        <v>9.7307252635589994E-2</v>
      </c>
      <c r="X31" s="38">
        <f>VLOOKUP(B31,[2]MAT!A:G,5,0)</f>
        <v>568</v>
      </c>
      <c r="Y31" s="39">
        <f t="shared" si="22"/>
        <v>568</v>
      </c>
      <c r="Z31" s="40">
        <f t="shared" si="34"/>
        <v>1.3174374913021293E-2</v>
      </c>
      <c r="AA31" s="43">
        <f t="shared" si="23"/>
        <v>-0.16470588235294117</v>
      </c>
      <c r="AB31" s="41">
        <f>VLOOKUP(B31,[2]MAT!A:M,11,0)</f>
        <v>39241</v>
      </c>
      <c r="AC31" s="40">
        <f t="shared" si="35"/>
        <v>0.11333369916503727</v>
      </c>
      <c r="AD31" s="44">
        <f t="shared" si="24"/>
        <v>-0.14630378975764696</v>
      </c>
    </row>
    <row r="32" spans="2:30" ht="14.25" customHeight="1" x14ac:dyDescent="0.25">
      <c r="B32" s="70" t="s">
        <v>119</v>
      </c>
      <c r="C32" s="70" t="s">
        <v>120</v>
      </c>
      <c r="D32" s="6" t="str">
        <f>VLOOKUP(B32,'[1]Performance MAT'!$F$14:$G$12335,2,FALSE)</f>
        <v>051967</v>
      </c>
      <c r="E32" s="7" t="str">
        <f t="shared" si="25"/>
        <v>1</v>
      </c>
      <c r="F32" s="36">
        <f t="shared" si="26"/>
        <v>72.395604395604394</v>
      </c>
      <c r="G32" s="37">
        <f t="shared" si="27"/>
        <v>72.395604395604394</v>
      </c>
      <c r="I32" s="38">
        <f>VLOOKUP(B32,[2]MES!A:D,2,0)</f>
        <v>3</v>
      </c>
      <c r="J32" s="39">
        <f t="shared" si="19"/>
        <v>3</v>
      </c>
      <c r="K32" s="40">
        <f t="shared" si="28"/>
        <v>9.4577553593947036E-4</v>
      </c>
      <c r="L32" s="41">
        <f>VLOOKUP(B32,[2]MES!A:G,5,0)</f>
        <v>235</v>
      </c>
      <c r="M32" s="40">
        <f t="shared" si="29"/>
        <v>8.7598315130279197E-3</v>
      </c>
      <c r="N32" s="38">
        <f>VLOOKUP(B32,[2]YTD!A:D,2,0)</f>
        <v>14</v>
      </c>
      <c r="O32" s="39">
        <f t="shared" si="20"/>
        <v>14</v>
      </c>
      <c r="P32" s="40">
        <f t="shared" si="30"/>
        <v>1.3942834379045911E-3</v>
      </c>
      <c r="Q32" s="41">
        <f>VLOOKUP(B32,[2]YTD!A:G,5,0)</f>
        <v>1107</v>
      </c>
      <c r="R32" s="40">
        <f t="shared" si="31"/>
        <v>1.3021691055380417E-2</v>
      </c>
      <c r="S32" s="38">
        <f>VLOOKUP(B32,[2]MAT!A:D,2,0)</f>
        <v>149</v>
      </c>
      <c r="T32" s="39">
        <f t="shared" si="21"/>
        <v>149</v>
      </c>
      <c r="U32" s="40">
        <f t="shared" si="32"/>
        <v>2.5229862675042757E-3</v>
      </c>
      <c r="V32" s="41">
        <f>VLOOKUP(B32,[2]MAT!A:J,8,0)</f>
        <v>11798</v>
      </c>
      <c r="W32" s="40">
        <f t="shared" si="33"/>
        <v>2.4975655192853212E-2</v>
      </c>
      <c r="X32" s="38">
        <f>VLOOKUP(B32,[2]MAT!A:G,5,0)</f>
        <v>91</v>
      </c>
      <c r="Y32" s="39">
        <f t="shared" si="22"/>
        <v>91</v>
      </c>
      <c r="Z32" s="40">
        <f t="shared" si="34"/>
        <v>2.1106833047270027E-3</v>
      </c>
      <c r="AA32" s="43">
        <f t="shared" si="23"/>
        <v>-0.38926174496644295</v>
      </c>
      <c r="AB32" s="41">
        <f>VLOOKUP(B32,[2]MAT!A:M,11,0)</f>
        <v>6588</v>
      </c>
      <c r="AC32" s="40">
        <f t="shared" si="35"/>
        <v>1.9027099464826724E-2</v>
      </c>
      <c r="AD32" s="44">
        <f t="shared" si="24"/>
        <v>-0.4416002712324123</v>
      </c>
    </row>
    <row r="33" spans="2:30" ht="14.25" customHeight="1" x14ac:dyDescent="0.25">
      <c r="B33" s="35"/>
      <c r="C33" s="35"/>
      <c r="D33" s="69"/>
      <c r="E33" s="7" t="str">
        <f t="shared" ref="E33:E40" si="36">RIGHT(B33,1)</f>
        <v/>
      </c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35"/>
      <c r="C34" s="5"/>
      <c r="D34" s="6"/>
      <c r="E34" s="7" t="str">
        <f t="shared" si="36"/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36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36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6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6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S01C0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NEOMICINA+DEXAMETASONA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4881</v>
      </c>
      <c r="J48" s="28">
        <f t="shared" si="37"/>
        <v>4881</v>
      </c>
      <c r="K48" s="29">
        <f t="shared" si="37"/>
        <v>1</v>
      </c>
      <c r="L48" s="30">
        <f t="shared" si="37"/>
        <v>37668</v>
      </c>
      <c r="M48" s="31">
        <f t="shared" si="37"/>
        <v>1</v>
      </c>
      <c r="N48" s="27">
        <f t="shared" si="37"/>
        <v>12890</v>
      </c>
      <c r="O48" s="28">
        <f t="shared" si="37"/>
        <v>12890</v>
      </c>
      <c r="P48" s="29">
        <f t="shared" si="37"/>
        <v>1</v>
      </c>
      <c r="Q48" s="30">
        <f t="shared" si="37"/>
        <v>98320</v>
      </c>
      <c r="R48" s="31">
        <f t="shared" si="37"/>
        <v>1</v>
      </c>
      <c r="S48" s="27">
        <f t="shared" si="37"/>
        <v>48413</v>
      </c>
      <c r="T48" s="28">
        <f t="shared" si="37"/>
        <v>48413</v>
      </c>
      <c r="U48" s="29">
        <f t="shared" si="37"/>
        <v>0.99999999999999989</v>
      </c>
      <c r="V48" s="30">
        <f t="shared" si="37"/>
        <v>350165</v>
      </c>
      <c r="W48" s="31">
        <f t="shared" si="37"/>
        <v>1</v>
      </c>
      <c r="X48" s="27">
        <f t="shared" si="37"/>
        <v>48294</v>
      </c>
      <c r="Y48" s="28">
        <f t="shared" si="37"/>
        <v>48294</v>
      </c>
      <c r="Z48" s="29">
        <f t="shared" si="37"/>
        <v>1</v>
      </c>
      <c r="AA48" s="32">
        <f>(X48-S48)/S48</f>
        <v>-2.4580174746452401E-3</v>
      </c>
      <c r="AB48" s="30">
        <f>SUM(AB49:AB60)</f>
        <v>354837</v>
      </c>
      <c r="AC48" s="29">
        <f>SUM(AC49:AC60)</f>
        <v>1</v>
      </c>
      <c r="AD48" s="33">
        <f>(AB48-V48)/V48</f>
        <v>1.3342281495866234E-2</v>
      </c>
    </row>
    <row r="49" spans="2:30" ht="14.25" customHeight="1" x14ac:dyDescent="0.25">
      <c r="B49" s="70" t="s">
        <v>116</v>
      </c>
      <c r="C49" s="70" t="s">
        <v>60</v>
      </c>
      <c r="D49" s="6" t="str">
        <f>VLOOKUP(B49,'[1]Performance MAT'!$F$14:$G$12335,2,FALSE)</f>
        <v>121993</v>
      </c>
      <c r="E49" s="7" t="str">
        <f>RIGHT(B49,1)</f>
        <v>1</v>
      </c>
      <c r="F49" s="36">
        <f>AB49/X49</f>
        <v>6.8467624174530872</v>
      </c>
      <c r="G49" s="37">
        <f>F49/E49</f>
        <v>6.8467624174530872</v>
      </c>
      <c r="I49" s="38">
        <f>VLOOKUP(B49,[2]MES!A:D,3,0)</f>
        <v>4650</v>
      </c>
      <c r="J49" s="39">
        <f t="shared" ref="J49:J52" si="38">I49*E49</f>
        <v>4650</v>
      </c>
      <c r="K49" s="40">
        <f>J49/J$48</f>
        <v>0.95267363245236636</v>
      </c>
      <c r="L49" s="41">
        <f>VLOOKUP(B49,[2]MES!A:G,6,0)</f>
        <v>34085</v>
      </c>
      <c r="M49" s="40">
        <f>L49/L$48</f>
        <v>0.9048794732929808</v>
      </c>
      <c r="N49" s="38">
        <f>VLOOKUP(B49,[2]YTD!A:D,3,0)</f>
        <v>12390</v>
      </c>
      <c r="O49" s="39">
        <f t="shared" ref="O49:O52" si="39">N49*E49</f>
        <v>12390</v>
      </c>
      <c r="P49" s="40">
        <f>O49/O$48</f>
        <v>0.96121024049650894</v>
      </c>
      <c r="Q49" s="41">
        <f>VLOOKUP(B49,[2]YTD!A:G,6,0)</f>
        <v>88884</v>
      </c>
      <c r="R49" s="40">
        <f>Q49/Q$48</f>
        <v>0.90402766476810414</v>
      </c>
      <c r="S49" s="38">
        <f>VLOOKUP(B49,[2]MAT!A:D,3,0)</f>
        <v>45309</v>
      </c>
      <c r="T49" s="39">
        <f t="shared" ref="T49:T52" si="40">S49*E49</f>
        <v>45309</v>
      </c>
      <c r="U49" s="40">
        <f>T49/T$48</f>
        <v>0.93588498956891741</v>
      </c>
      <c r="V49" s="41">
        <f>VLOOKUP(B49,[2]MAT!A:J,9,0)</f>
        <v>316314</v>
      </c>
      <c r="W49" s="40">
        <f>V49/V$48</f>
        <v>0.90332843088258397</v>
      </c>
      <c r="X49" s="38">
        <f>VLOOKUP(B49,[2]MAT!A:G,6,0)</f>
        <v>45883</v>
      </c>
      <c r="Y49" s="39">
        <f t="shared" ref="Y49:Y52" si="41">X49*E49</f>
        <v>45883</v>
      </c>
      <c r="Z49" s="40">
        <f>Y49/Y$48</f>
        <v>0.9500766140721415</v>
      </c>
      <c r="AA49" s="43">
        <f t="shared" ref="AA49:AA52" si="42">(X49-S49)/S49</f>
        <v>1.2668564744311285E-2</v>
      </c>
      <c r="AB49" s="41">
        <f>VLOOKUP(B49,[2]MAT!A:M,12,0)</f>
        <v>314150</v>
      </c>
      <c r="AC49" s="40">
        <f>AB49/AB$48</f>
        <v>0.88533608389204055</v>
      </c>
      <c r="AD49" s="44">
        <f t="shared" ref="AD49:AD52" si="43">(AB49-V49)/V49</f>
        <v>-6.8413032619485704E-3</v>
      </c>
    </row>
    <row r="50" spans="2:30" ht="14.25" customHeight="1" x14ac:dyDescent="0.25">
      <c r="B50" s="70" t="s">
        <v>117</v>
      </c>
      <c r="C50" s="70" t="s">
        <v>25</v>
      </c>
      <c r="D50" s="6" t="str">
        <f>VLOOKUP(B50,'[1]Performance MAT'!$F$14:$G$12335,2,FALSE)</f>
        <v>031997</v>
      </c>
      <c r="E50" s="7" t="str">
        <f t="shared" ref="E50:E52" si="44">RIGHT(B50,1)</f>
        <v>1</v>
      </c>
      <c r="F50" s="36">
        <f t="shared" ref="F50:F52" si="45">AB50/X50</f>
        <v>13.839246605343845</v>
      </c>
      <c r="G50" s="37">
        <f t="shared" ref="G50:G52" si="46">F50/E50</f>
        <v>13.839246605343845</v>
      </c>
      <c r="I50" s="38">
        <f>VLOOKUP(B50,[2]MES!A:D,3,0)</f>
        <v>225</v>
      </c>
      <c r="J50" s="39">
        <f t="shared" si="38"/>
        <v>225</v>
      </c>
      <c r="K50" s="40">
        <f t="shared" ref="K50:K52" si="47">J50/J$48</f>
        <v>4.6097111247695145E-2</v>
      </c>
      <c r="L50" s="41">
        <f>VLOOKUP(B50,[2]MES!A:G,6,0)</f>
        <v>3150</v>
      </c>
      <c r="M50" s="40">
        <f t="shared" ref="M50:M52" si="48">L50/L$48</f>
        <v>8.3625358394393112E-2</v>
      </c>
      <c r="N50" s="38">
        <f>VLOOKUP(B50,[2]YTD!A:D,3,0)</f>
        <v>460</v>
      </c>
      <c r="O50" s="39">
        <f t="shared" si="39"/>
        <v>460</v>
      </c>
      <c r="P50" s="40">
        <f t="shared" ref="P50:P52" si="49">O50/O$48</f>
        <v>3.5686578743211794E-2</v>
      </c>
      <c r="Q50" s="41">
        <f>VLOOKUP(B50,[2]YTD!A:G,6,0)</f>
        <v>6412</v>
      </c>
      <c r="R50" s="40">
        <f t="shared" ref="R50:R52" si="50">Q50/Q$48</f>
        <v>6.5215622457282338E-2</v>
      </c>
      <c r="S50" s="38">
        <f>VLOOKUP(B50,[2]MAT!A:D,3,0)</f>
        <v>2946</v>
      </c>
      <c r="T50" s="39">
        <f t="shared" si="40"/>
        <v>2946</v>
      </c>
      <c r="U50" s="40">
        <f t="shared" ref="U50:U52" si="51">T50/T$48</f>
        <v>6.0851424204242659E-2</v>
      </c>
      <c r="V50" s="41">
        <f>VLOOKUP(B50,[2]MAT!A:J,9,0)</f>
        <v>23006</v>
      </c>
      <c r="W50" s="40">
        <f t="shared" ref="W50:W52" si="52">V50/V$48</f>
        <v>6.5700455499550212E-2</v>
      </c>
      <c r="X50" s="38">
        <f>VLOOKUP(B50,[2]MAT!A:G,6,0)</f>
        <v>2283</v>
      </c>
      <c r="Y50" s="39">
        <f t="shared" si="41"/>
        <v>2283</v>
      </c>
      <c r="Z50" s="40">
        <f t="shared" ref="Z50:Z52" si="53">Y50/Y$48</f>
        <v>4.7272953161883464E-2</v>
      </c>
      <c r="AA50" s="43">
        <f t="shared" si="42"/>
        <v>-0.225050916496945</v>
      </c>
      <c r="AB50" s="41">
        <f>VLOOKUP(B50,[2]MAT!A:M,12,0)</f>
        <v>31595</v>
      </c>
      <c r="AC50" s="40">
        <f t="shared" ref="AC50:AC52" si="54">AB50/AB$48</f>
        <v>8.9040883560620787E-2</v>
      </c>
      <c r="AD50" s="44">
        <f t="shared" si="43"/>
        <v>0.37333739024602275</v>
      </c>
    </row>
    <row r="51" spans="2:30" ht="14.25" customHeight="1" x14ac:dyDescent="0.25">
      <c r="B51" s="70" t="s">
        <v>118</v>
      </c>
      <c r="C51" s="70" t="s">
        <v>120</v>
      </c>
      <c r="D51" s="6" t="str">
        <f>VLOOKUP(B51,'[1]Performance MAT'!$F$14:$G$12335,2,FALSE)</f>
        <v>031967</v>
      </c>
      <c r="E51" s="7" t="str">
        <f t="shared" si="44"/>
        <v>1</v>
      </c>
      <c r="F51" s="36">
        <f t="shared" si="45"/>
        <v>68.123456790123456</v>
      </c>
      <c r="G51" s="37">
        <f t="shared" si="46"/>
        <v>68.123456790123456</v>
      </c>
      <c r="I51" s="38">
        <f>VLOOKUP(B51,[2]MES!A:D,3,0)</f>
        <v>3</v>
      </c>
      <c r="J51" s="39">
        <f t="shared" si="38"/>
        <v>3</v>
      </c>
      <c r="K51" s="40">
        <f t="shared" si="47"/>
        <v>6.1462814996926854E-4</v>
      </c>
      <c r="L51" s="41">
        <f>VLOOKUP(B51,[2]MES!A:G,6,0)</f>
        <v>198</v>
      </c>
      <c r="M51" s="40">
        <f t="shared" si="48"/>
        <v>5.2564510990761393E-3</v>
      </c>
      <c r="N51" s="38">
        <f>VLOOKUP(B51,[2]YTD!A:D,3,0)</f>
        <v>15</v>
      </c>
      <c r="O51" s="39">
        <f t="shared" si="39"/>
        <v>15</v>
      </c>
      <c r="P51" s="40">
        <f t="shared" si="49"/>
        <v>1.1636927851047323E-3</v>
      </c>
      <c r="Q51" s="41">
        <f>VLOOKUP(B51,[2]YTD!A:G,6,0)</f>
        <v>1075</v>
      </c>
      <c r="R51" s="40">
        <f t="shared" si="50"/>
        <v>1.0933685923515053E-2</v>
      </c>
      <c r="S51" s="38">
        <f>VLOOKUP(B51,[2]MAT!A:D,3,0)</f>
        <v>130</v>
      </c>
      <c r="T51" s="39">
        <f t="shared" si="40"/>
        <v>130</v>
      </c>
      <c r="U51" s="40">
        <f t="shared" si="51"/>
        <v>2.6852291739821949E-3</v>
      </c>
      <c r="V51" s="41">
        <f>VLOOKUP(B51,[2]MAT!A:J,9,0)</f>
        <v>8596</v>
      </c>
      <c r="W51" s="40">
        <f t="shared" si="52"/>
        <v>2.4548427170048407E-2</v>
      </c>
      <c r="X51" s="38">
        <f>VLOOKUP(B51,[2]MAT!A:G,6,0)</f>
        <v>81</v>
      </c>
      <c r="Y51" s="39">
        <f t="shared" si="41"/>
        <v>81</v>
      </c>
      <c r="Z51" s="40">
        <f t="shared" si="53"/>
        <v>1.6772269847185985E-3</v>
      </c>
      <c r="AA51" s="43">
        <f t="shared" si="42"/>
        <v>-0.37692307692307692</v>
      </c>
      <c r="AB51" s="41">
        <f>VLOOKUP(B51,[2]MAT!A:M,12,0)</f>
        <v>5518</v>
      </c>
      <c r="AC51" s="40">
        <f t="shared" si="54"/>
        <v>1.5550802199319688E-2</v>
      </c>
      <c r="AD51" s="44">
        <f t="shared" si="43"/>
        <v>-0.35807352256863656</v>
      </c>
    </row>
    <row r="52" spans="2:30" ht="14.25" customHeight="1" x14ac:dyDescent="0.25">
      <c r="B52" s="70" t="s">
        <v>119</v>
      </c>
      <c r="C52" s="70" t="s">
        <v>120</v>
      </c>
      <c r="D52" s="6" t="str">
        <f>VLOOKUP(B52,'[1]Performance MAT'!$F$14:$G$12335,2,FALSE)</f>
        <v>051967</v>
      </c>
      <c r="E52" s="7" t="str">
        <f t="shared" si="44"/>
        <v>1</v>
      </c>
      <c r="F52" s="36">
        <f t="shared" si="45"/>
        <v>76.042553191489361</v>
      </c>
      <c r="G52" s="37">
        <f t="shared" si="46"/>
        <v>76.042553191489361</v>
      </c>
      <c r="I52" s="38">
        <f>VLOOKUP(B52,[2]MES!A:D,3,0)</f>
        <v>3</v>
      </c>
      <c r="J52" s="39">
        <f t="shared" si="38"/>
        <v>3</v>
      </c>
      <c r="K52" s="40">
        <f t="shared" si="47"/>
        <v>6.1462814996926854E-4</v>
      </c>
      <c r="L52" s="41">
        <f>VLOOKUP(B52,[2]MES!A:G,6,0)</f>
        <v>235</v>
      </c>
      <c r="M52" s="40">
        <f t="shared" si="48"/>
        <v>6.2387172135499628E-3</v>
      </c>
      <c r="N52" s="38">
        <f>VLOOKUP(B52,[2]YTD!A:D,3,0)</f>
        <v>25</v>
      </c>
      <c r="O52" s="39">
        <f t="shared" si="39"/>
        <v>25</v>
      </c>
      <c r="P52" s="40">
        <f t="shared" si="49"/>
        <v>1.9394879751745539E-3</v>
      </c>
      <c r="Q52" s="41">
        <f>VLOOKUP(B52,[2]YTD!A:G,6,0)</f>
        <v>1949</v>
      </c>
      <c r="R52" s="40">
        <f t="shared" si="50"/>
        <v>1.9823026851098453E-2</v>
      </c>
      <c r="S52" s="38">
        <f>VLOOKUP(B52,[2]MAT!A:D,3,0)</f>
        <v>28</v>
      </c>
      <c r="T52" s="39">
        <f t="shared" si="40"/>
        <v>28</v>
      </c>
      <c r="U52" s="40">
        <f t="shared" si="51"/>
        <v>5.783570528577035E-4</v>
      </c>
      <c r="V52" s="41">
        <f>VLOOKUP(B52,[2]MAT!A:J,9,0)</f>
        <v>2249</v>
      </c>
      <c r="W52" s="40">
        <f t="shared" si="52"/>
        <v>6.4226864478174571E-3</v>
      </c>
      <c r="X52" s="38">
        <f>VLOOKUP(B52,[2]MAT!A:G,6,0)</f>
        <v>47</v>
      </c>
      <c r="Y52" s="39">
        <f t="shared" si="41"/>
        <v>47</v>
      </c>
      <c r="Z52" s="40">
        <f t="shared" si="53"/>
        <v>9.7320578125647075E-4</v>
      </c>
      <c r="AA52" s="43">
        <f t="shared" si="42"/>
        <v>0.6785714285714286</v>
      </c>
      <c r="AB52" s="41">
        <f>VLOOKUP(B52,[2]MAT!A:M,12,0)</f>
        <v>3574</v>
      </c>
      <c r="AC52" s="40">
        <f t="shared" si="54"/>
        <v>1.007223034801895E-2</v>
      </c>
      <c r="AD52" s="44">
        <f t="shared" si="43"/>
        <v>0.58915073365940418</v>
      </c>
    </row>
    <row r="53" spans="2:30" ht="14.25" customHeight="1" x14ac:dyDescent="0.25">
      <c r="B53" s="35"/>
      <c r="C53" s="35"/>
      <c r="D53" s="69"/>
      <c r="E53" s="7" t="str">
        <f t="shared" ref="E53:E60" si="55">RIGHT(B53,1)</f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55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55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55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55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44" priority="5" operator="lessThan">
      <formula>0</formula>
    </cfRule>
  </conditionalFormatting>
  <conditionalFormatting sqref="AD28 AA28 AA41 AD41">
    <cfRule type="cellIs" dxfId="43" priority="4" operator="lessThan">
      <formula>0</formula>
    </cfRule>
  </conditionalFormatting>
  <conditionalFormatting sqref="AD48 AA48 AA61 AD61">
    <cfRule type="cellIs" dxfId="42" priority="3" operator="lessThan">
      <formula>0</formula>
    </cfRule>
  </conditionalFormatting>
  <conditionalFormatting sqref="AD29:AD40 AA29:AA40">
    <cfRule type="cellIs" dxfId="41" priority="2" operator="lessThan">
      <formula>0</formula>
    </cfRule>
  </conditionalFormatting>
  <conditionalFormatting sqref="AD49:AD60 AA49:AA60">
    <cfRule type="cellIs" dxfId="4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92D050"/>
    <pageSetUpPr fitToPage="1"/>
  </sheetPr>
  <dimension ref="B2:AN61"/>
  <sheetViews>
    <sheetView showGridLines="0" zoomScaleNormal="100" workbookViewId="0">
      <pane xSplit="2" ySplit="7" topLeftCell="C42" activePane="bottomRight" state="frozen"/>
      <selection activeCell="C8" sqref="C8"/>
      <selection pane="topRight" activeCell="C8" sqref="C8"/>
      <selection pane="bottomLeft" activeCell="C8" sqref="C8"/>
      <selection pane="bottomRight" activeCell="K49" sqref="K49:K56"/>
    </sheetView>
  </sheetViews>
  <sheetFormatPr baseColWidth="10" defaultRowHeight="14.25" customHeight="1" x14ac:dyDescent="0.25"/>
  <cols>
    <col min="1" max="1" width="0.85546875" style="1" customWidth="1"/>
    <col min="2" max="2" width="41.42578125" style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132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64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133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6242</v>
      </c>
      <c r="J8" s="28">
        <f t="shared" si="0"/>
        <v>6242</v>
      </c>
      <c r="K8" s="29">
        <f t="shared" si="0"/>
        <v>1</v>
      </c>
      <c r="L8" s="30">
        <f t="shared" si="0"/>
        <v>216733</v>
      </c>
      <c r="M8" s="31">
        <f t="shared" si="0"/>
        <v>1</v>
      </c>
      <c r="N8" s="27">
        <f t="shared" si="0"/>
        <v>19614</v>
      </c>
      <c r="O8" s="28">
        <f t="shared" si="0"/>
        <v>19614</v>
      </c>
      <c r="P8" s="29">
        <f t="shared" si="0"/>
        <v>1</v>
      </c>
      <c r="Q8" s="30">
        <f t="shared" si="0"/>
        <v>702961</v>
      </c>
      <c r="R8" s="31">
        <f t="shared" si="0"/>
        <v>1</v>
      </c>
      <c r="S8" s="27">
        <f t="shared" si="0"/>
        <v>82260</v>
      </c>
      <c r="T8" s="28">
        <f t="shared" si="0"/>
        <v>82260</v>
      </c>
      <c r="U8" s="29">
        <f t="shared" si="0"/>
        <v>1</v>
      </c>
      <c r="V8" s="30">
        <f t="shared" si="0"/>
        <v>3084009</v>
      </c>
      <c r="W8" s="31">
        <f t="shared" si="0"/>
        <v>0.99999999999999989</v>
      </c>
      <c r="X8" s="27">
        <f t="shared" si="0"/>
        <v>67457</v>
      </c>
      <c r="Y8" s="28">
        <f t="shared" si="0"/>
        <v>67457</v>
      </c>
      <c r="Z8" s="29">
        <f t="shared" si="0"/>
        <v>1</v>
      </c>
      <c r="AA8" s="32">
        <f>(X8-S8)/S8</f>
        <v>-0.1799538050085096</v>
      </c>
      <c r="AB8" s="30">
        <f>SUM(AB9:AB20)</f>
        <v>2400479</v>
      </c>
      <c r="AC8" s="29">
        <f>SUM(AC9:AC20)</f>
        <v>1</v>
      </c>
      <c r="AD8" s="33">
        <f>(AB8-V8)/V8</f>
        <v>-0.22163683698718128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123</v>
      </c>
      <c r="C9" s="70" t="s">
        <v>131</v>
      </c>
      <c r="D9" s="6" t="str">
        <f>VLOOKUP(B9,'[1]Performance MAT'!$F$14:$G$12335,2,FALSE)</f>
        <v>042009</v>
      </c>
      <c r="E9" s="7">
        <v>1</v>
      </c>
      <c r="F9" s="36">
        <f>AB9/X9</f>
        <v>51.869460548295173</v>
      </c>
      <c r="G9" s="37">
        <f>F9/E9</f>
        <v>51.869460548295173</v>
      </c>
      <c r="I9" s="38">
        <f>VLOOKUP(B9,[2]MES!A:D,4,0)</f>
        <v>1716</v>
      </c>
      <c r="J9" s="39">
        <f>I9*E9</f>
        <v>1716</v>
      </c>
      <c r="K9" s="40">
        <f>J9/$J$8</f>
        <v>0.27491188721563603</v>
      </c>
      <c r="L9" s="41">
        <f>VLOOKUP(B9,[2]MES!A:G,7,0)</f>
        <v>83672</v>
      </c>
      <c r="M9" s="42">
        <f>L9/$L$8</f>
        <v>0.38606026770265717</v>
      </c>
      <c r="N9" s="38">
        <f>VLOOKUP(B9,[2]YTD!A:D,4,0)</f>
        <v>6163</v>
      </c>
      <c r="O9" s="39">
        <f>N9*E9</f>
        <v>6163</v>
      </c>
      <c r="P9" s="40">
        <f>O9/$O$8</f>
        <v>0.31421433669827675</v>
      </c>
      <c r="Q9" s="41">
        <f>VLOOKUP(B9,[2]YTD!A:G,7,0)</f>
        <v>312803</v>
      </c>
      <c r="R9" s="42">
        <f>Q9/$Q$8</f>
        <v>0.44497916669630322</v>
      </c>
      <c r="S9" s="38">
        <f>VLOOKUP(B9,[2]MAT!A:D,4,0)</f>
        <v>29269</v>
      </c>
      <c r="T9" s="39">
        <f>S9*E9</f>
        <v>29269</v>
      </c>
      <c r="U9" s="40">
        <f>T9/$T$8</f>
        <v>0.35581084366642352</v>
      </c>
      <c r="V9" s="41">
        <f>VLOOKUP(B9,[2]MAT!A:J,10,0)</f>
        <v>1513144</v>
      </c>
      <c r="W9" s="42">
        <f>V9/$V$8</f>
        <v>0.49064188852885965</v>
      </c>
      <c r="X9" s="38">
        <f>VLOOKUP(B9,[2]MAT!A:G,7,0)</f>
        <v>20354</v>
      </c>
      <c r="Y9" s="39">
        <f>X9*E9</f>
        <v>20354</v>
      </c>
      <c r="Z9" s="40">
        <f>Y9/$Y$8</f>
        <v>0.30173295580888565</v>
      </c>
      <c r="AA9" s="43">
        <f t="shared" ref="AA9:AA16" si="1">(X9-S9)/S9</f>
        <v>-0.30458847244524923</v>
      </c>
      <c r="AB9" s="41">
        <f>VLOOKUP(B9,[2]MAT!A:M,13,0)</f>
        <v>1055751</v>
      </c>
      <c r="AC9" s="40">
        <f>AB9/$AB$8</f>
        <v>0.43980847155921798</v>
      </c>
      <c r="AD9" s="44">
        <f t="shared" ref="AD9:AD16" si="2">(AB9-V9)/V9</f>
        <v>-0.30227988876141332</v>
      </c>
    </row>
    <row r="10" spans="2:40" ht="14.25" customHeight="1" x14ac:dyDescent="0.25">
      <c r="B10" s="70" t="s">
        <v>124</v>
      </c>
      <c r="C10" s="70" t="s">
        <v>26</v>
      </c>
      <c r="D10" s="6" t="str">
        <f>VLOOKUP(B10,'[1]Performance MAT'!$F$14:$G$12335,2,FALSE)</f>
        <v>081997</v>
      </c>
      <c r="E10" s="7" t="str">
        <f t="shared" ref="E10:E20" si="3">RIGHT(B10,1)</f>
        <v>1</v>
      </c>
      <c r="F10" s="36">
        <f t="shared" ref="F10:F16" si="4">AB10/X10</f>
        <v>33.492101918537799</v>
      </c>
      <c r="G10" s="37">
        <f t="shared" ref="G10:G16" si="5">F10/E10</f>
        <v>33.492101918537799</v>
      </c>
      <c r="I10" s="38">
        <f>VLOOKUP(B10,[2]MES!A:D,4,0)</f>
        <v>1589</v>
      </c>
      <c r="J10" s="39">
        <f t="shared" ref="J10:J16" si="6">I10*E10</f>
        <v>1589</v>
      </c>
      <c r="K10" s="40">
        <f t="shared" ref="K10:K16" si="7">J10/$J$8</f>
        <v>0.25456584428067924</v>
      </c>
      <c r="L10" s="41">
        <f>VLOOKUP(B10,[2]MES!A:G,7,0)</f>
        <v>53406</v>
      </c>
      <c r="M10" s="42">
        <f t="shared" ref="M10:M16" si="8">L10/$L$8</f>
        <v>0.24641379023960358</v>
      </c>
      <c r="N10" s="38">
        <f>VLOOKUP(B10,[2]YTD!A:D,4,0)</f>
        <v>4707</v>
      </c>
      <c r="O10" s="39">
        <f t="shared" ref="O10:O16" si="9">N10*E10</f>
        <v>4707</v>
      </c>
      <c r="P10" s="40">
        <f t="shared" ref="P10:P16" si="10">O10/$O$8</f>
        <v>0.23998164576323033</v>
      </c>
      <c r="Q10" s="41">
        <f>VLOOKUP(B10,[2]YTD!A:G,7,0)</f>
        <v>159363</v>
      </c>
      <c r="R10" s="42">
        <f t="shared" ref="R10:R16" si="11">Q10/$Q$8</f>
        <v>0.22670247709332381</v>
      </c>
      <c r="S10" s="38">
        <f>VLOOKUP(B10,[2]MAT!A:D,4,0)</f>
        <v>19639</v>
      </c>
      <c r="T10" s="39">
        <f t="shared" ref="T10:T16" si="12">S10*E10</f>
        <v>19639</v>
      </c>
      <c r="U10" s="40">
        <f t="shared" ref="U10:U16" si="13">T10/$T$8</f>
        <v>0.2387430099683929</v>
      </c>
      <c r="V10" s="41">
        <f>VLOOKUP(B10,[2]MAT!A:J,10,0)</f>
        <v>665278</v>
      </c>
      <c r="W10" s="42">
        <f t="shared" ref="W10:W16" si="14">V10/$V$8</f>
        <v>0.215718566320656</v>
      </c>
      <c r="X10" s="38">
        <f>VLOOKUP(B10,[2]MAT!A:G,7,0)</f>
        <v>16523</v>
      </c>
      <c r="Y10" s="39">
        <f t="shared" ref="Y10:Y16" si="15">X10*E10</f>
        <v>16523</v>
      </c>
      <c r="Z10" s="40">
        <f t="shared" ref="Z10:Z16" si="16">Y10/$Y$8</f>
        <v>0.2449412218153787</v>
      </c>
      <c r="AA10" s="43">
        <f t="shared" si="1"/>
        <v>-0.15866388308977036</v>
      </c>
      <c r="AB10" s="41">
        <f>VLOOKUP(B10,[2]MAT!A:M,13,0)</f>
        <v>553390</v>
      </c>
      <c r="AC10" s="40">
        <f t="shared" ref="AC10:AC16" si="17">AB10/$AB$8</f>
        <v>0.2305331560909302</v>
      </c>
      <c r="AD10" s="44">
        <f t="shared" si="2"/>
        <v>-0.16818232378043466</v>
      </c>
    </row>
    <row r="11" spans="2:40" ht="14.25" customHeight="1" x14ac:dyDescent="0.25">
      <c r="B11" s="70" t="s">
        <v>125</v>
      </c>
      <c r="C11" s="70" t="s">
        <v>25</v>
      </c>
      <c r="D11" s="6" t="str">
        <f>VLOOKUP(B11,'[1]Performance MAT'!$F$14:$G$12335,2,FALSE)</f>
        <v>011998</v>
      </c>
      <c r="E11" s="7" t="str">
        <f t="shared" si="3"/>
        <v>1</v>
      </c>
      <c r="F11" s="36">
        <f t="shared" si="4"/>
        <v>21.600525768114355</v>
      </c>
      <c r="G11" s="37">
        <f t="shared" si="5"/>
        <v>21.600525768114355</v>
      </c>
      <c r="I11" s="38">
        <f>VLOOKUP(B11,[2]MES!A:D,4,0)</f>
        <v>1539</v>
      </c>
      <c r="J11" s="39">
        <f t="shared" si="6"/>
        <v>1539</v>
      </c>
      <c r="K11" s="40">
        <f t="shared" si="7"/>
        <v>0.24655559115668055</v>
      </c>
      <c r="L11" s="41">
        <f>VLOOKUP(B11,[2]MES!A:G,7,0)</f>
        <v>33181</v>
      </c>
      <c r="M11" s="42">
        <f t="shared" si="8"/>
        <v>0.15309620593079964</v>
      </c>
      <c r="N11" s="38">
        <f>VLOOKUP(B11,[2]YTD!A:D,4,0)</f>
        <v>4819</v>
      </c>
      <c r="O11" s="39">
        <f t="shared" si="9"/>
        <v>4819</v>
      </c>
      <c r="P11" s="40">
        <f t="shared" si="10"/>
        <v>0.24569185275823391</v>
      </c>
      <c r="Q11" s="41">
        <f>VLOOKUP(B11,[2]YTD!A:G,7,0)</f>
        <v>104718</v>
      </c>
      <c r="R11" s="42">
        <f t="shared" si="11"/>
        <v>0.14896701239471322</v>
      </c>
      <c r="S11" s="38">
        <f>VLOOKUP(B11,[2]MAT!A:D,4,0)</f>
        <v>20981</v>
      </c>
      <c r="T11" s="39">
        <f t="shared" si="12"/>
        <v>20981</v>
      </c>
      <c r="U11" s="40">
        <f t="shared" si="13"/>
        <v>0.25505713591052759</v>
      </c>
      <c r="V11" s="41">
        <f>VLOOKUP(B11,[2]MAT!A:J,10,0)</f>
        <v>472056</v>
      </c>
      <c r="W11" s="42">
        <f t="shared" si="14"/>
        <v>0.15306570117013277</v>
      </c>
      <c r="X11" s="38">
        <f>VLOOKUP(B11,[2]MAT!A:G,7,0)</f>
        <v>18259</v>
      </c>
      <c r="Y11" s="39">
        <f t="shared" si="15"/>
        <v>18259</v>
      </c>
      <c r="Z11" s="40">
        <f t="shared" si="16"/>
        <v>0.27067613442637534</v>
      </c>
      <c r="AA11" s="43">
        <f t="shared" si="1"/>
        <v>-0.12973642819694009</v>
      </c>
      <c r="AB11" s="41">
        <f>VLOOKUP(B11,[2]MAT!A:M,13,0)</f>
        <v>394404</v>
      </c>
      <c r="AC11" s="40">
        <f t="shared" si="17"/>
        <v>0.1643022080176498</v>
      </c>
      <c r="AD11" s="44">
        <f t="shared" si="2"/>
        <v>-0.16449743250800752</v>
      </c>
    </row>
    <row r="12" spans="2:40" ht="14.25" customHeight="1" x14ac:dyDescent="0.25">
      <c r="B12" s="70" t="s">
        <v>126</v>
      </c>
      <c r="C12" s="70" t="s">
        <v>61</v>
      </c>
      <c r="D12" s="6" t="str">
        <f>VLOOKUP(B12,'[1]Performance MAT'!$F$14:$G$12335,2,FALSE)</f>
        <v>072007</v>
      </c>
      <c r="E12" s="7" t="str">
        <f t="shared" si="3"/>
        <v>1</v>
      </c>
      <c r="F12" s="36">
        <f t="shared" si="4"/>
        <v>51.8615347950429</v>
      </c>
      <c r="G12" s="37">
        <f t="shared" si="5"/>
        <v>51.8615347950429</v>
      </c>
      <c r="I12" s="38">
        <f>VLOOKUP(B12,[2]MES!A:D,4,0)</f>
        <v>499</v>
      </c>
      <c r="J12" s="39">
        <f t="shared" si="6"/>
        <v>499</v>
      </c>
      <c r="K12" s="40">
        <f t="shared" si="7"/>
        <v>7.9942326177507211E-2</v>
      </c>
      <c r="L12" s="41">
        <f>VLOOKUP(B12,[2]MES!A:G,7,0)</f>
        <v>26337</v>
      </c>
      <c r="M12" s="42">
        <f t="shared" si="8"/>
        <v>0.12151818135678462</v>
      </c>
      <c r="N12" s="38">
        <f>VLOOKUP(B12,[2]YTD!A:D,4,0)</f>
        <v>1362</v>
      </c>
      <c r="O12" s="39">
        <f t="shared" si="9"/>
        <v>1362</v>
      </c>
      <c r="P12" s="40">
        <f t="shared" si="10"/>
        <v>6.9440195778525546E-2</v>
      </c>
      <c r="Q12" s="41">
        <f>VLOOKUP(B12,[2]YTD!A:G,7,0)</f>
        <v>68475</v>
      </c>
      <c r="R12" s="42">
        <f t="shared" si="11"/>
        <v>9.7409386864989664E-2</v>
      </c>
      <c r="S12" s="38">
        <f>VLOOKUP(B12,[2]MAT!A:D,4,0)</f>
        <v>4749</v>
      </c>
      <c r="T12" s="39">
        <f t="shared" si="12"/>
        <v>4749</v>
      </c>
      <c r="U12" s="40">
        <f t="shared" si="13"/>
        <v>5.7731582786287379E-2</v>
      </c>
      <c r="V12" s="41">
        <f>VLOOKUP(B12,[2]MAT!A:J,10,0)</f>
        <v>247729</v>
      </c>
      <c r="W12" s="42">
        <f t="shared" si="14"/>
        <v>8.0326938086108052E-2</v>
      </c>
      <c r="X12" s="38">
        <f>VLOOKUP(B12,[2]MAT!A:G,7,0)</f>
        <v>4196</v>
      </c>
      <c r="Y12" s="39">
        <f t="shared" si="15"/>
        <v>4196</v>
      </c>
      <c r="Z12" s="40">
        <f t="shared" si="16"/>
        <v>6.2202588315519516E-2</v>
      </c>
      <c r="AA12" s="43">
        <f t="shared" si="1"/>
        <v>-0.11644556748789218</v>
      </c>
      <c r="AB12" s="41">
        <f>VLOOKUP(B12,[2]MAT!A:M,13,0)</f>
        <v>217611</v>
      </c>
      <c r="AC12" s="40">
        <f t="shared" si="17"/>
        <v>9.0653157140720669E-2</v>
      </c>
      <c r="AD12" s="44">
        <f t="shared" si="2"/>
        <v>-0.12157640001776135</v>
      </c>
    </row>
    <row r="13" spans="2:40" s="49" customFormat="1" ht="14.25" customHeight="1" x14ac:dyDescent="0.25">
      <c r="B13" s="70" t="s">
        <v>127</v>
      </c>
      <c r="C13" s="70" t="s">
        <v>60</v>
      </c>
      <c r="D13" s="6" t="str">
        <f>VLOOKUP(B13,'[1]Performance MAT'!$F$14:$G$12335,2,FALSE)</f>
        <v>062019</v>
      </c>
      <c r="E13" s="7">
        <v>1</v>
      </c>
      <c r="F13" s="47">
        <f t="shared" si="4"/>
        <v>23.960428899668113</v>
      </c>
      <c r="G13" s="48">
        <f t="shared" si="5"/>
        <v>23.960428899668113</v>
      </c>
      <c r="I13" s="50">
        <f>VLOOKUP(B13,[2]MES!A:D,4,0)</f>
        <v>441</v>
      </c>
      <c r="J13" s="51">
        <f t="shared" si="6"/>
        <v>441</v>
      </c>
      <c r="K13" s="52">
        <f t="shared" si="7"/>
        <v>7.0650432553668693E-2</v>
      </c>
      <c r="L13" s="53">
        <f>VLOOKUP(B13,[2]MES!A:G,7,0)</f>
        <v>11439</v>
      </c>
      <c r="M13" s="54">
        <f t="shared" si="8"/>
        <v>5.2779226052331672E-2</v>
      </c>
      <c r="N13" s="50">
        <f>VLOOKUP(B13,[2]YTD!A:D,4,0)</f>
        <v>1320</v>
      </c>
      <c r="O13" s="51">
        <f t="shared" si="9"/>
        <v>1320</v>
      </c>
      <c r="P13" s="52">
        <f t="shared" si="10"/>
        <v>6.7298868155399205E-2</v>
      </c>
      <c r="Q13" s="53">
        <f>VLOOKUP(B13,[2]YTD!A:G,7,0)</f>
        <v>32018</v>
      </c>
      <c r="R13" s="54">
        <f t="shared" si="11"/>
        <v>4.5547334773906378E-2</v>
      </c>
      <c r="S13" s="50">
        <f>VLOOKUP(B13,[2]MAT!A:D,4,0)</f>
        <v>1816</v>
      </c>
      <c r="T13" s="51">
        <f t="shared" si="12"/>
        <v>1816</v>
      </c>
      <c r="U13" s="52">
        <f t="shared" si="13"/>
        <v>2.2076343301726233E-2</v>
      </c>
      <c r="V13" s="53">
        <f>VLOOKUP(B13,[2]MAT!A:J,10,0)</f>
        <v>45651</v>
      </c>
      <c r="W13" s="54">
        <f t="shared" si="14"/>
        <v>1.4802485984963079E-2</v>
      </c>
      <c r="X13" s="50">
        <f>VLOOKUP(B13,[2]MAT!A:G,7,0)</f>
        <v>3917</v>
      </c>
      <c r="Y13" s="51">
        <f t="shared" si="15"/>
        <v>3917</v>
      </c>
      <c r="Z13" s="52">
        <f t="shared" si="16"/>
        <v>5.8066620217323631E-2</v>
      </c>
      <c r="AA13" s="55">
        <f t="shared" si="1"/>
        <v>1.1569383259911894</v>
      </c>
      <c r="AB13" s="53">
        <f>VLOOKUP(B13,[2]MAT!A:M,13,0)</f>
        <v>93853</v>
      </c>
      <c r="AC13" s="52">
        <f t="shared" si="17"/>
        <v>3.9097613434651998E-2</v>
      </c>
      <c r="AD13" s="56">
        <f t="shared" si="2"/>
        <v>1.055880484545793</v>
      </c>
      <c r="AE13" s="57"/>
      <c r="AF13" s="58">
        <v>42300</v>
      </c>
      <c r="AG13" s="57"/>
      <c r="AH13" s="58">
        <f>N13</f>
        <v>1320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70" t="s">
        <v>128</v>
      </c>
      <c r="C14" s="70" t="s">
        <v>60</v>
      </c>
      <c r="D14" s="6" t="str">
        <f>VLOOKUP(B14,'[1]Performance MAT'!$F$14:$G$12335,2,FALSE)</f>
        <v>111994</v>
      </c>
      <c r="E14" s="7" t="str">
        <f t="shared" si="3"/>
        <v>1</v>
      </c>
      <c r="F14" s="36">
        <f t="shared" si="4"/>
        <v>30.883099532398131</v>
      </c>
      <c r="G14" s="37">
        <f t="shared" si="5"/>
        <v>30.883099532398131</v>
      </c>
      <c r="I14" s="38">
        <f>VLOOKUP(B14,[2]MES!A:D,4,0)</f>
        <v>141</v>
      </c>
      <c r="J14" s="39">
        <f t="shared" si="6"/>
        <v>141</v>
      </c>
      <c r="K14" s="40">
        <f t="shared" si="7"/>
        <v>2.2588913809676387E-2</v>
      </c>
      <c r="L14" s="41">
        <f>VLOOKUP(B14,[2]MES!A:G,7,0)</f>
        <v>4148</v>
      </c>
      <c r="M14" s="42">
        <f t="shared" si="8"/>
        <v>1.9138755980861243E-2</v>
      </c>
      <c r="N14" s="38">
        <f>VLOOKUP(B14,[2]YTD!A:D,4,0)</f>
        <v>436</v>
      </c>
      <c r="O14" s="39">
        <f t="shared" si="9"/>
        <v>436</v>
      </c>
      <c r="P14" s="40">
        <f t="shared" si="10"/>
        <v>2.2229020087692463E-2</v>
      </c>
      <c r="Q14" s="41">
        <f>VLOOKUP(B14,[2]YTD!A:G,7,0)</f>
        <v>13793</v>
      </c>
      <c r="R14" s="42">
        <f t="shared" si="11"/>
        <v>1.962128766745239E-2</v>
      </c>
      <c r="S14" s="38">
        <f>VLOOKUP(B14,[2]MAT!A:D,4,0)</f>
        <v>2856</v>
      </c>
      <c r="T14" s="39">
        <f t="shared" si="12"/>
        <v>2856</v>
      </c>
      <c r="U14" s="40">
        <f t="shared" si="13"/>
        <v>3.4719183078045224E-2</v>
      </c>
      <c r="V14" s="41">
        <f>VLOOKUP(B14,[2]MAT!A:J,10,0)</f>
        <v>94054</v>
      </c>
      <c r="W14" s="42">
        <f t="shared" si="14"/>
        <v>3.0497316966325325E-2</v>
      </c>
      <c r="X14" s="38">
        <f>VLOOKUP(B14,[2]MAT!A:G,7,0)</f>
        <v>1497</v>
      </c>
      <c r="Y14" s="39">
        <f t="shared" si="15"/>
        <v>1497</v>
      </c>
      <c r="Z14" s="40">
        <f t="shared" si="16"/>
        <v>2.2191914849459655E-2</v>
      </c>
      <c r="AA14" s="43">
        <f t="shared" si="1"/>
        <v>-0.47584033613445376</v>
      </c>
      <c r="AB14" s="41">
        <f>VLOOKUP(B14,[2]MAT!A:M,13,0)</f>
        <v>46232</v>
      </c>
      <c r="AC14" s="40">
        <f t="shared" si="17"/>
        <v>1.9259489460228561E-2</v>
      </c>
      <c r="AD14" s="44">
        <f t="shared" si="2"/>
        <v>-0.50845259106470753</v>
      </c>
    </row>
    <row r="15" spans="2:40" ht="14.25" customHeight="1" x14ac:dyDescent="0.25">
      <c r="B15" s="70" t="s">
        <v>129</v>
      </c>
      <c r="C15" s="70" t="s">
        <v>25</v>
      </c>
      <c r="D15" s="6" t="str">
        <f>VLOOKUP(B15,'[1]Performance MAT'!$F$14:$G$12335,2,FALSE)</f>
        <v>041997</v>
      </c>
      <c r="E15" s="7" t="str">
        <f t="shared" si="3"/>
        <v>1</v>
      </c>
      <c r="F15" s="36">
        <f t="shared" si="4"/>
        <v>13.764478764478765</v>
      </c>
      <c r="G15" s="37">
        <f t="shared" si="5"/>
        <v>13.764478764478765</v>
      </c>
      <c r="I15" s="38">
        <f>VLOOKUP(B15,[2]MES!A:D,4,0)</f>
        <v>305</v>
      </c>
      <c r="J15" s="39">
        <f t="shared" si="6"/>
        <v>305</v>
      </c>
      <c r="K15" s="40">
        <f t="shared" si="7"/>
        <v>4.8862544056392183E-2</v>
      </c>
      <c r="L15" s="41">
        <f>VLOOKUP(B15,[2]MES!A:G,7,0)</f>
        <v>4194</v>
      </c>
      <c r="M15" s="42">
        <f t="shared" si="8"/>
        <v>1.9350998694245915E-2</v>
      </c>
      <c r="N15" s="38">
        <f>VLOOKUP(B15,[2]YTD!A:D,4,0)</f>
        <v>765</v>
      </c>
      <c r="O15" s="39">
        <f t="shared" si="9"/>
        <v>765</v>
      </c>
      <c r="P15" s="40">
        <f t="shared" si="10"/>
        <v>3.9002753135515447E-2</v>
      </c>
      <c r="Q15" s="41">
        <f>VLOOKUP(B15,[2]YTD!A:G,7,0)</f>
        <v>10545</v>
      </c>
      <c r="R15" s="42">
        <f t="shared" si="11"/>
        <v>1.5000832194104651E-2</v>
      </c>
      <c r="S15" s="38">
        <f>VLOOKUP(B15,[2]MAT!A:D,4,0)</f>
        <v>2466</v>
      </c>
      <c r="T15" s="39">
        <f t="shared" si="12"/>
        <v>2466</v>
      </c>
      <c r="U15" s="40">
        <f t="shared" si="13"/>
        <v>2.9978118161925603E-2</v>
      </c>
      <c r="V15" s="41">
        <f>VLOOKUP(B15,[2]MAT!A:J,10,0)</f>
        <v>32938</v>
      </c>
      <c r="W15" s="42">
        <f t="shared" si="14"/>
        <v>1.0680254175652536E-2</v>
      </c>
      <c r="X15" s="38">
        <f>VLOOKUP(B15,[2]MAT!A:G,7,0)</f>
        <v>2590</v>
      </c>
      <c r="Y15" s="39">
        <f t="shared" si="15"/>
        <v>2590</v>
      </c>
      <c r="Z15" s="40">
        <f t="shared" si="16"/>
        <v>3.8394829298664335E-2</v>
      </c>
      <c r="AA15" s="43">
        <f t="shared" si="1"/>
        <v>5.0283860502838604E-2</v>
      </c>
      <c r="AB15" s="41">
        <f>VLOOKUP(B15,[2]MAT!A:M,13,0)</f>
        <v>35650</v>
      </c>
      <c r="AC15" s="40">
        <f t="shared" si="17"/>
        <v>1.4851202614144927E-2</v>
      </c>
      <c r="AD15" s="44">
        <f t="shared" si="2"/>
        <v>8.2336511020705563E-2</v>
      </c>
    </row>
    <row r="16" spans="2:40" ht="14.25" customHeight="1" x14ac:dyDescent="0.25">
      <c r="B16" s="70" t="s">
        <v>130</v>
      </c>
      <c r="C16" s="70" t="s">
        <v>107</v>
      </c>
      <c r="D16" s="6" t="str">
        <f>VLOOKUP(B16,'[1]Performance MAT'!$F$14:$G$12335,2,FALSE)</f>
        <v>102018</v>
      </c>
      <c r="E16" s="7">
        <v>1</v>
      </c>
      <c r="F16" s="36">
        <f t="shared" si="4"/>
        <v>29.652892561983471</v>
      </c>
      <c r="G16" s="37">
        <f t="shared" si="5"/>
        <v>29.652892561983471</v>
      </c>
      <c r="I16" s="38">
        <f>VLOOKUP(B16,[2]MES!A:D,4,0)</f>
        <v>12</v>
      </c>
      <c r="J16" s="39">
        <f t="shared" si="6"/>
        <v>12</v>
      </c>
      <c r="K16" s="40">
        <f t="shared" si="7"/>
        <v>1.9224607497596924E-3</v>
      </c>
      <c r="L16" s="41">
        <f>VLOOKUP(B16,[2]MES!A:G,7,0)</f>
        <v>356</v>
      </c>
      <c r="M16" s="42">
        <f t="shared" si="8"/>
        <v>1.642574042716153E-3</v>
      </c>
      <c r="N16" s="38">
        <f>VLOOKUP(B16,[2]YTD!A:D,4,0)</f>
        <v>42</v>
      </c>
      <c r="O16" s="39">
        <f t="shared" si="9"/>
        <v>42</v>
      </c>
      <c r="P16" s="40">
        <f t="shared" si="10"/>
        <v>2.1413276231263384E-3</v>
      </c>
      <c r="Q16" s="41">
        <f>VLOOKUP(B16,[2]YTD!A:G,7,0)</f>
        <v>1246</v>
      </c>
      <c r="R16" s="42">
        <f t="shared" si="11"/>
        <v>1.7725023152066757E-3</v>
      </c>
      <c r="S16" s="38">
        <f>VLOOKUP(B16,[2]MAT!A:D,4,0)</f>
        <v>484</v>
      </c>
      <c r="T16" s="39">
        <f t="shared" si="12"/>
        <v>484</v>
      </c>
      <c r="U16" s="40">
        <f t="shared" si="13"/>
        <v>5.8837831266715292E-3</v>
      </c>
      <c r="V16" s="41">
        <f>VLOOKUP(B16,[2]MAT!A:J,10,0)</f>
        <v>13159</v>
      </c>
      <c r="W16" s="42">
        <f t="shared" si="14"/>
        <v>4.2668487673025593E-3</v>
      </c>
      <c r="X16" s="38">
        <f>VLOOKUP(B16,[2]MAT!A:G,7,0)</f>
        <v>121</v>
      </c>
      <c r="Y16" s="39">
        <f t="shared" si="15"/>
        <v>121</v>
      </c>
      <c r="Z16" s="40">
        <f t="shared" si="16"/>
        <v>1.7937352683931986E-3</v>
      </c>
      <c r="AA16" s="43">
        <f t="shared" si="1"/>
        <v>-0.75</v>
      </c>
      <c r="AB16" s="41">
        <f>VLOOKUP(B16,[2]MAT!A:M,13,0)</f>
        <v>3588</v>
      </c>
      <c r="AC16" s="40">
        <f t="shared" si="17"/>
        <v>1.4947016824558765E-3</v>
      </c>
      <c r="AD16" s="44">
        <f t="shared" si="2"/>
        <v>-0.72733490386807509</v>
      </c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S01R0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PREDNISOLONA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5210</v>
      </c>
      <c r="J28" s="28">
        <f t="shared" si="18"/>
        <v>5210</v>
      </c>
      <c r="K28" s="29">
        <f t="shared" si="18"/>
        <v>1</v>
      </c>
      <c r="L28" s="30">
        <f t="shared" si="18"/>
        <v>189345</v>
      </c>
      <c r="M28" s="31">
        <f t="shared" si="18"/>
        <v>1</v>
      </c>
      <c r="N28" s="27">
        <f t="shared" si="18"/>
        <v>15873</v>
      </c>
      <c r="O28" s="28">
        <f t="shared" si="18"/>
        <v>15873</v>
      </c>
      <c r="P28" s="29">
        <f t="shared" si="18"/>
        <v>1</v>
      </c>
      <c r="Q28" s="30">
        <f t="shared" si="18"/>
        <v>596789</v>
      </c>
      <c r="R28" s="31">
        <f t="shared" si="18"/>
        <v>1</v>
      </c>
      <c r="S28" s="27">
        <f t="shared" si="18"/>
        <v>70422</v>
      </c>
      <c r="T28" s="28">
        <f t="shared" si="18"/>
        <v>70422</v>
      </c>
      <c r="U28" s="29">
        <f t="shared" si="18"/>
        <v>0.99999999999999989</v>
      </c>
      <c r="V28" s="30">
        <f t="shared" si="18"/>
        <v>2723547</v>
      </c>
      <c r="W28" s="31">
        <f t="shared" si="18"/>
        <v>1</v>
      </c>
      <c r="X28" s="27">
        <f t="shared" si="18"/>
        <v>56131</v>
      </c>
      <c r="Y28" s="28">
        <f t="shared" si="18"/>
        <v>56131</v>
      </c>
      <c r="Z28" s="29">
        <f t="shared" si="18"/>
        <v>1</v>
      </c>
      <c r="AA28" s="32">
        <f>(X28-S28)/S28</f>
        <v>-0.20293374229644146</v>
      </c>
      <c r="AB28" s="30">
        <f>SUM(AB29:AB40)</f>
        <v>2096655</v>
      </c>
      <c r="AC28" s="29">
        <f>SUM(AC29:AC40)</f>
        <v>1</v>
      </c>
      <c r="AD28" s="33">
        <f>(AB28-V28)/V28</f>
        <v>-0.23017484185145326</v>
      </c>
    </row>
    <row r="29" spans="2:30" ht="14.25" customHeight="1" x14ac:dyDescent="0.25">
      <c r="B29" s="70" t="s">
        <v>123</v>
      </c>
      <c r="C29" s="70" t="s">
        <v>131</v>
      </c>
      <c r="D29" s="6" t="str">
        <f>VLOOKUP(B29,'[1]Performance MAT'!$F$14:$G$12335,2,FALSE)</f>
        <v>042009</v>
      </c>
      <c r="E29" s="7">
        <v>1</v>
      </c>
      <c r="F29" s="36">
        <f>AB29/X29</f>
        <v>51.88951034191642</v>
      </c>
      <c r="G29" s="37">
        <f>F29/E29</f>
        <v>51.88951034191642</v>
      </c>
      <c r="I29" s="38">
        <f>VLOOKUP(B29,[2]MES!A:D,2,0)</f>
        <v>1600</v>
      </c>
      <c r="J29" s="39">
        <f t="shared" ref="J29:J36" si="19">I29*E29</f>
        <v>1600</v>
      </c>
      <c r="K29" s="40">
        <f>J29/J$28</f>
        <v>0.30710172744721687</v>
      </c>
      <c r="L29" s="41">
        <f>VLOOKUP(B29,[2]MES!A:G,5,0)</f>
        <v>78016</v>
      </c>
      <c r="M29" s="40">
        <f>L29/L$28</f>
        <v>0.41203094879716917</v>
      </c>
      <c r="N29" s="38">
        <f>VLOOKUP(B29,[2]YTD!A:D,2,0)</f>
        <v>5567</v>
      </c>
      <c r="O29" s="39">
        <f t="shared" ref="O29:O36" si="20">N29*E29</f>
        <v>5567</v>
      </c>
      <c r="P29" s="40">
        <f>O29/O$28</f>
        <v>0.35072135072135074</v>
      </c>
      <c r="Q29" s="41">
        <f>VLOOKUP(B29,[2]YTD!A:G,5,0)</f>
        <v>282412</v>
      </c>
      <c r="R29" s="40">
        <f>Q29/Q$28</f>
        <v>0.4732191779674223</v>
      </c>
      <c r="S29" s="38">
        <f>VLOOKUP(B29,[2]MAT!A:D,2,0)</f>
        <v>26943</v>
      </c>
      <c r="T29" s="39">
        <f t="shared" ref="T29:T36" si="21">S29*E29</f>
        <v>26943</v>
      </c>
      <c r="U29" s="40">
        <f>T29/T$28</f>
        <v>0.38259350771065859</v>
      </c>
      <c r="V29" s="41">
        <f>VLOOKUP(B29,[2]MAT!A:J,8,0)</f>
        <v>1392914</v>
      </c>
      <c r="W29" s="40">
        <f>V29/V$28</f>
        <v>0.51143380305168229</v>
      </c>
      <c r="X29" s="38">
        <f>VLOOKUP(B29,[2]MAT!A:G,5,0)</f>
        <v>18952</v>
      </c>
      <c r="Y29" s="39">
        <f t="shared" ref="Y29:Y36" si="22">X29*E29</f>
        <v>18952</v>
      </c>
      <c r="Z29" s="40">
        <f>Y29/Y$28</f>
        <v>0.33763873795229016</v>
      </c>
      <c r="AA29" s="43">
        <f t="shared" ref="AA29:AA36" si="23">(X29-S29)/S29</f>
        <v>-0.29658909549790297</v>
      </c>
      <c r="AB29" s="41">
        <f>VLOOKUP(B29,[2]MAT!A:M,11,0)</f>
        <v>983410</v>
      </c>
      <c r="AC29" s="40">
        <f>AB29/AB$28</f>
        <v>0.46903758605969986</v>
      </c>
      <c r="AD29" s="44">
        <f t="shared" ref="AD29:AD36" si="24">(AB29-V29)/V29</f>
        <v>-0.29399087093675563</v>
      </c>
    </row>
    <row r="30" spans="2:30" ht="14.25" customHeight="1" x14ac:dyDescent="0.25">
      <c r="B30" s="70" t="s">
        <v>124</v>
      </c>
      <c r="C30" s="70" t="s">
        <v>26</v>
      </c>
      <c r="D30" s="6" t="str">
        <f>VLOOKUP(B30,'[1]Performance MAT'!$F$14:$G$12335,2,FALSE)</f>
        <v>081997</v>
      </c>
      <c r="E30" s="7" t="str">
        <f t="shared" ref="E30:E32" si="25">RIGHT(B30,1)</f>
        <v>1</v>
      </c>
      <c r="F30" s="36">
        <f t="shared" ref="F30:F36" si="26">AB30/X30</f>
        <v>33.487429486733056</v>
      </c>
      <c r="G30" s="37">
        <f t="shared" ref="G30:G36" si="27">F30/E30</f>
        <v>33.487429486733056</v>
      </c>
      <c r="I30" s="38">
        <f>VLOOKUP(B30,[2]MES!A:D,2,0)</f>
        <v>1359</v>
      </c>
      <c r="J30" s="39">
        <f t="shared" si="19"/>
        <v>1359</v>
      </c>
      <c r="K30" s="40">
        <f t="shared" ref="K30:K36" si="28">J30/J$28</f>
        <v>0.26084452975047984</v>
      </c>
      <c r="L30" s="41">
        <f>VLOOKUP(B30,[2]MES!A:G,5,0)</f>
        <v>45676</v>
      </c>
      <c r="M30" s="40">
        <f t="shared" ref="M30:M36" si="29">L30/L$28</f>
        <v>0.24123161424912198</v>
      </c>
      <c r="N30" s="38">
        <f>VLOOKUP(B30,[2]YTD!A:D,2,0)</f>
        <v>3989</v>
      </c>
      <c r="O30" s="39">
        <f t="shared" si="20"/>
        <v>3989</v>
      </c>
      <c r="P30" s="40">
        <f t="shared" ref="P30:P36" si="30">O30/O$28</f>
        <v>0.25130725130725129</v>
      </c>
      <c r="Q30" s="41">
        <f>VLOOKUP(B30,[2]YTD!A:G,5,0)</f>
        <v>135049</v>
      </c>
      <c r="R30" s="40">
        <f t="shared" ref="R30:R36" si="31">Q30/Q$28</f>
        <v>0.22629270981871313</v>
      </c>
      <c r="S30" s="38">
        <f>VLOOKUP(B30,[2]MAT!A:D,2,0)</f>
        <v>17445</v>
      </c>
      <c r="T30" s="39">
        <f t="shared" si="21"/>
        <v>17445</v>
      </c>
      <c r="U30" s="40">
        <f t="shared" ref="U30:U36" si="32">T30/T$28</f>
        <v>0.24772088267870837</v>
      </c>
      <c r="V30" s="41">
        <f>VLOOKUP(B30,[2]MAT!A:J,8,0)</f>
        <v>590939</v>
      </c>
      <c r="W30" s="40">
        <f t="shared" ref="W30:W36" si="33">V30/V$28</f>
        <v>0.2169740415715242</v>
      </c>
      <c r="X30" s="38">
        <f>VLOOKUP(B30,[2]MAT!A:G,5,0)</f>
        <v>14359</v>
      </c>
      <c r="Y30" s="39">
        <f t="shared" si="22"/>
        <v>14359</v>
      </c>
      <c r="Z30" s="40">
        <f t="shared" ref="Z30:Z36" si="34">Y30/Y$28</f>
        <v>0.25581229623559176</v>
      </c>
      <c r="AA30" s="43">
        <f t="shared" si="23"/>
        <v>-0.17689882487818859</v>
      </c>
      <c r="AB30" s="41">
        <f>VLOOKUP(B30,[2]MAT!A:M,11,0)</f>
        <v>480846</v>
      </c>
      <c r="AC30" s="40">
        <f t="shared" ref="AC30:AC36" si="35">AB30/AB$28</f>
        <v>0.22933959091982228</v>
      </c>
      <c r="AD30" s="44">
        <f t="shared" si="24"/>
        <v>-0.18630180103191701</v>
      </c>
    </row>
    <row r="31" spans="2:30" ht="14.25" customHeight="1" x14ac:dyDescent="0.25">
      <c r="B31" s="70" t="s">
        <v>125</v>
      </c>
      <c r="C31" s="70" t="s">
        <v>25</v>
      </c>
      <c r="D31" s="6" t="str">
        <f>VLOOKUP(B31,'[1]Performance MAT'!$F$14:$G$12335,2,FALSE)</f>
        <v>011998</v>
      </c>
      <c r="E31" s="7" t="str">
        <f t="shared" si="25"/>
        <v>1</v>
      </c>
      <c r="F31" s="36">
        <f t="shared" si="26"/>
        <v>21.593065568142809</v>
      </c>
      <c r="G31" s="37">
        <f t="shared" si="27"/>
        <v>21.593065568142809</v>
      </c>
      <c r="I31" s="38">
        <f>VLOOKUP(B31,[2]MES!A:D,2,0)</f>
        <v>1268</v>
      </c>
      <c r="J31" s="39">
        <f t="shared" si="19"/>
        <v>1268</v>
      </c>
      <c r="K31" s="40">
        <f t="shared" si="28"/>
        <v>0.24337811900191939</v>
      </c>
      <c r="L31" s="41">
        <f>VLOOKUP(B31,[2]MES!A:G,5,0)</f>
        <v>27338</v>
      </c>
      <c r="M31" s="40">
        <f t="shared" si="29"/>
        <v>0.14438194829543954</v>
      </c>
      <c r="N31" s="38">
        <f>VLOOKUP(B31,[2]YTD!A:D,2,0)</f>
        <v>3731</v>
      </c>
      <c r="O31" s="39">
        <f t="shared" si="20"/>
        <v>3731</v>
      </c>
      <c r="P31" s="40">
        <f t="shared" si="30"/>
        <v>0.23505323505323505</v>
      </c>
      <c r="Q31" s="41">
        <f>VLOOKUP(B31,[2]YTD!A:G,5,0)</f>
        <v>81057</v>
      </c>
      <c r="R31" s="40">
        <f t="shared" si="31"/>
        <v>0.13582187339243854</v>
      </c>
      <c r="S31" s="38">
        <f>VLOOKUP(B31,[2]MAT!A:D,2,0)</f>
        <v>18006</v>
      </c>
      <c r="T31" s="39">
        <f t="shared" si="21"/>
        <v>18006</v>
      </c>
      <c r="U31" s="40">
        <f t="shared" si="32"/>
        <v>0.25568714322228847</v>
      </c>
      <c r="V31" s="41">
        <f>VLOOKUP(B31,[2]MAT!A:J,8,0)</f>
        <v>405297</v>
      </c>
      <c r="W31" s="40">
        <f t="shared" si="33"/>
        <v>0.14881219233595014</v>
      </c>
      <c r="X31" s="38">
        <f>VLOOKUP(B31,[2]MAT!A:G,5,0)</f>
        <v>14565</v>
      </c>
      <c r="Y31" s="39">
        <f t="shared" si="22"/>
        <v>14565</v>
      </c>
      <c r="Z31" s="40">
        <f t="shared" si="34"/>
        <v>0.25948228251768185</v>
      </c>
      <c r="AA31" s="43">
        <f t="shared" si="23"/>
        <v>-0.19110296567810731</v>
      </c>
      <c r="AB31" s="41">
        <f>VLOOKUP(B31,[2]MAT!A:M,11,0)</f>
        <v>314503</v>
      </c>
      <c r="AC31" s="40">
        <f t="shared" si="35"/>
        <v>0.1500022655134011</v>
      </c>
      <c r="AD31" s="44">
        <f t="shared" si="24"/>
        <v>-0.22401843586308312</v>
      </c>
    </row>
    <row r="32" spans="2:30" ht="14.25" customHeight="1" x14ac:dyDescent="0.25">
      <c r="B32" s="70" t="s">
        <v>126</v>
      </c>
      <c r="C32" s="70" t="s">
        <v>61</v>
      </c>
      <c r="D32" s="6" t="str">
        <f>VLOOKUP(B32,'[1]Performance MAT'!$F$14:$G$12335,2,FALSE)</f>
        <v>072007</v>
      </c>
      <c r="E32" s="7" t="str">
        <f t="shared" si="25"/>
        <v>1</v>
      </c>
      <c r="F32" s="36">
        <f t="shared" si="26"/>
        <v>51.912175648702593</v>
      </c>
      <c r="G32" s="37">
        <f t="shared" si="27"/>
        <v>51.912175648702593</v>
      </c>
      <c r="I32" s="38">
        <f>VLOOKUP(B32,[2]MES!A:D,2,0)</f>
        <v>466</v>
      </c>
      <c r="J32" s="39">
        <f t="shared" si="19"/>
        <v>466</v>
      </c>
      <c r="K32" s="40">
        <f t="shared" si="28"/>
        <v>8.9443378119001923E-2</v>
      </c>
      <c r="L32" s="41">
        <f>VLOOKUP(B32,[2]MES!A:G,5,0)</f>
        <v>24595</v>
      </c>
      <c r="M32" s="40">
        <f t="shared" si="29"/>
        <v>0.1298951649106129</v>
      </c>
      <c r="N32" s="38">
        <f>VLOOKUP(B32,[2]YTD!A:D,2,0)</f>
        <v>1271</v>
      </c>
      <c r="O32" s="39">
        <f t="shared" si="20"/>
        <v>1271</v>
      </c>
      <c r="P32" s="40">
        <f t="shared" si="30"/>
        <v>8.0073080073080075E-2</v>
      </c>
      <c r="Q32" s="41">
        <f>VLOOKUP(B32,[2]YTD!A:G,5,0)</f>
        <v>64012</v>
      </c>
      <c r="R32" s="40">
        <f t="shared" si="31"/>
        <v>0.10726069012666119</v>
      </c>
      <c r="S32" s="38">
        <f>VLOOKUP(B32,[2]MAT!A:D,2,0)</f>
        <v>4364</v>
      </c>
      <c r="T32" s="39">
        <f t="shared" si="21"/>
        <v>4364</v>
      </c>
      <c r="U32" s="40">
        <f t="shared" si="32"/>
        <v>6.1969270966459343E-2</v>
      </c>
      <c r="V32" s="41">
        <f>VLOOKUP(B32,[2]MAT!A:J,8,0)</f>
        <v>227669</v>
      </c>
      <c r="W32" s="40">
        <f t="shared" si="33"/>
        <v>8.3592829497710158E-2</v>
      </c>
      <c r="X32" s="38">
        <f>VLOOKUP(B32,[2]MAT!A:G,5,0)</f>
        <v>4008</v>
      </c>
      <c r="Y32" s="39">
        <f t="shared" si="22"/>
        <v>4008</v>
      </c>
      <c r="Z32" s="40">
        <f t="shared" si="34"/>
        <v>7.1404393294258073E-2</v>
      </c>
      <c r="AA32" s="43">
        <f t="shared" si="23"/>
        <v>-8.1576535288725938E-2</v>
      </c>
      <c r="AB32" s="41">
        <f>VLOOKUP(B32,[2]MAT!A:M,11,0)</f>
        <v>208064</v>
      </c>
      <c r="AC32" s="40">
        <f t="shared" si="35"/>
        <v>9.9236164271184341E-2</v>
      </c>
      <c r="AD32" s="44">
        <f t="shared" si="24"/>
        <v>-8.6111855368978654E-2</v>
      </c>
    </row>
    <row r="33" spans="2:30" ht="14.25" customHeight="1" x14ac:dyDescent="0.25">
      <c r="B33" s="70" t="s">
        <v>127</v>
      </c>
      <c r="C33" s="70" t="s">
        <v>60</v>
      </c>
      <c r="D33" s="6" t="str">
        <f>VLOOKUP(B33,'[1]Performance MAT'!$F$14:$G$12335,2,FALSE)</f>
        <v>062019</v>
      </c>
      <c r="E33" s="7">
        <v>1</v>
      </c>
      <c r="F33" s="47">
        <f t="shared" si="26"/>
        <v>24.026056561804893</v>
      </c>
      <c r="G33" s="48">
        <f t="shared" si="27"/>
        <v>24.026056561804893</v>
      </c>
      <c r="H33" s="49"/>
      <c r="I33" s="38">
        <f>VLOOKUP(B33,[2]MES!A:D,2,0)</f>
        <v>429</v>
      </c>
      <c r="J33" s="39">
        <f t="shared" si="19"/>
        <v>429</v>
      </c>
      <c r="K33" s="40">
        <f t="shared" si="28"/>
        <v>8.2341650671785033E-2</v>
      </c>
      <c r="L33" s="41">
        <f>VLOOKUP(B33,[2]MES!A:G,5,0)</f>
        <v>11128</v>
      </c>
      <c r="M33" s="40">
        <f t="shared" si="29"/>
        <v>5.8771026433230344E-2</v>
      </c>
      <c r="N33" s="38">
        <f>VLOOKUP(B33,[2]YTD!A:D,2,0)</f>
        <v>1034</v>
      </c>
      <c r="O33" s="39">
        <f t="shared" si="20"/>
        <v>1034</v>
      </c>
      <c r="P33" s="40">
        <f t="shared" si="30"/>
        <v>6.5142065142065136E-2</v>
      </c>
      <c r="Q33" s="41">
        <f>VLOOKUP(B33,[2]YTD!A:G,5,0)</f>
        <v>25303</v>
      </c>
      <c r="R33" s="40">
        <f t="shared" si="31"/>
        <v>4.2398569678730673E-2</v>
      </c>
      <c r="S33" s="38">
        <f>VLOOKUP(B33,[2]MAT!A:D,2,0)</f>
        <v>1239</v>
      </c>
      <c r="T33" s="39">
        <f t="shared" si="21"/>
        <v>1239</v>
      </c>
      <c r="U33" s="40">
        <f t="shared" si="32"/>
        <v>1.7593933713896226E-2</v>
      </c>
      <c r="V33" s="41">
        <f>VLOOKUP(B33,[2]MAT!A:J,8,0)</f>
        <v>29540</v>
      </c>
      <c r="W33" s="40">
        <f t="shared" si="33"/>
        <v>1.0846150259202429E-2</v>
      </c>
      <c r="X33" s="38">
        <f>VLOOKUP(B33,[2]MAT!A:G,5,0)</f>
        <v>3147</v>
      </c>
      <c r="Y33" s="39">
        <f t="shared" si="22"/>
        <v>3147</v>
      </c>
      <c r="Z33" s="40">
        <f t="shared" si="34"/>
        <v>5.6065275872512518E-2</v>
      </c>
      <c r="AA33" s="43">
        <f t="shared" si="23"/>
        <v>1.539951573849879</v>
      </c>
      <c r="AB33" s="41">
        <f>VLOOKUP(B33,[2]MAT!A:M,11,0)</f>
        <v>75610</v>
      </c>
      <c r="AC33" s="40">
        <f t="shared" si="35"/>
        <v>3.6062203843741578E-2</v>
      </c>
      <c r="AD33" s="44">
        <f t="shared" si="24"/>
        <v>1.559580230196344</v>
      </c>
    </row>
    <row r="34" spans="2:30" ht="14.25" customHeight="1" x14ac:dyDescent="0.25">
      <c r="B34" s="70" t="s">
        <v>128</v>
      </c>
      <c r="C34" s="70" t="s">
        <v>60</v>
      </c>
      <c r="D34" s="6" t="str">
        <f>VLOOKUP(B34,'[1]Performance MAT'!$F$14:$G$12335,2,FALSE)</f>
        <v>111994</v>
      </c>
      <c r="E34" s="7" t="str">
        <f t="shared" ref="E34:E35" si="36">RIGHT(B34,1)</f>
        <v>1</v>
      </c>
      <c r="F34" s="36">
        <f t="shared" si="26"/>
        <v>31.281218274111676</v>
      </c>
      <c r="G34" s="37">
        <f t="shared" si="27"/>
        <v>31.281218274111676</v>
      </c>
      <c r="I34" s="38">
        <f>VLOOKUP(B34,[2]MES!A:D,2,0)</f>
        <v>76</v>
      </c>
      <c r="J34" s="39">
        <f t="shared" si="19"/>
        <v>76</v>
      </c>
      <c r="K34" s="40">
        <f t="shared" si="28"/>
        <v>1.4587332053742802E-2</v>
      </c>
      <c r="L34" s="41">
        <f>VLOOKUP(B34,[2]MES!A:G,5,0)</f>
        <v>2236</v>
      </c>
      <c r="M34" s="40">
        <f t="shared" si="29"/>
        <v>1.1809131479574322E-2</v>
      </c>
      <c r="N34" s="38">
        <f>VLOOKUP(B34,[2]YTD!A:D,2,0)</f>
        <v>239</v>
      </c>
      <c r="O34" s="39">
        <f t="shared" si="20"/>
        <v>239</v>
      </c>
      <c r="P34" s="40">
        <f t="shared" si="30"/>
        <v>1.5057015057015058E-2</v>
      </c>
      <c r="Q34" s="41">
        <f>VLOOKUP(B34,[2]YTD!A:G,5,0)</f>
        <v>7710</v>
      </c>
      <c r="R34" s="40">
        <f t="shared" si="31"/>
        <v>1.2919138925147748E-2</v>
      </c>
      <c r="S34" s="38">
        <f>VLOOKUP(B34,[2]MAT!A:D,2,0)</f>
        <v>1979</v>
      </c>
      <c r="T34" s="39">
        <f t="shared" si="21"/>
        <v>1979</v>
      </c>
      <c r="U34" s="40">
        <f t="shared" si="32"/>
        <v>2.8102013575303172E-2</v>
      </c>
      <c r="V34" s="41">
        <f>VLOOKUP(B34,[2]MAT!A:J,8,0)</f>
        <v>65013</v>
      </c>
      <c r="W34" s="40">
        <f t="shared" si="33"/>
        <v>2.3870709776625847E-2</v>
      </c>
      <c r="X34" s="38">
        <f>VLOOKUP(B34,[2]MAT!A:G,5,0)</f>
        <v>985</v>
      </c>
      <c r="Y34" s="39">
        <f t="shared" si="22"/>
        <v>985</v>
      </c>
      <c r="Z34" s="40">
        <f t="shared" si="34"/>
        <v>1.7548235377955142E-2</v>
      </c>
      <c r="AA34" s="43">
        <f t="shared" si="23"/>
        <v>-0.50227387569479531</v>
      </c>
      <c r="AB34" s="41">
        <f>VLOOKUP(B34,[2]MAT!A:M,11,0)</f>
        <v>30812</v>
      </c>
      <c r="AC34" s="40">
        <f t="shared" si="35"/>
        <v>1.4695789245250172E-2</v>
      </c>
      <c r="AD34" s="44">
        <f t="shared" si="24"/>
        <v>-0.52606401796563762</v>
      </c>
    </row>
    <row r="35" spans="2:30" ht="14.25" customHeight="1" x14ac:dyDescent="0.25">
      <c r="B35" s="70" t="s">
        <v>129</v>
      </c>
      <c r="C35" s="70" t="s">
        <v>25</v>
      </c>
      <c r="D35" s="6" t="str">
        <f>VLOOKUP(B35,'[1]Performance MAT'!$F$14:$G$12335,2,FALSE)</f>
        <v>041997</v>
      </c>
      <c r="E35" s="7" t="str">
        <f t="shared" si="36"/>
        <v>1</v>
      </c>
      <c r="F35" s="36" t="e">
        <f t="shared" si="26"/>
        <v>#DIV/0!</v>
      </c>
      <c r="G35" s="37" t="e">
        <f t="shared" si="27"/>
        <v>#DIV/0!</v>
      </c>
      <c r="I35" s="38">
        <f>VLOOKUP(B35,[2]MES!A:D,2,0)</f>
        <v>0</v>
      </c>
      <c r="J35" s="39">
        <f t="shared" si="19"/>
        <v>0</v>
      </c>
      <c r="K35" s="40">
        <f t="shared" si="28"/>
        <v>0</v>
      </c>
      <c r="L35" s="41">
        <f>VLOOKUP(B35,[2]MES!A:G,5,0)</f>
        <v>0</v>
      </c>
      <c r="M35" s="40">
        <f t="shared" si="29"/>
        <v>0</v>
      </c>
      <c r="N35" s="38">
        <f>VLOOKUP(B35,[2]YTD!A:D,2,0)</f>
        <v>0</v>
      </c>
      <c r="O35" s="39">
        <f t="shared" si="20"/>
        <v>0</v>
      </c>
      <c r="P35" s="40">
        <f t="shared" si="30"/>
        <v>0</v>
      </c>
      <c r="Q35" s="41">
        <f>VLOOKUP(B35,[2]YTD!A:G,5,0)</f>
        <v>0</v>
      </c>
      <c r="R35" s="40">
        <f t="shared" si="31"/>
        <v>0</v>
      </c>
      <c r="S35" s="38">
        <f>VLOOKUP(B35,[2]MAT!A:D,2,0)</f>
        <v>0</v>
      </c>
      <c r="T35" s="39">
        <f t="shared" si="21"/>
        <v>0</v>
      </c>
      <c r="U35" s="40">
        <f t="shared" si="32"/>
        <v>0</v>
      </c>
      <c r="V35" s="41">
        <f>VLOOKUP(B35,[2]MAT!A:J,8,0)</f>
        <v>0</v>
      </c>
      <c r="W35" s="40">
        <f t="shared" si="33"/>
        <v>0</v>
      </c>
      <c r="X35" s="38">
        <f>VLOOKUP(B35,[2]MAT!A:G,5,0)</f>
        <v>0</v>
      </c>
      <c r="Y35" s="39">
        <f t="shared" si="22"/>
        <v>0</v>
      </c>
      <c r="Z35" s="40">
        <f t="shared" si="34"/>
        <v>0</v>
      </c>
      <c r="AA35" s="43" t="e">
        <f t="shared" si="23"/>
        <v>#DIV/0!</v>
      </c>
      <c r="AB35" s="41">
        <f>VLOOKUP(B35,[2]MAT!A:M,11,0)</f>
        <v>0</v>
      </c>
      <c r="AC35" s="40">
        <f t="shared" si="35"/>
        <v>0</v>
      </c>
      <c r="AD35" s="44" t="e">
        <f t="shared" si="24"/>
        <v>#DIV/0!</v>
      </c>
    </row>
    <row r="36" spans="2:30" ht="14.25" customHeight="1" x14ac:dyDescent="0.25">
      <c r="B36" s="70" t="s">
        <v>130</v>
      </c>
      <c r="C36" s="70" t="s">
        <v>107</v>
      </c>
      <c r="D36" s="6" t="str">
        <f>VLOOKUP(B36,'[1]Performance MAT'!$F$14:$G$12335,2,FALSE)</f>
        <v>102018</v>
      </c>
      <c r="E36" s="7">
        <v>1</v>
      </c>
      <c r="F36" s="36">
        <f t="shared" si="26"/>
        <v>29.652173913043477</v>
      </c>
      <c r="G36" s="37">
        <f t="shared" si="27"/>
        <v>29.652173913043477</v>
      </c>
      <c r="I36" s="38">
        <f>VLOOKUP(B36,[2]MES!A:D,2,0)</f>
        <v>12</v>
      </c>
      <c r="J36" s="39">
        <f t="shared" si="19"/>
        <v>12</v>
      </c>
      <c r="K36" s="40">
        <f t="shared" si="28"/>
        <v>2.3032629558541267E-3</v>
      </c>
      <c r="L36" s="41">
        <f>VLOOKUP(B36,[2]MES!A:G,5,0)</f>
        <v>356</v>
      </c>
      <c r="M36" s="40">
        <f t="shared" si="29"/>
        <v>1.8801658348517258E-3</v>
      </c>
      <c r="N36" s="38">
        <f>VLOOKUP(B36,[2]YTD!A:D,2,0)</f>
        <v>42</v>
      </c>
      <c r="O36" s="39">
        <f t="shared" si="20"/>
        <v>42</v>
      </c>
      <c r="P36" s="40">
        <f t="shared" si="30"/>
        <v>2.6460026460026461E-3</v>
      </c>
      <c r="Q36" s="41">
        <f>VLOOKUP(B36,[2]YTD!A:G,5,0)</f>
        <v>1246</v>
      </c>
      <c r="R36" s="40">
        <f t="shared" si="31"/>
        <v>2.0878400908863936E-3</v>
      </c>
      <c r="S36" s="38">
        <f>VLOOKUP(B36,[2]MAT!A:D,2,0)</f>
        <v>446</v>
      </c>
      <c r="T36" s="39">
        <f t="shared" si="21"/>
        <v>446</v>
      </c>
      <c r="U36" s="40">
        <f t="shared" si="32"/>
        <v>6.3332481326858082E-3</v>
      </c>
      <c r="V36" s="41">
        <f>VLOOKUP(B36,[2]MAT!A:J,8,0)</f>
        <v>12175</v>
      </c>
      <c r="W36" s="40">
        <f t="shared" si="33"/>
        <v>4.4702735073049961E-3</v>
      </c>
      <c r="X36" s="38">
        <f>VLOOKUP(B36,[2]MAT!A:G,5,0)</f>
        <v>115</v>
      </c>
      <c r="Y36" s="39">
        <f t="shared" si="22"/>
        <v>115</v>
      </c>
      <c r="Z36" s="40">
        <f t="shared" si="34"/>
        <v>2.0487787497104988E-3</v>
      </c>
      <c r="AA36" s="43">
        <f t="shared" si="23"/>
        <v>-0.74215246636771304</v>
      </c>
      <c r="AB36" s="41">
        <f>VLOOKUP(B36,[2]MAT!A:M,11,0)</f>
        <v>3410</v>
      </c>
      <c r="AC36" s="40">
        <f t="shared" si="35"/>
        <v>1.6264001469006584E-3</v>
      </c>
      <c r="AD36" s="44">
        <f t="shared" si="24"/>
        <v>-0.71991786447638606</v>
      </c>
    </row>
    <row r="37" spans="2:30" ht="14.25" customHeight="1" x14ac:dyDescent="0.25">
      <c r="B37" s="35"/>
      <c r="C37" s="5"/>
      <c r="D37" s="6"/>
      <c r="E37" s="7" t="str">
        <f t="shared" ref="E37:E40" si="37">RIGHT(B37,1)</f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7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7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S01R0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PREDNISOLONA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8">SUM(I49:I60)</f>
        <v>1032</v>
      </c>
      <c r="J48" s="28">
        <f t="shared" si="38"/>
        <v>1032</v>
      </c>
      <c r="K48" s="29">
        <f t="shared" si="38"/>
        <v>1</v>
      </c>
      <c r="L48" s="30">
        <f t="shared" si="38"/>
        <v>27388</v>
      </c>
      <c r="M48" s="31">
        <f t="shared" si="38"/>
        <v>1</v>
      </c>
      <c r="N48" s="27">
        <f t="shared" si="38"/>
        <v>3741</v>
      </c>
      <c r="O48" s="28">
        <f t="shared" si="38"/>
        <v>3741</v>
      </c>
      <c r="P48" s="29">
        <f t="shared" si="38"/>
        <v>1</v>
      </c>
      <c r="Q48" s="30">
        <f t="shared" si="38"/>
        <v>106172</v>
      </c>
      <c r="R48" s="31">
        <f t="shared" si="38"/>
        <v>0.99999999999999989</v>
      </c>
      <c r="S48" s="27">
        <f t="shared" si="38"/>
        <v>11838</v>
      </c>
      <c r="T48" s="28">
        <f t="shared" si="38"/>
        <v>11838</v>
      </c>
      <c r="U48" s="29">
        <f t="shared" si="38"/>
        <v>0.99999999999999989</v>
      </c>
      <c r="V48" s="30">
        <f t="shared" si="38"/>
        <v>360462</v>
      </c>
      <c r="W48" s="31">
        <f t="shared" si="38"/>
        <v>1</v>
      </c>
      <c r="X48" s="27">
        <f t="shared" si="38"/>
        <v>11326</v>
      </c>
      <c r="Y48" s="28">
        <f t="shared" si="38"/>
        <v>11326</v>
      </c>
      <c r="Z48" s="29">
        <f t="shared" si="38"/>
        <v>1</v>
      </c>
      <c r="AA48" s="32">
        <f>(X48-S48)/S48</f>
        <v>-4.325054907923636E-2</v>
      </c>
      <c r="AB48" s="30">
        <f>SUM(AB49:AB60)</f>
        <v>303824</v>
      </c>
      <c r="AC48" s="29">
        <f>SUM(AC49:AC60)</f>
        <v>1</v>
      </c>
      <c r="AD48" s="33">
        <f>(AB48-V48)/V48</f>
        <v>-0.15712613257430741</v>
      </c>
    </row>
    <row r="49" spans="2:30" ht="14.25" customHeight="1" x14ac:dyDescent="0.25">
      <c r="B49" s="70" t="s">
        <v>123</v>
      </c>
      <c r="C49" s="70" t="s">
        <v>131</v>
      </c>
      <c r="D49" s="6" t="str">
        <f>VLOOKUP(B49,'[1]Performance MAT'!$F$14:$G$12335,2,FALSE)</f>
        <v>042009</v>
      </c>
      <c r="E49" s="7">
        <v>1</v>
      </c>
      <c r="F49" s="36">
        <f>AB49/X49</f>
        <v>51.598430813124111</v>
      </c>
      <c r="G49" s="37">
        <f>F49/E49</f>
        <v>51.598430813124111</v>
      </c>
      <c r="I49" s="38">
        <f>VLOOKUP(B49,[2]MES!A:D,3,0)</f>
        <v>116</v>
      </c>
      <c r="J49" s="39">
        <f t="shared" ref="J49:J56" si="39">I49*E49</f>
        <v>116</v>
      </c>
      <c r="K49" s="40">
        <f>J49/J$48</f>
        <v>0.1124031007751938</v>
      </c>
      <c r="L49" s="41">
        <f>VLOOKUP(B49,[2]MES!A:G,6,0)</f>
        <v>5656</v>
      </c>
      <c r="M49" s="40">
        <f>L49/L$48</f>
        <v>0.20651380166496275</v>
      </c>
      <c r="N49" s="38">
        <f>VLOOKUP(B49,[2]YTD!A:D,3,0)</f>
        <v>596</v>
      </c>
      <c r="O49" s="39">
        <f t="shared" ref="O49:O56" si="40">N49*E49</f>
        <v>596</v>
      </c>
      <c r="P49" s="40">
        <f>O49/O$48</f>
        <v>0.15931569099171344</v>
      </c>
      <c r="Q49" s="41">
        <f>VLOOKUP(B49,[2]YTD!A:G,6,0)</f>
        <v>30391</v>
      </c>
      <c r="R49" s="40">
        <f>Q49/Q$48</f>
        <v>0.28624307727084353</v>
      </c>
      <c r="S49" s="38">
        <f>VLOOKUP(B49,[2]MAT!A:D,3,0)</f>
        <v>2326</v>
      </c>
      <c r="T49" s="39">
        <f t="shared" ref="T49:T56" si="41">S49*E49</f>
        <v>2326</v>
      </c>
      <c r="U49" s="40">
        <f>T49/T$48</f>
        <v>0.19648589288731205</v>
      </c>
      <c r="V49" s="41">
        <f>VLOOKUP(B49,[2]MAT!A:J,9,0)</f>
        <v>120230</v>
      </c>
      <c r="W49" s="40">
        <f>V49/V$48</f>
        <v>0.33354417386576118</v>
      </c>
      <c r="X49" s="38">
        <f>VLOOKUP(B49,[2]MAT!A:G,6,0)</f>
        <v>1402</v>
      </c>
      <c r="Y49" s="39">
        <f t="shared" ref="Y49:Y56" si="42">X49*E49</f>
        <v>1402</v>
      </c>
      <c r="Z49" s="40">
        <f>Y49/Y$48</f>
        <v>0.12378597916298782</v>
      </c>
      <c r="AA49" s="43">
        <f t="shared" ref="AA49:AA56" si="43">(X49-S49)/S49</f>
        <v>-0.39724849527085127</v>
      </c>
      <c r="AB49" s="41">
        <f>VLOOKUP(B49,[2]MAT!A:M,12,0)</f>
        <v>72341</v>
      </c>
      <c r="AC49" s="40">
        <f>AB49/AB$48</f>
        <v>0.23810166412133341</v>
      </c>
      <c r="AD49" s="44">
        <f t="shared" ref="AD49:AD56" si="44">(AB49-V49)/V49</f>
        <v>-0.39831156949180735</v>
      </c>
    </row>
    <row r="50" spans="2:30" ht="14.25" customHeight="1" x14ac:dyDescent="0.25">
      <c r="B50" s="70" t="s">
        <v>124</v>
      </c>
      <c r="C50" s="70" t="s">
        <v>26</v>
      </c>
      <c r="D50" s="6" t="str">
        <f>VLOOKUP(B50,'[1]Performance MAT'!$F$14:$G$12335,2,FALSE)</f>
        <v>081997</v>
      </c>
      <c r="E50" s="7" t="str">
        <f t="shared" ref="E50:E52" si="45">RIGHT(B50,1)</f>
        <v>1</v>
      </c>
      <c r="F50" s="36">
        <f t="shared" ref="F50:F56" si="46">AB50/X50</f>
        <v>33.523105360443623</v>
      </c>
      <c r="G50" s="37">
        <f t="shared" ref="G50:G56" si="47">F50/E50</f>
        <v>33.523105360443623</v>
      </c>
      <c r="I50" s="38">
        <f>VLOOKUP(B50,[2]MES!A:D,3,0)</f>
        <v>230</v>
      </c>
      <c r="J50" s="39">
        <f t="shared" si="39"/>
        <v>230</v>
      </c>
      <c r="K50" s="40">
        <f t="shared" ref="K50:K56" si="48">J50/J$48</f>
        <v>0.22286821705426357</v>
      </c>
      <c r="L50" s="41">
        <f>VLOOKUP(B50,[2]MES!A:G,6,0)</f>
        <v>7730</v>
      </c>
      <c r="M50" s="40">
        <f t="shared" ref="M50:M56" si="49">L50/L$48</f>
        <v>0.28224039725427197</v>
      </c>
      <c r="N50" s="38">
        <f>VLOOKUP(B50,[2]YTD!A:D,3,0)</f>
        <v>718</v>
      </c>
      <c r="O50" s="39">
        <f t="shared" si="40"/>
        <v>718</v>
      </c>
      <c r="P50" s="40">
        <f t="shared" ref="P50:P56" si="50">O50/O$48</f>
        <v>0.19192729216786955</v>
      </c>
      <c r="Q50" s="41">
        <f>VLOOKUP(B50,[2]YTD!A:G,6,0)</f>
        <v>24314</v>
      </c>
      <c r="R50" s="40">
        <f t="shared" ref="R50:R56" si="51">Q50/Q$48</f>
        <v>0.22900576423162416</v>
      </c>
      <c r="S50" s="38">
        <f>VLOOKUP(B50,[2]MAT!A:D,3,0)</f>
        <v>2194</v>
      </c>
      <c r="T50" s="39">
        <f t="shared" si="41"/>
        <v>2194</v>
      </c>
      <c r="U50" s="40">
        <f t="shared" ref="U50:U56" si="52">T50/T$48</f>
        <v>0.18533536070282142</v>
      </c>
      <c r="V50" s="41">
        <f>VLOOKUP(B50,[2]MAT!A:J,9,0)</f>
        <v>74339</v>
      </c>
      <c r="W50" s="40">
        <f t="shared" ref="W50:W56" si="53">V50/V$48</f>
        <v>0.2062325571072679</v>
      </c>
      <c r="X50" s="38">
        <f>VLOOKUP(B50,[2]MAT!A:G,6,0)</f>
        <v>2164</v>
      </c>
      <c r="Y50" s="39">
        <f t="shared" si="42"/>
        <v>2164</v>
      </c>
      <c r="Z50" s="40">
        <f t="shared" ref="Z50:Z56" si="54">Y50/Y$48</f>
        <v>0.19106480663959033</v>
      </c>
      <c r="AA50" s="43">
        <f t="shared" si="43"/>
        <v>-1.3673655423883319E-2</v>
      </c>
      <c r="AB50" s="41">
        <f>VLOOKUP(B50,[2]MAT!A:M,12,0)</f>
        <v>72544</v>
      </c>
      <c r="AC50" s="40">
        <f t="shared" ref="AC50:AC56" si="55">AB50/AB$48</f>
        <v>0.23876981410290168</v>
      </c>
      <c r="AD50" s="44">
        <f t="shared" si="44"/>
        <v>-2.4146141325549174E-2</v>
      </c>
    </row>
    <row r="51" spans="2:30" ht="14.25" customHeight="1" x14ac:dyDescent="0.25">
      <c r="B51" s="70" t="s">
        <v>125</v>
      </c>
      <c r="C51" s="70" t="s">
        <v>25</v>
      </c>
      <c r="D51" s="6" t="str">
        <f>VLOOKUP(B51,'[1]Performance MAT'!$F$14:$G$12335,2,FALSE)</f>
        <v>011998</v>
      </c>
      <c r="E51" s="7" t="str">
        <f t="shared" si="45"/>
        <v>1</v>
      </c>
      <c r="F51" s="36">
        <f t="shared" si="46"/>
        <v>21.629940443963182</v>
      </c>
      <c r="G51" s="37">
        <f t="shared" si="47"/>
        <v>21.629940443963182</v>
      </c>
      <c r="I51" s="38">
        <f>VLOOKUP(B51,[2]MES!A:D,3,0)</f>
        <v>271</v>
      </c>
      <c r="J51" s="39">
        <f t="shared" si="39"/>
        <v>271</v>
      </c>
      <c r="K51" s="40">
        <f t="shared" si="48"/>
        <v>0.26259689922480622</v>
      </c>
      <c r="L51" s="41">
        <f>VLOOKUP(B51,[2]MES!A:G,6,0)</f>
        <v>5843</v>
      </c>
      <c r="M51" s="40">
        <f t="shared" si="49"/>
        <v>0.21334160946399883</v>
      </c>
      <c r="N51" s="38">
        <f>VLOOKUP(B51,[2]YTD!A:D,3,0)</f>
        <v>1088</v>
      </c>
      <c r="O51" s="39">
        <f t="shared" si="40"/>
        <v>1088</v>
      </c>
      <c r="P51" s="40">
        <f t="shared" si="50"/>
        <v>0.29083132852178561</v>
      </c>
      <c r="Q51" s="41">
        <f>VLOOKUP(B51,[2]YTD!A:G,6,0)</f>
        <v>23661</v>
      </c>
      <c r="R51" s="40">
        <f t="shared" si="51"/>
        <v>0.22285536676336509</v>
      </c>
      <c r="S51" s="38">
        <f>VLOOKUP(B51,[2]MAT!A:D,3,0)</f>
        <v>2975</v>
      </c>
      <c r="T51" s="39">
        <f t="shared" si="41"/>
        <v>2975</v>
      </c>
      <c r="U51" s="40">
        <f t="shared" si="52"/>
        <v>0.25130934279439093</v>
      </c>
      <c r="V51" s="41">
        <f>VLOOKUP(B51,[2]MAT!A:J,9,0)</f>
        <v>66759</v>
      </c>
      <c r="W51" s="40">
        <f t="shared" si="53"/>
        <v>0.18520398821512393</v>
      </c>
      <c r="X51" s="38">
        <f>VLOOKUP(B51,[2]MAT!A:G,6,0)</f>
        <v>3694</v>
      </c>
      <c r="Y51" s="39">
        <f t="shared" si="42"/>
        <v>3694</v>
      </c>
      <c r="Z51" s="40">
        <f t="shared" si="54"/>
        <v>0.32615221613985518</v>
      </c>
      <c r="AA51" s="43">
        <f t="shared" si="43"/>
        <v>0.24168067226890758</v>
      </c>
      <c r="AB51" s="41">
        <f>VLOOKUP(B51,[2]MAT!A:M,12,0)</f>
        <v>79901</v>
      </c>
      <c r="AC51" s="40">
        <f t="shared" si="55"/>
        <v>0.26298449102111748</v>
      </c>
      <c r="AD51" s="44">
        <f t="shared" si="44"/>
        <v>0.19685735256669512</v>
      </c>
    </row>
    <row r="52" spans="2:30" ht="14.25" customHeight="1" x14ac:dyDescent="0.25">
      <c r="B52" s="70" t="s">
        <v>126</v>
      </c>
      <c r="C52" s="70" t="s">
        <v>61</v>
      </c>
      <c r="D52" s="6" t="str">
        <f>VLOOKUP(B52,'[1]Performance MAT'!$F$14:$G$12335,2,FALSE)</f>
        <v>072007</v>
      </c>
      <c r="E52" s="7" t="str">
        <f t="shared" si="45"/>
        <v>1</v>
      </c>
      <c r="F52" s="36">
        <f t="shared" si="46"/>
        <v>50.781914893617021</v>
      </c>
      <c r="G52" s="37">
        <f t="shared" si="47"/>
        <v>50.781914893617021</v>
      </c>
      <c r="I52" s="38">
        <f>VLOOKUP(B52,[2]MES!A:D,3,0)</f>
        <v>33</v>
      </c>
      <c r="J52" s="39">
        <f t="shared" si="39"/>
        <v>33</v>
      </c>
      <c r="K52" s="40">
        <f t="shared" si="48"/>
        <v>3.1976744186046513E-2</v>
      </c>
      <c r="L52" s="41">
        <f>VLOOKUP(B52,[2]MES!A:G,6,0)</f>
        <v>1742</v>
      </c>
      <c r="M52" s="40">
        <f t="shared" si="49"/>
        <v>6.3604498320432301E-2</v>
      </c>
      <c r="N52" s="38">
        <f>VLOOKUP(B52,[2]YTD!A:D,3,0)</f>
        <v>91</v>
      </c>
      <c r="O52" s="39">
        <f t="shared" si="40"/>
        <v>91</v>
      </c>
      <c r="P52" s="40">
        <f t="shared" si="50"/>
        <v>2.4325046778936113E-2</v>
      </c>
      <c r="Q52" s="41">
        <f>VLOOKUP(B52,[2]YTD!A:G,6,0)</f>
        <v>4463</v>
      </c>
      <c r="R52" s="40">
        <f t="shared" si="51"/>
        <v>4.2035564932373884E-2</v>
      </c>
      <c r="S52" s="38">
        <f>VLOOKUP(B52,[2]MAT!A:D,3,0)</f>
        <v>385</v>
      </c>
      <c r="T52" s="39">
        <f t="shared" si="41"/>
        <v>385</v>
      </c>
      <c r="U52" s="40">
        <f t="shared" si="52"/>
        <v>3.2522385538097651E-2</v>
      </c>
      <c r="V52" s="41">
        <f>VLOOKUP(B52,[2]MAT!A:J,9,0)</f>
        <v>20060</v>
      </c>
      <c r="W52" s="40">
        <f t="shared" si="53"/>
        <v>5.5650803690819005E-2</v>
      </c>
      <c r="X52" s="38">
        <f>VLOOKUP(B52,[2]MAT!A:G,6,0)</f>
        <v>188</v>
      </c>
      <c r="Y52" s="39">
        <f t="shared" si="42"/>
        <v>188</v>
      </c>
      <c r="Z52" s="40">
        <f t="shared" si="54"/>
        <v>1.6598975807875685E-2</v>
      </c>
      <c r="AA52" s="43">
        <f t="shared" si="43"/>
        <v>-0.51168831168831164</v>
      </c>
      <c r="AB52" s="41">
        <f>VLOOKUP(B52,[2]MAT!A:M,12,0)</f>
        <v>9547</v>
      </c>
      <c r="AC52" s="40">
        <f t="shared" si="55"/>
        <v>3.142279740902628E-2</v>
      </c>
      <c r="AD52" s="44">
        <f t="shared" si="44"/>
        <v>-0.52407776669990025</v>
      </c>
    </row>
    <row r="53" spans="2:30" ht="14.25" customHeight="1" x14ac:dyDescent="0.25">
      <c r="B53" s="70" t="s">
        <v>127</v>
      </c>
      <c r="C53" s="70" t="s">
        <v>60</v>
      </c>
      <c r="D53" s="6" t="str">
        <f>VLOOKUP(B53,'[1]Performance MAT'!$F$14:$G$12335,2,FALSE)</f>
        <v>062019</v>
      </c>
      <c r="E53" s="7">
        <v>1</v>
      </c>
      <c r="F53" s="47">
        <f t="shared" si="46"/>
        <v>23.692207792207792</v>
      </c>
      <c r="G53" s="48">
        <f t="shared" si="47"/>
        <v>23.692207792207792</v>
      </c>
      <c r="H53" s="49"/>
      <c r="I53" s="38">
        <f>VLOOKUP(B53,[2]MES!A:D,3,0)</f>
        <v>12</v>
      </c>
      <c r="J53" s="39">
        <f t="shared" si="39"/>
        <v>12</v>
      </c>
      <c r="K53" s="40">
        <f t="shared" si="48"/>
        <v>1.1627906976744186E-2</v>
      </c>
      <c r="L53" s="41">
        <f>VLOOKUP(B53,[2]MES!A:G,6,0)</f>
        <v>311</v>
      </c>
      <c r="M53" s="40">
        <f t="shared" si="49"/>
        <v>1.1355338104279246E-2</v>
      </c>
      <c r="N53" s="38">
        <f>VLOOKUP(B53,[2]YTD!A:D,3,0)</f>
        <v>286</v>
      </c>
      <c r="O53" s="39">
        <f t="shared" si="40"/>
        <v>286</v>
      </c>
      <c r="P53" s="40">
        <f t="shared" si="50"/>
        <v>7.6450147019513498E-2</v>
      </c>
      <c r="Q53" s="41">
        <f>VLOOKUP(B53,[2]YTD!A:G,6,0)</f>
        <v>6715</v>
      </c>
      <c r="R53" s="40">
        <f t="shared" si="51"/>
        <v>6.3246430320611835E-2</v>
      </c>
      <c r="S53" s="38">
        <f>VLOOKUP(B53,[2]MAT!A:D,3,0)</f>
        <v>577</v>
      </c>
      <c r="T53" s="39">
        <f t="shared" si="41"/>
        <v>577</v>
      </c>
      <c r="U53" s="40">
        <f t="shared" si="52"/>
        <v>4.8741341442811288E-2</v>
      </c>
      <c r="V53" s="41">
        <f>VLOOKUP(B53,[2]MAT!A:J,9,0)</f>
        <v>16111</v>
      </c>
      <c r="W53" s="40">
        <f t="shared" si="53"/>
        <v>4.4695418657167744E-2</v>
      </c>
      <c r="X53" s="38">
        <f>VLOOKUP(B53,[2]MAT!A:G,6,0)</f>
        <v>770</v>
      </c>
      <c r="Y53" s="39">
        <f t="shared" si="42"/>
        <v>770</v>
      </c>
      <c r="Z53" s="40">
        <f t="shared" si="54"/>
        <v>6.7985166872682329E-2</v>
      </c>
      <c r="AA53" s="43">
        <f t="shared" si="43"/>
        <v>0.33448873483535529</v>
      </c>
      <c r="AB53" s="41">
        <f>VLOOKUP(B53,[2]MAT!A:M,12,0)</f>
        <v>18243</v>
      </c>
      <c r="AC53" s="40">
        <f t="shared" si="55"/>
        <v>6.0044631102217076E-2</v>
      </c>
      <c r="AD53" s="44">
        <f t="shared" si="44"/>
        <v>0.13233194711687668</v>
      </c>
    </row>
    <row r="54" spans="2:30" ht="14.25" customHeight="1" x14ac:dyDescent="0.25">
      <c r="B54" s="70" t="s">
        <v>128</v>
      </c>
      <c r="C54" s="70" t="s">
        <v>60</v>
      </c>
      <c r="D54" s="6" t="str">
        <f>VLOOKUP(B54,'[1]Performance MAT'!$F$14:$G$12335,2,FALSE)</f>
        <v>111994</v>
      </c>
      <c r="E54" s="7" t="str">
        <f t="shared" ref="E54:E55" si="56">RIGHT(B54,1)</f>
        <v>1</v>
      </c>
      <c r="F54" s="36">
        <f t="shared" si="46"/>
        <v>30.1171875</v>
      </c>
      <c r="G54" s="37">
        <f t="shared" si="47"/>
        <v>30.1171875</v>
      </c>
      <c r="I54" s="38">
        <f>VLOOKUP(B54,[2]MES!A:D,3,0)</f>
        <v>65</v>
      </c>
      <c r="J54" s="39">
        <f t="shared" si="39"/>
        <v>65</v>
      </c>
      <c r="K54" s="40">
        <f t="shared" si="48"/>
        <v>6.2984496124031009E-2</v>
      </c>
      <c r="L54" s="41">
        <f>VLOOKUP(B54,[2]MES!A:G,6,0)</f>
        <v>1912</v>
      </c>
      <c r="M54" s="40">
        <f t="shared" si="49"/>
        <v>6.981159631955601E-2</v>
      </c>
      <c r="N54" s="38">
        <f>VLOOKUP(B54,[2]YTD!A:D,3,0)</f>
        <v>197</v>
      </c>
      <c r="O54" s="39">
        <f t="shared" si="40"/>
        <v>197</v>
      </c>
      <c r="P54" s="40">
        <f t="shared" si="50"/>
        <v>5.2659716653301256E-2</v>
      </c>
      <c r="Q54" s="41">
        <f>VLOOKUP(B54,[2]YTD!A:G,6,0)</f>
        <v>6083</v>
      </c>
      <c r="R54" s="40">
        <f t="shared" si="51"/>
        <v>5.7293825113966017E-2</v>
      </c>
      <c r="S54" s="38">
        <f>VLOOKUP(B54,[2]MAT!A:D,3,0)</f>
        <v>877</v>
      </c>
      <c r="T54" s="39">
        <f t="shared" si="41"/>
        <v>877</v>
      </c>
      <c r="U54" s="40">
        <f t="shared" si="52"/>
        <v>7.4083460043926339E-2</v>
      </c>
      <c r="V54" s="41">
        <f>VLOOKUP(B54,[2]MAT!A:J,9,0)</f>
        <v>29041</v>
      </c>
      <c r="W54" s="40">
        <f t="shared" si="53"/>
        <v>8.0566051345218076E-2</v>
      </c>
      <c r="X54" s="38">
        <f>VLOOKUP(B54,[2]MAT!A:G,6,0)</f>
        <v>512</v>
      </c>
      <c r="Y54" s="39">
        <f t="shared" si="42"/>
        <v>512</v>
      </c>
      <c r="Z54" s="40">
        <f t="shared" si="54"/>
        <v>4.5205721349108247E-2</v>
      </c>
      <c r="AA54" s="43">
        <f t="shared" si="43"/>
        <v>-0.41619156214367159</v>
      </c>
      <c r="AB54" s="41">
        <f>VLOOKUP(B54,[2]MAT!A:M,12,0)</f>
        <v>15420</v>
      </c>
      <c r="AC54" s="40">
        <f t="shared" si="55"/>
        <v>5.0753067565432616E-2</v>
      </c>
      <c r="AD54" s="44">
        <f t="shared" si="44"/>
        <v>-0.46902654867256638</v>
      </c>
    </row>
    <row r="55" spans="2:30" ht="14.25" customHeight="1" x14ac:dyDescent="0.25">
      <c r="B55" s="70" t="s">
        <v>129</v>
      </c>
      <c r="C55" s="70" t="s">
        <v>25</v>
      </c>
      <c r="D55" s="6" t="str">
        <f>VLOOKUP(B55,'[1]Performance MAT'!$F$14:$G$12335,2,FALSE)</f>
        <v>041997</v>
      </c>
      <c r="E55" s="7" t="str">
        <f t="shared" si="56"/>
        <v>1</v>
      </c>
      <c r="F55" s="36">
        <f t="shared" si="46"/>
        <v>13.764478764478765</v>
      </c>
      <c r="G55" s="37">
        <f t="shared" si="47"/>
        <v>13.764478764478765</v>
      </c>
      <c r="I55" s="38">
        <f>VLOOKUP(B55,[2]MES!A:D,3,0)</f>
        <v>305</v>
      </c>
      <c r="J55" s="39">
        <f t="shared" si="39"/>
        <v>305</v>
      </c>
      <c r="K55" s="40">
        <f t="shared" si="48"/>
        <v>0.29554263565891475</v>
      </c>
      <c r="L55" s="41">
        <f>VLOOKUP(B55,[2]MES!A:G,6,0)</f>
        <v>4194</v>
      </c>
      <c r="M55" s="40">
        <f t="shared" si="49"/>
        <v>0.15313275887249891</v>
      </c>
      <c r="N55" s="38">
        <f>VLOOKUP(B55,[2]YTD!A:D,3,0)</f>
        <v>765</v>
      </c>
      <c r="O55" s="39">
        <f t="shared" si="40"/>
        <v>765</v>
      </c>
      <c r="P55" s="40">
        <f t="shared" si="50"/>
        <v>0.20449077786688052</v>
      </c>
      <c r="Q55" s="41">
        <f>VLOOKUP(B55,[2]YTD!A:G,6,0)</f>
        <v>10545</v>
      </c>
      <c r="R55" s="40">
        <f t="shared" si="51"/>
        <v>9.9319971367215459E-2</v>
      </c>
      <c r="S55" s="38">
        <f>VLOOKUP(B55,[2]MAT!A:D,3,0)</f>
        <v>2466</v>
      </c>
      <c r="T55" s="39">
        <f t="shared" si="41"/>
        <v>2466</v>
      </c>
      <c r="U55" s="40">
        <f t="shared" si="52"/>
        <v>0.20831221490116575</v>
      </c>
      <c r="V55" s="41">
        <f>VLOOKUP(B55,[2]MAT!A:J,9,0)</f>
        <v>32938</v>
      </c>
      <c r="W55" s="40">
        <f t="shared" si="53"/>
        <v>9.1377177067208187E-2</v>
      </c>
      <c r="X55" s="38">
        <f>VLOOKUP(B55,[2]MAT!A:G,6,0)</f>
        <v>2590</v>
      </c>
      <c r="Y55" s="39">
        <f t="shared" si="42"/>
        <v>2590</v>
      </c>
      <c r="Z55" s="40">
        <f t="shared" si="54"/>
        <v>0.22867737948084055</v>
      </c>
      <c r="AA55" s="43">
        <f t="shared" si="43"/>
        <v>5.0283860502838604E-2</v>
      </c>
      <c r="AB55" s="41">
        <f>VLOOKUP(B55,[2]MAT!A:M,12,0)</f>
        <v>35650</v>
      </c>
      <c r="AC55" s="40">
        <f t="shared" si="55"/>
        <v>0.11733766917689188</v>
      </c>
      <c r="AD55" s="44">
        <f t="shared" si="44"/>
        <v>8.2336511020705563E-2</v>
      </c>
    </row>
    <row r="56" spans="2:30" ht="14.25" customHeight="1" x14ac:dyDescent="0.25">
      <c r="B56" s="70" t="s">
        <v>130</v>
      </c>
      <c r="C56" s="70" t="s">
        <v>107</v>
      </c>
      <c r="D56" s="6" t="str">
        <f>VLOOKUP(B56,'[1]Performance MAT'!$F$14:$G$12335,2,FALSE)</f>
        <v>102018</v>
      </c>
      <c r="E56" s="7">
        <v>1</v>
      </c>
      <c r="F56" s="36">
        <f t="shared" si="46"/>
        <v>29.666666666666668</v>
      </c>
      <c r="G56" s="37">
        <f t="shared" si="47"/>
        <v>29.666666666666668</v>
      </c>
      <c r="I56" s="38">
        <f>VLOOKUP(B56,[2]MES!A:D,3,0)</f>
        <v>0</v>
      </c>
      <c r="J56" s="39">
        <f t="shared" si="39"/>
        <v>0</v>
      </c>
      <c r="K56" s="40">
        <f t="shared" si="48"/>
        <v>0</v>
      </c>
      <c r="L56" s="41">
        <f>VLOOKUP(B56,[2]MES!A:G,6,0)</f>
        <v>0</v>
      </c>
      <c r="M56" s="40">
        <f t="shared" si="49"/>
        <v>0</v>
      </c>
      <c r="N56" s="38">
        <f>VLOOKUP(B56,[2]YTD!A:D,3,0)</f>
        <v>0</v>
      </c>
      <c r="O56" s="39">
        <f t="shared" si="40"/>
        <v>0</v>
      </c>
      <c r="P56" s="40">
        <f t="shared" si="50"/>
        <v>0</v>
      </c>
      <c r="Q56" s="41">
        <f>VLOOKUP(B56,[2]YTD!A:G,6,0)</f>
        <v>0</v>
      </c>
      <c r="R56" s="40">
        <f t="shared" si="51"/>
        <v>0</v>
      </c>
      <c r="S56" s="38">
        <f>VLOOKUP(B56,[2]MAT!A:D,3,0)</f>
        <v>38</v>
      </c>
      <c r="T56" s="39">
        <f t="shared" si="41"/>
        <v>38</v>
      </c>
      <c r="U56" s="40">
        <f t="shared" si="52"/>
        <v>3.2100016894745734E-3</v>
      </c>
      <c r="V56" s="41">
        <f>VLOOKUP(B56,[2]MAT!A:J,9,0)</f>
        <v>984</v>
      </c>
      <c r="W56" s="40">
        <f t="shared" si="53"/>
        <v>2.7298300514339928E-3</v>
      </c>
      <c r="X56" s="38">
        <f>VLOOKUP(B56,[2]MAT!A:G,6,0)</f>
        <v>6</v>
      </c>
      <c r="Y56" s="39">
        <f t="shared" si="42"/>
        <v>6</v>
      </c>
      <c r="Z56" s="40">
        <f t="shared" si="54"/>
        <v>5.2975454705986226E-4</v>
      </c>
      <c r="AA56" s="43">
        <f t="shared" si="43"/>
        <v>-0.84210526315789469</v>
      </c>
      <c r="AB56" s="41">
        <f>VLOOKUP(B56,[2]MAT!A:M,12,0)</f>
        <v>178</v>
      </c>
      <c r="AC56" s="40">
        <f t="shared" si="55"/>
        <v>5.8586550107957234E-4</v>
      </c>
      <c r="AD56" s="44">
        <f t="shared" si="44"/>
        <v>-0.81910569105691056</v>
      </c>
    </row>
    <row r="57" spans="2:30" ht="14.25" customHeight="1" x14ac:dyDescent="0.25">
      <c r="B57" s="35"/>
      <c r="C57" s="5"/>
      <c r="D57" s="6"/>
      <c r="E57" s="7" t="str">
        <f t="shared" ref="E57:E60" si="57">RIGHT(B57,1)</f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7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7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39" priority="5" operator="lessThan">
      <formula>0</formula>
    </cfRule>
  </conditionalFormatting>
  <conditionalFormatting sqref="AD28 AA28 AA41 AD41">
    <cfRule type="cellIs" dxfId="38" priority="4" operator="lessThan">
      <formula>0</formula>
    </cfRule>
  </conditionalFormatting>
  <conditionalFormatting sqref="AD48 AA48 AA61 AD61">
    <cfRule type="cellIs" dxfId="37" priority="3" operator="lessThan">
      <formula>0</formula>
    </cfRule>
  </conditionalFormatting>
  <conditionalFormatting sqref="AD29:AD40 AA29:AA40">
    <cfRule type="cellIs" dxfId="36" priority="2" operator="lessThan">
      <formula>0</formula>
    </cfRule>
  </conditionalFormatting>
  <conditionalFormatting sqref="AD49:AD60 AA49:AA60">
    <cfRule type="cellIs" dxfId="3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92D050"/>
    <pageSetUpPr fitToPage="1"/>
  </sheetPr>
  <dimension ref="B2:AN61"/>
  <sheetViews>
    <sheetView showGridLines="0" zoomScaleNormal="100" workbookViewId="0">
      <pane xSplit="2" ySplit="7" topLeftCell="C43" activePane="bottomRight" state="frozen"/>
      <selection activeCell="C8" sqref="C8"/>
      <selection pane="topRight" activeCell="C8" sqref="C8"/>
      <selection pane="bottomLeft" activeCell="C8" sqref="C8"/>
      <selection pane="bottomRight" activeCell="R54" sqref="R54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135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176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136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343</v>
      </c>
      <c r="J8" s="28">
        <f t="shared" si="0"/>
        <v>343</v>
      </c>
      <c r="K8" s="29">
        <f t="shared" si="0"/>
        <v>1</v>
      </c>
      <c r="L8" s="30">
        <f t="shared" si="0"/>
        <v>3444</v>
      </c>
      <c r="M8" s="31">
        <f t="shared" si="0"/>
        <v>1</v>
      </c>
      <c r="N8" s="27">
        <f t="shared" si="0"/>
        <v>1611</v>
      </c>
      <c r="O8" s="28">
        <f t="shared" si="0"/>
        <v>1611</v>
      </c>
      <c r="P8" s="29">
        <f t="shared" si="0"/>
        <v>1</v>
      </c>
      <c r="Q8" s="30">
        <f t="shared" si="0"/>
        <v>18870</v>
      </c>
      <c r="R8" s="31">
        <f t="shared" si="0"/>
        <v>1</v>
      </c>
      <c r="S8" s="27">
        <f t="shared" si="0"/>
        <v>14363</v>
      </c>
      <c r="T8" s="28">
        <f t="shared" si="0"/>
        <v>14363</v>
      </c>
      <c r="U8" s="29">
        <f t="shared" si="0"/>
        <v>1</v>
      </c>
      <c r="V8" s="30">
        <f t="shared" si="0"/>
        <v>167332</v>
      </c>
      <c r="W8" s="31">
        <f t="shared" si="0"/>
        <v>1</v>
      </c>
      <c r="X8" s="27">
        <f t="shared" si="0"/>
        <v>11292</v>
      </c>
      <c r="Y8" s="28">
        <f t="shared" si="0"/>
        <v>11292</v>
      </c>
      <c r="Z8" s="29">
        <f t="shared" si="0"/>
        <v>1</v>
      </c>
      <c r="AA8" s="32">
        <f>(X8-S8)/S8</f>
        <v>-0.21381327020817378</v>
      </c>
      <c r="AB8" s="30">
        <f>SUM(AB9:AB20)</f>
        <v>120525</v>
      </c>
      <c r="AC8" s="29">
        <f>SUM(AC9:AC20)</f>
        <v>1</v>
      </c>
      <c r="AD8" s="33">
        <f>(AB8-V8)/V8</f>
        <v>-0.2797253364568642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134</v>
      </c>
      <c r="C9" s="70" t="s">
        <v>25</v>
      </c>
      <c r="D9" s="6" t="str">
        <f>VLOOKUP(B9,'[1]Performance MAT'!$F$14:$G$12335,2,FALSE)</f>
        <v>022011</v>
      </c>
      <c r="E9" s="7" t="str">
        <f>RIGHT(B9,1)</f>
        <v>1</v>
      </c>
      <c r="F9" s="36">
        <f>AB9/X9</f>
        <v>10.673485653560043</v>
      </c>
      <c r="G9" s="37">
        <f>F9/E9</f>
        <v>10.673485653560043</v>
      </c>
      <c r="I9" s="38">
        <f>VLOOKUP(B9,[2]MES!A:D,4,0)</f>
        <v>343</v>
      </c>
      <c r="J9" s="39">
        <f>I9*E9</f>
        <v>343</v>
      </c>
      <c r="K9" s="40">
        <f>J9/$J$8</f>
        <v>1</v>
      </c>
      <c r="L9" s="41">
        <f>VLOOKUP(B9,[2]MES!A:G,7,0)</f>
        <v>3444</v>
      </c>
      <c r="M9" s="42">
        <f>L9/$L$8</f>
        <v>1</v>
      </c>
      <c r="N9" s="38">
        <f>VLOOKUP(B9,[2]YTD!A:D,4,0)</f>
        <v>1611</v>
      </c>
      <c r="O9" s="39">
        <f>N9*E9</f>
        <v>1611</v>
      </c>
      <c r="P9" s="40">
        <f>O9/$O$8</f>
        <v>1</v>
      </c>
      <c r="Q9" s="41">
        <f>VLOOKUP(B9,[2]YTD!A:G,7,0)</f>
        <v>18870</v>
      </c>
      <c r="R9" s="42">
        <f>Q9/$Q$8</f>
        <v>1</v>
      </c>
      <c r="S9" s="38">
        <f>VLOOKUP(B9,[2]MAT!A:D,4,0)</f>
        <v>14363</v>
      </c>
      <c r="T9" s="39">
        <f>S9*E9</f>
        <v>14363</v>
      </c>
      <c r="U9" s="40">
        <f>T9/$T$8</f>
        <v>1</v>
      </c>
      <c r="V9" s="41">
        <f>VLOOKUP(B9,[2]MAT!A:J,10,0)</f>
        <v>167332</v>
      </c>
      <c r="W9" s="42">
        <f>V9/$V$8</f>
        <v>1</v>
      </c>
      <c r="X9" s="38">
        <f>VLOOKUP(B9,[2]MAT!A:G,7,0)</f>
        <v>11292</v>
      </c>
      <c r="Y9" s="39">
        <f>X9*E9</f>
        <v>11292</v>
      </c>
      <c r="Z9" s="40">
        <f>Y9/$Y$8</f>
        <v>1</v>
      </c>
      <c r="AA9" s="43">
        <f t="shared" ref="AA9" si="1">(X9-S9)/S9</f>
        <v>-0.21381327020817378</v>
      </c>
      <c r="AB9" s="41">
        <f>VLOOKUP(B9,[2]MAT!A:M,13,0)</f>
        <v>120525</v>
      </c>
      <c r="AC9" s="40">
        <f>AB9/$AB$8</f>
        <v>1</v>
      </c>
      <c r="AD9" s="44">
        <f t="shared" ref="AD9" si="2">(AB9-V9)/V9</f>
        <v>-0.2797253364568642</v>
      </c>
    </row>
    <row r="10" spans="2:40" ht="14.25" customHeight="1" x14ac:dyDescent="0.25">
      <c r="B10" s="35"/>
      <c r="C10" s="5"/>
      <c r="D10" s="6"/>
      <c r="E10" s="7" t="str">
        <f t="shared" ref="E10:E20" si="3">RIGHT(B10,1)</f>
        <v/>
      </c>
      <c r="F10" s="36"/>
      <c r="G10" s="37"/>
      <c r="I10" s="38"/>
      <c r="J10" s="39"/>
      <c r="K10" s="40"/>
      <c r="L10" s="41"/>
      <c r="M10" s="42"/>
      <c r="N10" s="38"/>
      <c r="O10" s="39"/>
      <c r="P10" s="40"/>
      <c r="Q10" s="41"/>
      <c r="R10" s="42"/>
      <c r="S10" s="38"/>
      <c r="T10" s="39"/>
      <c r="U10" s="40"/>
      <c r="V10" s="41"/>
      <c r="W10" s="42"/>
      <c r="X10" s="38"/>
      <c r="Y10" s="39"/>
      <c r="Z10" s="40"/>
      <c r="AA10" s="43"/>
      <c r="AB10" s="41"/>
      <c r="AC10" s="40"/>
      <c r="AD10" s="44"/>
    </row>
    <row r="11" spans="2:40" ht="14.25" customHeight="1" x14ac:dyDescent="0.25">
      <c r="B11" s="35"/>
      <c r="C11" s="5"/>
      <c r="D11" s="6"/>
      <c r="E11" s="7" t="str">
        <f t="shared" si="3"/>
        <v/>
      </c>
      <c r="F11" s="36"/>
      <c r="G11" s="37"/>
      <c r="I11" s="38"/>
      <c r="J11" s="39"/>
      <c r="K11" s="40"/>
      <c r="L11" s="41"/>
      <c r="M11" s="42"/>
      <c r="N11" s="38"/>
      <c r="O11" s="39"/>
      <c r="P11" s="40"/>
      <c r="Q11" s="41"/>
      <c r="R11" s="42"/>
      <c r="S11" s="38"/>
      <c r="T11" s="39"/>
      <c r="U11" s="40"/>
      <c r="V11" s="41"/>
      <c r="W11" s="42"/>
      <c r="X11" s="38"/>
      <c r="Y11" s="39"/>
      <c r="Z11" s="40"/>
      <c r="AA11" s="43"/>
      <c r="AB11" s="41"/>
      <c r="AC11" s="40"/>
      <c r="AD11" s="44"/>
    </row>
    <row r="12" spans="2:40" ht="14.25" customHeight="1" x14ac:dyDescent="0.25">
      <c r="B12" s="35"/>
      <c r="C12" s="5"/>
      <c r="D12" s="6"/>
      <c r="E12" s="7" t="str">
        <f t="shared" si="3"/>
        <v/>
      </c>
      <c r="F12" s="36"/>
      <c r="G12" s="37"/>
      <c r="I12" s="38"/>
      <c r="J12" s="39"/>
      <c r="K12" s="40"/>
      <c r="L12" s="41"/>
      <c r="M12" s="42"/>
      <c r="N12" s="38"/>
      <c r="O12" s="39"/>
      <c r="P12" s="40"/>
      <c r="Q12" s="41"/>
      <c r="R12" s="42"/>
      <c r="S12" s="38"/>
      <c r="T12" s="39"/>
      <c r="U12" s="40"/>
      <c r="V12" s="41"/>
      <c r="W12" s="42"/>
      <c r="X12" s="38"/>
      <c r="Y12" s="39"/>
      <c r="Z12" s="40"/>
      <c r="AA12" s="43"/>
      <c r="AB12" s="41"/>
      <c r="AC12" s="40"/>
      <c r="AD12" s="44"/>
    </row>
    <row r="13" spans="2:40" s="49" customFormat="1" ht="14.25" customHeight="1" x14ac:dyDescent="0.25">
      <c r="B13" s="45"/>
      <c r="C13" s="45"/>
      <c r="D13" s="46"/>
      <c r="E13" s="7" t="str">
        <f t="shared" si="3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S01C1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OXITETRACICLINA+POLIMIXINA B+HIDROCORTISONA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4">SUM(I29:I40)</f>
        <v>313</v>
      </c>
      <c r="J28" s="28">
        <f t="shared" si="4"/>
        <v>313</v>
      </c>
      <c r="K28" s="29">
        <f t="shared" si="4"/>
        <v>1</v>
      </c>
      <c r="L28" s="30">
        <f t="shared" si="4"/>
        <v>3143</v>
      </c>
      <c r="M28" s="31">
        <f t="shared" si="4"/>
        <v>1</v>
      </c>
      <c r="N28" s="27">
        <f t="shared" si="4"/>
        <v>1243</v>
      </c>
      <c r="O28" s="28">
        <f t="shared" si="4"/>
        <v>1243</v>
      </c>
      <c r="P28" s="29">
        <f t="shared" si="4"/>
        <v>1</v>
      </c>
      <c r="Q28" s="30">
        <f t="shared" si="4"/>
        <v>14458</v>
      </c>
      <c r="R28" s="31">
        <f t="shared" si="4"/>
        <v>1</v>
      </c>
      <c r="S28" s="27">
        <f t="shared" si="4"/>
        <v>11306</v>
      </c>
      <c r="T28" s="28">
        <f t="shared" si="4"/>
        <v>11306</v>
      </c>
      <c r="U28" s="29">
        <f t="shared" si="4"/>
        <v>1</v>
      </c>
      <c r="V28" s="30">
        <f t="shared" si="4"/>
        <v>131678</v>
      </c>
      <c r="W28" s="31">
        <f t="shared" si="4"/>
        <v>1</v>
      </c>
      <c r="X28" s="27">
        <f t="shared" si="4"/>
        <v>8211</v>
      </c>
      <c r="Y28" s="28">
        <f t="shared" si="4"/>
        <v>8211</v>
      </c>
      <c r="Z28" s="29">
        <f t="shared" si="4"/>
        <v>1</v>
      </c>
      <c r="AA28" s="32">
        <f>(X28-S28)/S28</f>
        <v>-0.27374845214930127</v>
      </c>
      <c r="AB28" s="30">
        <f>SUM(AB29:AB40)</f>
        <v>87621</v>
      </c>
      <c r="AC28" s="29">
        <f>SUM(AC29:AC40)</f>
        <v>1</v>
      </c>
      <c r="AD28" s="33">
        <f>(AB28-V28)/V28</f>
        <v>-0.33458132717690126</v>
      </c>
    </row>
    <row r="29" spans="2:30" ht="14.25" customHeight="1" x14ac:dyDescent="0.25">
      <c r="B29" s="70" t="s">
        <v>134</v>
      </c>
      <c r="C29" s="70" t="s">
        <v>25</v>
      </c>
      <c r="D29" s="6" t="str">
        <f>VLOOKUP(B29,'[1]Performance MAT'!$F$14:$G$12335,2,FALSE)</f>
        <v>022011</v>
      </c>
      <c r="E29" s="7" t="str">
        <f>RIGHT(B29,1)</f>
        <v>1</v>
      </c>
      <c r="F29" s="36">
        <f>AB29/X29</f>
        <v>10.671172816952868</v>
      </c>
      <c r="G29" s="37">
        <f>F29/E29</f>
        <v>10.671172816952868</v>
      </c>
      <c r="I29" s="38">
        <f>VLOOKUP(B29,[2]MES!A:D,2,0)</f>
        <v>313</v>
      </c>
      <c r="J29" s="39">
        <f t="shared" ref="J29" si="5">I29*E29</f>
        <v>313</v>
      </c>
      <c r="K29" s="40">
        <f>J29/J$28</f>
        <v>1</v>
      </c>
      <c r="L29" s="41">
        <f>VLOOKUP(B29,[2]MES!A:G,5,0)</f>
        <v>3143</v>
      </c>
      <c r="M29" s="40">
        <f>L29/L$28</f>
        <v>1</v>
      </c>
      <c r="N29" s="38">
        <f>VLOOKUP(B29,[2]YTD!A:D,2,0)</f>
        <v>1243</v>
      </c>
      <c r="O29" s="39">
        <f t="shared" ref="O29" si="6">N29*E29</f>
        <v>1243</v>
      </c>
      <c r="P29" s="40">
        <f>O29/O$28</f>
        <v>1</v>
      </c>
      <c r="Q29" s="41">
        <f>VLOOKUP(B29,[2]YTD!A:G,5,0)</f>
        <v>14458</v>
      </c>
      <c r="R29" s="40">
        <f>Q29/Q$28</f>
        <v>1</v>
      </c>
      <c r="S29" s="38">
        <f>VLOOKUP(B29,[2]MAT!A:D,2,0)</f>
        <v>11306</v>
      </c>
      <c r="T29" s="39">
        <f t="shared" ref="T29" si="7">S29*E29</f>
        <v>11306</v>
      </c>
      <c r="U29" s="40">
        <f>T29/T$28</f>
        <v>1</v>
      </c>
      <c r="V29" s="41">
        <f>VLOOKUP(B29,[2]MAT!A:J,8,0)</f>
        <v>131678</v>
      </c>
      <c r="W29" s="40">
        <f>V29/V$28</f>
        <v>1</v>
      </c>
      <c r="X29" s="38">
        <f>VLOOKUP(B29,[2]MAT!A:G,5,0)</f>
        <v>8211</v>
      </c>
      <c r="Y29" s="39">
        <f t="shared" ref="Y29" si="8">X29*E29</f>
        <v>8211</v>
      </c>
      <c r="Z29" s="40">
        <f>Y29/Y$28</f>
        <v>1</v>
      </c>
      <c r="AA29" s="43">
        <f t="shared" ref="AA29" si="9">(X29-S29)/S29</f>
        <v>-0.27374845214930127</v>
      </c>
      <c r="AB29" s="41">
        <f>VLOOKUP(B29,[2]MAT!A:M,11,0)</f>
        <v>87621</v>
      </c>
      <c r="AC29" s="40">
        <f>AB29/AB$28</f>
        <v>1</v>
      </c>
      <c r="AD29" s="44">
        <f t="shared" ref="AD29" si="10">(AB29-V29)/V29</f>
        <v>-0.33458132717690126</v>
      </c>
    </row>
    <row r="30" spans="2:30" ht="14.25" customHeight="1" x14ac:dyDescent="0.25">
      <c r="B30" s="35"/>
      <c r="C30" s="5"/>
      <c r="D30" s="6"/>
      <c r="E30" s="7" t="str">
        <f t="shared" ref="E30:E40" si="11">RIGHT(B30,1)</f>
        <v/>
      </c>
      <c r="F30" s="36"/>
      <c r="G30" s="37"/>
      <c r="I30" s="38"/>
      <c r="J30" s="39"/>
      <c r="K30" s="40"/>
      <c r="L30" s="41"/>
      <c r="M30" s="40"/>
      <c r="N30" s="38"/>
      <c r="O30" s="39"/>
      <c r="P30" s="40"/>
      <c r="Q30" s="41"/>
      <c r="R30" s="40"/>
      <c r="S30" s="38"/>
      <c r="T30" s="39"/>
      <c r="U30" s="40"/>
      <c r="V30" s="41"/>
      <c r="W30" s="40"/>
      <c r="X30" s="38"/>
      <c r="Y30" s="39"/>
      <c r="Z30" s="40"/>
      <c r="AA30" s="43"/>
      <c r="AB30" s="41"/>
      <c r="AC30" s="40"/>
      <c r="AD30" s="44"/>
    </row>
    <row r="31" spans="2:30" ht="14.25" customHeight="1" x14ac:dyDescent="0.25">
      <c r="B31" s="35"/>
      <c r="C31" s="5"/>
      <c r="D31" s="6"/>
      <c r="E31" s="7" t="str">
        <f t="shared" si="11"/>
        <v/>
      </c>
      <c r="F31" s="36"/>
      <c r="G31" s="37"/>
      <c r="I31" s="38"/>
      <c r="J31" s="39"/>
      <c r="K31" s="40"/>
      <c r="L31" s="41"/>
      <c r="M31" s="42"/>
      <c r="N31" s="38"/>
      <c r="O31" s="39"/>
      <c r="P31" s="40"/>
      <c r="Q31" s="41"/>
      <c r="R31" s="42"/>
      <c r="S31" s="38"/>
      <c r="T31" s="39"/>
      <c r="U31" s="40"/>
      <c r="V31" s="41"/>
      <c r="W31" s="42"/>
      <c r="X31" s="38"/>
      <c r="Y31" s="39"/>
      <c r="Z31" s="40"/>
      <c r="AA31" s="43"/>
      <c r="AB31" s="41"/>
      <c r="AC31" s="40"/>
      <c r="AD31" s="44"/>
    </row>
    <row r="32" spans="2:30" ht="14.25" customHeight="1" x14ac:dyDescent="0.25">
      <c r="B32" s="35"/>
      <c r="C32" s="5"/>
      <c r="D32" s="6"/>
      <c r="E32" s="7" t="str">
        <f t="shared" si="11"/>
        <v/>
      </c>
      <c r="F32" s="36"/>
      <c r="G32" s="37"/>
      <c r="I32" s="38"/>
      <c r="J32" s="39"/>
      <c r="K32" s="40"/>
      <c r="L32" s="41"/>
      <c r="M32" s="42"/>
      <c r="N32" s="38"/>
      <c r="O32" s="39"/>
      <c r="P32" s="40"/>
      <c r="Q32" s="41"/>
      <c r="R32" s="42"/>
      <c r="S32" s="38"/>
      <c r="T32" s="39"/>
      <c r="U32" s="40"/>
      <c r="V32" s="41"/>
      <c r="W32" s="42"/>
      <c r="X32" s="38"/>
      <c r="Y32" s="39"/>
      <c r="Z32" s="40"/>
      <c r="AA32" s="43"/>
      <c r="AB32" s="41"/>
      <c r="AC32" s="40"/>
      <c r="AD32" s="44"/>
    </row>
    <row r="33" spans="2:30" ht="14.25" customHeight="1" x14ac:dyDescent="0.25">
      <c r="B33" s="35"/>
      <c r="C33" s="35"/>
      <c r="D33" s="69"/>
      <c r="E33" s="7" t="str">
        <f t="shared" si="11"/>
        <v/>
      </c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35"/>
      <c r="C34" s="5"/>
      <c r="D34" s="6"/>
      <c r="E34" s="7" t="str">
        <f t="shared" si="11"/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11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11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11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11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11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S01C1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OXITETRACICLINA+POLIMIXINA B+HIDROCORTISONA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12">SUM(I49:I60)</f>
        <v>30</v>
      </c>
      <c r="J48" s="28">
        <f t="shared" si="12"/>
        <v>30</v>
      </c>
      <c r="K48" s="29">
        <f t="shared" si="12"/>
        <v>1</v>
      </c>
      <c r="L48" s="30">
        <f t="shared" si="12"/>
        <v>301</v>
      </c>
      <c r="M48" s="31">
        <f t="shared" si="12"/>
        <v>1</v>
      </c>
      <c r="N48" s="27">
        <f t="shared" si="12"/>
        <v>368</v>
      </c>
      <c r="O48" s="28">
        <f t="shared" si="12"/>
        <v>368</v>
      </c>
      <c r="P48" s="29">
        <f t="shared" si="12"/>
        <v>1</v>
      </c>
      <c r="Q48" s="30">
        <f t="shared" si="12"/>
        <v>4412</v>
      </c>
      <c r="R48" s="31">
        <f t="shared" si="12"/>
        <v>1</v>
      </c>
      <c r="S48" s="27">
        <f t="shared" si="12"/>
        <v>3057</v>
      </c>
      <c r="T48" s="28">
        <f t="shared" si="12"/>
        <v>3057</v>
      </c>
      <c r="U48" s="29">
        <f t="shared" si="12"/>
        <v>1</v>
      </c>
      <c r="V48" s="30">
        <f t="shared" si="12"/>
        <v>35654</v>
      </c>
      <c r="W48" s="31">
        <f t="shared" si="12"/>
        <v>1</v>
      </c>
      <c r="X48" s="27">
        <f t="shared" si="12"/>
        <v>3081</v>
      </c>
      <c r="Y48" s="28">
        <f t="shared" si="12"/>
        <v>3081</v>
      </c>
      <c r="Z48" s="29">
        <f t="shared" si="12"/>
        <v>1</v>
      </c>
      <c r="AA48" s="32">
        <f>(X48-S48)/S48</f>
        <v>7.8508341511285568E-3</v>
      </c>
      <c r="AB48" s="30">
        <f>SUM(AB49:AB60)</f>
        <v>32904</v>
      </c>
      <c r="AC48" s="29">
        <f>SUM(AC49:AC60)</f>
        <v>1</v>
      </c>
      <c r="AD48" s="33">
        <f>(AB48-V48)/V48</f>
        <v>-7.7130195770460541E-2</v>
      </c>
    </row>
    <row r="49" spans="2:30" ht="14.25" customHeight="1" x14ac:dyDescent="0.25">
      <c r="B49" s="70" t="s">
        <v>134</v>
      </c>
      <c r="C49" s="70" t="s">
        <v>25</v>
      </c>
      <c r="D49" s="6" t="str">
        <f>VLOOKUP(B49,'[1]Performance MAT'!$F$14:$G$12335,2,FALSE)</f>
        <v>022011</v>
      </c>
      <c r="E49" s="7" t="str">
        <f>RIGHT(B49,1)</f>
        <v>1</v>
      </c>
      <c r="F49" s="36">
        <f>AB49/X49</f>
        <v>10.67964946445959</v>
      </c>
      <c r="G49" s="37">
        <f>F49/E49</f>
        <v>10.67964946445959</v>
      </c>
      <c r="I49" s="38">
        <f>VLOOKUP(B49,[2]MES!A:D,3,0)</f>
        <v>30</v>
      </c>
      <c r="J49" s="39">
        <f t="shared" ref="J49" si="13">I49*E49</f>
        <v>30</v>
      </c>
      <c r="K49" s="40">
        <f>J49/J$48</f>
        <v>1</v>
      </c>
      <c r="L49" s="41">
        <f>VLOOKUP(B49,[2]MES!A:G,6,0)</f>
        <v>301</v>
      </c>
      <c r="M49" s="40">
        <f>L49/L$48</f>
        <v>1</v>
      </c>
      <c r="N49" s="38">
        <f>VLOOKUP(B49,[2]YTD!A:D,3,0)</f>
        <v>368</v>
      </c>
      <c r="O49" s="39">
        <f t="shared" ref="O49" si="14">N49*E49</f>
        <v>368</v>
      </c>
      <c r="P49" s="40">
        <f>O49/O$48</f>
        <v>1</v>
      </c>
      <c r="Q49" s="41">
        <f>VLOOKUP(B49,[2]YTD!A:G,6,0)</f>
        <v>4412</v>
      </c>
      <c r="R49" s="40">
        <f>Q49/Q$48</f>
        <v>1</v>
      </c>
      <c r="S49" s="38">
        <f>VLOOKUP(B49,[2]MAT!A:D,3,0)</f>
        <v>3057</v>
      </c>
      <c r="T49" s="39">
        <f t="shared" ref="T49" si="15">S49*E49</f>
        <v>3057</v>
      </c>
      <c r="U49" s="40">
        <f>T49/T$48</f>
        <v>1</v>
      </c>
      <c r="V49" s="41">
        <f>VLOOKUP(B49,[2]MAT!A:J,9,0)</f>
        <v>35654</v>
      </c>
      <c r="W49" s="40">
        <f>V49/V$48</f>
        <v>1</v>
      </c>
      <c r="X49" s="38">
        <f>VLOOKUP(B49,[2]MAT!A:G,6,0)</f>
        <v>3081</v>
      </c>
      <c r="Y49" s="39">
        <f t="shared" ref="Y49" si="16">X49*E49</f>
        <v>3081</v>
      </c>
      <c r="Z49" s="40">
        <f>Y49/Y$48</f>
        <v>1</v>
      </c>
      <c r="AA49" s="43">
        <f t="shared" ref="AA49" si="17">(X49-S49)/S49</f>
        <v>7.8508341511285568E-3</v>
      </c>
      <c r="AB49" s="41">
        <f>VLOOKUP(B49,[2]MAT!A:M,12,0)</f>
        <v>32904</v>
      </c>
      <c r="AC49" s="40">
        <f>AB49/AB$48</f>
        <v>1</v>
      </c>
      <c r="AD49" s="44">
        <f t="shared" ref="AD49" si="18">(AB49-V49)/V49</f>
        <v>-7.7130195770460541E-2</v>
      </c>
    </row>
    <row r="50" spans="2:30" ht="14.25" customHeight="1" x14ac:dyDescent="0.25">
      <c r="B50" s="35"/>
      <c r="C50" s="5"/>
      <c r="D50" s="6"/>
      <c r="E50" s="7" t="str">
        <f t="shared" ref="E50:E60" si="19">RIGHT(B50,1)</f>
        <v/>
      </c>
      <c r="F50" s="36"/>
      <c r="G50" s="37"/>
      <c r="I50" s="38"/>
      <c r="J50" s="39"/>
      <c r="K50" s="40"/>
      <c r="L50" s="41"/>
      <c r="M50" s="40"/>
      <c r="N50" s="38"/>
      <c r="O50" s="39"/>
      <c r="P50" s="40"/>
      <c r="Q50" s="41"/>
      <c r="R50" s="40"/>
      <c r="S50" s="38"/>
      <c r="T50" s="39"/>
      <c r="U50" s="40"/>
      <c r="V50" s="41"/>
      <c r="W50" s="40"/>
      <c r="X50" s="38"/>
      <c r="Y50" s="39"/>
      <c r="Z50" s="40"/>
      <c r="AA50" s="43"/>
      <c r="AB50" s="41"/>
      <c r="AC50" s="40"/>
      <c r="AD50" s="44"/>
    </row>
    <row r="51" spans="2:30" ht="14.25" customHeight="1" x14ac:dyDescent="0.25">
      <c r="B51" s="35"/>
      <c r="C51" s="5"/>
      <c r="D51" s="6"/>
      <c r="E51" s="7" t="str">
        <f t="shared" si="19"/>
        <v/>
      </c>
      <c r="F51" s="36"/>
      <c r="G51" s="37"/>
      <c r="I51" s="38"/>
      <c r="J51" s="39"/>
      <c r="K51" s="40"/>
      <c r="L51" s="41"/>
      <c r="M51" s="42"/>
      <c r="N51" s="38"/>
      <c r="O51" s="39"/>
      <c r="P51" s="40"/>
      <c r="Q51" s="41"/>
      <c r="R51" s="42"/>
      <c r="S51" s="38"/>
      <c r="T51" s="39"/>
      <c r="U51" s="40"/>
      <c r="V51" s="41"/>
      <c r="W51" s="42"/>
      <c r="X51" s="38"/>
      <c r="Y51" s="39"/>
      <c r="Z51" s="40"/>
      <c r="AA51" s="43"/>
      <c r="AB51" s="41"/>
      <c r="AC51" s="40"/>
      <c r="AD51" s="44"/>
    </row>
    <row r="52" spans="2:30" ht="14.25" customHeight="1" x14ac:dyDescent="0.25">
      <c r="B52" s="35"/>
      <c r="C52" s="5"/>
      <c r="D52" s="6"/>
      <c r="E52" s="7" t="str">
        <f t="shared" si="19"/>
        <v/>
      </c>
      <c r="F52" s="36"/>
      <c r="G52" s="37"/>
      <c r="I52" s="38"/>
      <c r="J52" s="39"/>
      <c r="K52" s="40"/>
      <c r="L52" s="41"/>
      <c r="M52" s="42"/>
      <c r="N52" s="38"/>
      <c r="O52" s="39"/>
      <c r="P52" s="40"/>
      <c r="Q52" s="41"/>
      <c r="R52" s="42"/>
      <c r="S52" s="38"/>
      <c r="T52" s="39"/>
      <c r="U52" s="40"/>
      <c r="V52" s="41"/>
      <c r="W52" s="42"/>
      <c r="X52" s="38"/>
      <c r="Y52" s="39"/>
      <c r="Z52" s="40"/>
      <c r="AA52" s="43"/>
      <c r="AB52" s="41"/>
      <c r="AC52" s="40"/>
      <c r="AD52" s="44"/>
    </row>
    <row r="53" spans="2:30" ht="14.25" customHeight="1" x14ac:dyDescent="0.25">
      <c r="B53" s="35"/>
      <c r="C53" s="35"/>
      <c r="D53" s="69"/>
      <c r="E53" s="7" t="str">
        <f t="shared" si="19"/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19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19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19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19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19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19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34" priority="5" operator="lessThan">
      <formula>0</formula>
    </cfRule>
  </conditionalFormatting>
  <conditionalFormatting sqref="AD28 AA28 AA41 AD41">
    <cfRule type="cellIs" dxfId="33" priority="4" operator="lessThan">
      <formula>0</formula>
    </cfRule>
  </conditionalFormatting>
  <conditionalFormatting sqref="AD48 AA48 AA61 AD61">
    <cfRule type="cellIs" dxfId="32" priority="3" operator="lessThan">
      <formula>0</formula>
    </cfRule>
  </conditionalFormatting>
  <conditionalFormatting sqref="AD29:AD40 AA29:AA40">
    <cfRule type="cellIs" dxfId="31" priority="2" operator="lessThan">
      <formula>0</formula>
    </cfRule>
  </conditionalFormatting>
  <conditionalFormatting sqref="AD49:AD60 AA49:AA60">
    <cfRule type="cellIs" dxfId="3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92D050"/>
    <pageSetUpPr fitToPage="1"/>
  </sheetPr>
  <dimension ref="B2:AN61"/>
  <sheetViews>
    <sheetView showGridLines="0" zoomScaleNormal="100" workbookViewId="0">
      <pane xSplit="2" ySplit="7" topLeftCell="D22" activePane="bottomRight" state="frozen"/>
      <selection activeCell="C8" sqref="C8"/>
      <selection pane="topRight" activeCell="C8" sqref="C8"/>
      <selection pane="bottomLeft" activeCell="C8" sqref="C8"/>
      <selection pane="bottomRight" activeCell="AC30" sqref="K30:AC30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138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174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139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2374</v>
      </c>
      <c r="J8" s="28">
        <f t="shared" si="0"/>
        <v>2374</v>
      </c>
      <c r="K8" s="29">
        <f t="shared" si="0"/>
        <v>1</v>
      </c>
      <c r="L8" s="30">
        <f t="shared" si="0"/>
        <v>18470</v>
      </c>
      <c r="M8" s="31">
        <f t="shared" si="0"/>
        <v>1</v>
      </c>
      <c r="N8" s="27">
        <f t="shared" si="0"/>
        <v>9198</v>
      </c>
      <c r="O8" s="28">
        <f t="shared" si="0"/>
        <v>9198</v>
      </c>
      <c r="P8" s="29">
        <f t="shared" si="0"/>
        <v>1</v>
      </c>
      <c r="Q8" s="30">
        <f t="shared" si="0"/>
        <v>69921</v>
      </c>
      <c r="R8" s="31">
        <f t="shared" si="0"/>
        <v>1</v>
      </c>
      <c r="S8" s="27">
        <f t="shared" si="0"/>
        <v>38594</v>
      </c>
      <c r="T8" s="28">
        <f t="shared" si="0"/>
        <v>38594</v>
      </c>
      <c r="U8" s="29">
        <f t="shared" si="0"/>
        <v>1</v>
      </c>
      <c r="V8" s="30">
        <f t="shared" si="0"/>
        <v>327723</v>
      </c>
      <c r="W8" s="31">
        <f t="shared" si="0"/>
        <v>1</v>
      </c>
      <c r="X8" s="27">
        <f t="shared" si="0"/>
        <v>34422</v>
      </c>
      <c r="Y8" s="28">
        <f t="shared" si="0"/>
        <v>34422</v>
      </c>
      <c r="Z8" s="29">
        <f t="shared" si="0"/>
        <v>1</v>
      </c>
      <c r="AA8" s="32">
        <f>(X8-S8)/S8</f>
        <v>-0.10809970461729802</v>
      </c>
      <c r="AB8" s="30">
        <f>SUM(AB9:AB20)</f>
        <v>265964</v>
      </c>
      <c r="AC8" s="29">
        <f>SUM(AC9:AC20)</f>
        <v>1</v>
      </c>
      <c r="AD8" s="33">
        <f>(AB8-V8)/V8</f>
        <v>-0.18844878144042376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137</v>
      </c>
      <c r="C9" s="70" t="s">
        <v>25</v>
      </c>
      <c r="D9" s="6" t="str">
        <f>VLOOKUP(B9,'[1]Performance MAT'!$F$14:$G$12335,2,FALSE)</f>
        <v>012000</v>
      </c>
      <c r="E9" s="7" t="str">
        <f>RIGHT(B9,1)</f>
        <v>1</v>
      </c>
      <c r="F9" s="36">
        <f>AB9/X9</f>
        <v>7.7265702167218642</v>
      </c>
      <c r="G9" s="37">
        <f>F9/E9</f>
        <v>7.7265702167218642</v>
      </c>
      <c r="I9" s="38">
        <f>VLOOKUP(B9,[2]MES!A:D,4,0)</f>
        <v>2374</v>
      </c>
      <c r="J9" s="39">
        <f>I9*E9</f>
        <v>2374</v>
      </c>
      <c r="K9" s="40">
        <f>J9/$J$8</f>
        <v>1</v>
      </c>
      <c r="L9" s="41">
        <f>VLOOKUP(B9,[2]MES!A:G,7,0)</f>
        <v>18470</v>
      </c>
      <c r="M9" s="42">
        <f>L9/$L$8</f>
        <v>1</v>
      </c>
      <c r="N9" s="38">
        <f>VLOOKUP(B9,[2]YTD!A:D,4,0)</f>
        <v>9198</v>
      </c>
      <c r="O9" s="39">
        <f>N9*E9</f>
        <v>9198</v>
      </c>
      <c r="P9" s="40">
        <f>O9/$O$8</f>
        <v>1</v>
      </c>
      <c r="Q9" s="41">
        <f>VLOOKUP(B9,[2]YTD!A:G,7,0)</f>
        <v>69921</v>
      </c>
      <c r="R9" s="42">
        <f>Q9/$Q$8</f>
        <v>1</v>
      </c>
      <c r="S9" s="38">
        <f>VLOOKUP(B9,[2]MAT!A:D,4,0)</f>
        <v>38594</v>
      </c>
      <c r="T9" s="39">
        <f>S9*E9</f>
        <v>38594</v>
      </c>
      <c r="U9" s="40">
        <f>T9/$T$8</f>
        <v>1</v>
      </c>
      <c r="V9" s="41">
        <f>VLOOKUP(B9,[2]MAT!A:J,10,0)</f>
        <v>327723</v>
      </c>
      <c r="W9" s="42">
        <f>V9/$V$8</f>
        <v>1</v>
      </c>
      <c r="X9" s="38">
        <f>VLOOKUP(B9,[2]MAT!A:G,7,0)</f>
        <v>34422</v>
      </c>
      <c r="Y9" s="39">
        <f>X9*E9</f>
        <v>34422</v>
      </c>
      <c r="Z9" s="40">
        <f>Y9/$Y$8</f>
        <v>1</v>
      </c>
      <c r="AA9" s="43">
        <f t="shared" ref="AA9" si="1">(X9-S9)/S9</f>
        <v>-0.10809970461729802</v>
      </c>
      <c r="AB9" s="41">
        <f>VLOOKUP(B9,[2]MAT!A:M,13,0)</f>
        <v>265964</v>
      </c>
      <c r="AC9" s="40">
        <f>AB9/$AB$8</f>
        <v>1</v>
      </c>
      <c r="AD9" s="44">
        <f t="shared" ref="AD9" si="2">(AB9-V9)/V9</f>
        <v>-0.18844878144042376</v>
      </c>
    </row>
    <row r="10" spans="2:40" ht="14.25" customHeight="1" x14ac:dyDescent="0.25">
      <c r="B10" s="35"/>
      <c r="C10" s="5"/>
      <c r="D10" s="6"/>
      <c r="E10" s="7" t="str">
        <f t="shared" ref="E10:E20" si="3">RIGHT(B10,1)</f>
        <v/>
      </c>
      <c r="F10" s="36"/>
      <c r="G10" s="37"/>
      <c r="I10" s="38"/>
      <c r="J10" s="39"/>
      <c r="K10" s="40"/>
      <c r="L10" s="41"/>
      <c r="M10" s="42"/>
      <c r="N10" s="38"/>
      <c r="O10" s="39"/>
      <c r="P10" s="40"/>
      <c r="Q10" s="41"/>
      <c r="R10" s="42"/>
      <c r="S10" s="38"/>
      <c r="T10" s="39"/>
      <c r="U10" s="40"/>
      <c r="V10" s="41"/>
      <c r="W10" s="42"/>
      <c r="X10" s="38"/>
      <c r="Y10" s="39"/>
      <c r="Z10" s="40"/>
      <c r="AA10" s="43"/>
      <c r="AB10" s="41"/>
      <c r="AC10" s="40"/>
      <c r="AD10" s="44"/>
    </row>
    <row r="11" spans="2:40" ht="14.25" customHeight="1" x14ac:dyDescent="0.25">
      <c r="B11" s="35"/>
      <c r="C11" s="5"/>
      <c r="D11" s="6"/>
      <c r="E11" s="7" t="str">
        <f t="shared" si="3"/>
        <v/>
      </c>
      <c r="F11" s="36"/>
      <c r="G11" s="37"/>
      <c r="I11" s="38"/>
      <c r="J11" s="39"/>
      <c r="K11" s="40"/>
      <c r="L11" s="41"/>
      <c r="M11" s="42"/>
      <c r="N11" s="38"/>
      <c r="O11" s="39"/>
      <c r="P11" s="40"/>
      <c r="Q11" s="41"/>
      <c r="R11" s="42"/>
      <c r="S11" s="38"/>
      <c r="T11" s="39"/>
      <c r="U11" s="40"/>
      <c r="V11" s="41"/>
      <c r="W11" s="42"/>
      <c r="X11" s="38"/>
      <c r="Y11" s="39"/>
      <c r="Z11" s="40"/>
      <c r="AA11" s="43"/>
      <c r="AB11" s="41"/>
      <c r="AC11" s="40"/>
      <c r="AD11" s="44"/>
    </row>
    <row r="12" spans="2:40" ht="14.25" customHeight="1" x14ac:dyDescent="0.25">
      <c r="B12" s="35"/>
      <c r="C12" s="5"/>
      <c r="D12" s="6"/>
      <c r="E12" s="7" t="str">
        <f t="shared" si="3"/>
        <v/>
      </c>
      <c r="F12" s="36"/>
      <c r="G12" s="37"/>
      <c r="I12" s="38"/>
      <c r="J12" s="39"/>
      <c r="K12" s="40"/>
      <c r="L12" s="41"/>
      <c r="M12" s="42"/>
      <c r="N12" s="38"/>
      <c r="O12" s="39"/>
      <c r="P12" s="40"/>
      <c r="Q12" s="41"/>
      <c r="R12" s="42"/>
      <c r="S12" s="38"/>
      <c r="T12" s="39"/>
      <c r="U12" s="40"/>
      <c r="V12" s="41"/>
      <c r="W12" s="42"/>
      <c r="X12" s="38"/>
      <c r="Y12" s="39"/>
      <c r="Z12" s="40"/>
      <c r="AA12" s="43"/>
      <c r="AB12" s="41"/>
      <c r="AC12" s="40"/>
      <c r="AD12" s="44"/>
    </row>
    <row r="13" spans="2:40" s="49" customFormat="1" ht="14.25" customHeight="1" x14ac:dyDescent="0.25">
      <c r="B13" s="45"/>
      <c r="C13" s="45"/>
      <c r="D13" s="46"/>
      <c r="E13" s="7" t="str">
        <f t="shared" si="3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S01A0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TETRACICLINA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4">SUM(I29:I40)</f>
        <v>1019</v>
      </c>
      <c r="J28" s="28">
        <f t="shared" si="4"/>
        <v>1019</v>
      </c>
      <c r="K28" s="29">
        <f t="shared" si="4"/>
        <v>1</v>
      </c>
      <c r="L28" s="30">
        <f t="shared" si="4"/>
        <v>7928</v>
      </c>
      <c r="M28" s="31">
        <f t="shared" si="4"/>
        <v>1</v>
      </c>
      <c r="N28" s="27">
        <f t="shared" si="4"/>
        <v>3018</v>
      </c>
      <c r="O28" s="28">
        <f t="shared" si="4"/>
        <v>3018</v>
      </c>
      <c r="P28" s="29">
        <f t="shared" si="4"/>
        <v>1</v>
      </c>
      <c r="Q28" s="30">
        <f t="shared" si="4"/>
        <v>22975</v>
      </c>
      <c r="R28" s="31">
        <f t="shared" si="4"/>
        <v>1</v>
      </c>
      <c r="S28" s="27">
        <f t="shared" si="4"/>
        <v>16283</v>
      </c>
      <c r="T28" s="28">
        <f t="shared" si="4"/>
        <v>16283</v>
      </c>
      <c r="U28" s="29">
        <f t="shared" si="4"/>
        <v>1</v>
      </c>
      <c r="V28" s="30">
        <f t="shared" si="4"/>
        <v>138891</v>
      </c>
      <c r="W28" s="31">
        <f t="shared" si="4"/>
        <v>1</v>
      </c>
      <c r="X28" s="27">
        <f t="shared" si="4"/>
        <v>12199</v>
      </c>
      <c r="Y28" s="28">
        <f t="shared" si="4"/>
        <v>12199</v>
      </c>
      <c r="Z28" s="29">
        <f t="shared" si="4"/>
        <v>1</v>
      </c>
      <c r="AA28" s="32">
        <f>(X28-S28)/S28</f>
        <v>-0.25081373211324692</v>
      </c>
      <c r="AB28" s="30">
        <f>SUM(AB29:AB40)</f>
        <v>94470</v>
      </c>
      <c r="AC28" s="29">
        <f>SUM(AC29:AC40)</f>
        <v>1</v>
      </c>
      <c r="AD28" s="33">
        <f>(AB28-V28)/V28</f>
        <v>-0.31982633863965265</v>
      </c>
    </row>
    <row r="29" spans="2:30" ht="14.25" customHeight="1" x14ac:dyDescent="0.25">
      <c r="B29" s="70" t="s">
        <v>137</v>
      </c>
      <c r="C29" s="70" t="s">
        <v>25</v>
      </c>
      <c r="D29" s="6" t="str">
        <f>VLOOKUP(B29,'[1]Performance MAT'!$F$14:$G$12335,2,FALSE)</f>
        <v>012000</v>
      </c>
      <c r="E29" s="7" t="str">
        <f>RIGHT(B29,1)</f>
        <v>1</v>
      </c>
      <c r="F29" s="36">
        <f>AB29/X29</f>
        <v>7.7440773833920815</v>
      </c>
      <c r="G29" s="37">
        <f>F29/E29</f>
        <v>7.7440773833920815</v>
      </c>
      <c r="I29" s="38">
        <f>VLOOKUP(B29,[2]MES!A:D,2,0)</f>
        <v>1019</v>
      </c>
      <c r="J29" s="39">
        <f t="shared" ref="J29" si="5">I29*E29</f>
        <v>1019</v>
      </c>
      <c r="K29" s="40">
        <f>J29/J$28</f>
        <v>1</v>
      </c>
      <c r="L29" s="41">
        <f>VLOOKUP(B29,[2]MES!A:G,5,0)</f>
        <v>7928</v>
      </c>
      <c r="M29" s="40">
        <f>L29/L$28</f>
        <v>1</v>
      </c>
      <c r="N29" s="38">
        <f>VLOOKUP(B29,[2]YTD!A:D,2,0)</f>
        <v>3018</v>
      </c>
      <c r="O29" s="39">
        <f t="shared" ref="O29" si="6">N29*E29</f>
        <v>3018</v>
      </c>
      <c r="P29" s="40">
        <f>O29/O$28</f>
        <v>1</v>
      </c>
      <c r="Q29" s="41">
        <f>VLOOKUP(B29,[2]YTD!A:G,5,0)</f>
        <v>22975</v>
      </c>
      <c r="R29" s="40">
        <f>Q29/Q$28</f>
        <v>1</v>
      </c>
      <c r="S29" s="38">
        <f>VLOOKUP(B29,[2]MAT!A:D,2,0)</f>
        <v>16283</v>
      </c>
      <c r="T29" s="39">
        <f t="shared" ref="T29" si="7">S29*E29</f>
        <v>16283</v>
      </c>
      <c r="U29" s="40">
        <f>T29/T$28</f>
        <v>1</v>
      </c>
      <c r="V29" s="41">
        <f>VLOOKUP(B29,[2]MAT!A:J,8,0)</f>
        <v>138891</v>
      </c>
      <c r="W29" s="40">
        <f>V29/V$28</f>
        <v>1</v>
      </c>
      <c r="X29" s="38">
        <f>VLOOKUP(B29,[2]MAT!A:G,5,0)</f>
        <v>12199</v>
      </c>
      <c r="Y29" s="39">
        <f t="shared" ref="Y29" si="8">X29*E29</f>
        <v>12199</v>
      </c>
      <c r="Z29" s="40">
        <f>Y29/Y$28</f>
        <v>1</v>
      </c>
      <c r="AA29" s="43">
        <f t="shared" ref="AA29" si="9">(X29-S29)/S29</f>
        <v>-0.25081373211324692</v>
      </c>
      <c r="AB29" s="41">
        <f>VLOOKUP(B29,[2]MAT!A:M,11,0)</f>
        <v>94470</v>
      </c>
      <c r="AC29" s="40">
        <f>AB29/AB$28</f>
        <v>1</v>
      </c>
      <c r="AD29" s="44">
        <f t="shared" ref="AD29" si="10">(AB29-V29)/V29</f>
        <v>-0.31982633863965265</v>
      </c>
    </row>
    <row r="30" spans="2:30" ht="14.25" customHeight="1" x14ac:dyDescent="0.25">
      <c r="B30" s="35"/>
      <c r="C30" s="5"/>
      <c r="D30" s="6"/>
      <c r="E30" s="7" t="str">
        <f t="shared" ref="E30:E40" si="11">RIGHT(B30,1)</f>
        <v/>
      </c>
      <c r="F30" s="36"/>
      <c r="G30" s="37"/>
      <c r="I30" s="38"/>
      <c r="J30" s="39"/>
      <c r="K30" s="40"/>
      <c r="L30" s="41"/>
      <c r="M30" s="40"/>
      <c r="N30" s="38"/>
      <c r="O30" s="39"/>
      <c r="P30" s="40"/>
      <c r="Q30" s="41"/>
      <c r="R30" s="40"/>
      <c r="S30" s="38"/>
      <c r="T30" s="39"/>
      <c r="U30" s="40"/>
      <c r="V30" s="41"/>
      <c r="W30" s="40"/>
      <c r="X30" s="38"/>
      <c r="Y30" s="39"/>
      <c r="Z30" s="40"/>
      <c r="AA30" s="43"/>
      <c r="AB30" s="41"/>
      <c r="AC30" s="40"/>
      <c r="AD30" s="44"/>
    </row>
    <row r="31" spans="2:30" ht="14.25" customHeight="1" x14ac:dyDescent="0.25">
      <c r="B31" s="35"/>
      <c r="C31" s="5"/>
      <c r="D31" s="6"/>
      <c r="E31" s="7" t="str">
        <f t="shared" si="11"/>
        <v/>
      </c>
      <c r="F31" s="36"/>
      <c r="G31" s="37"/>
      <c r="I31" s="38"/>
      <c r="J31" s="39"/>
      <c r="K31" s="40"/>
      <c r="L31" s="41"/>
      <c r="M31" s="42"/>
      <c r="N31" s="38"/>
      <c r="O31" s="39"/>
      <c r="P31" s="40"/>
      <c r="Q31" s="41"/>
      <c r="R31" s="42"/>
      <c r="S31" s="38"/>
      <c r="T31" s="39"/>
      <c r="U31" s="40"/>
      <c r="V31" s="41"/>
      <c r="W31" s="42"/>
      <c r="X31" s="38"/>
      <c r="Y31" s="39"/>
      <c r="Z31" s="40"/>
      <c r="AA31" s="43"/>
      <c r="AB31" s="41"/>
      <c r="AC31" s="40"/>
      <c r="AD31" s="44"/>
    </row>
    <row r="32" spans="2:30" ht="14.25" customHeight="1" x14ac:dyDescent="0.25">
      <c r="B32" s="35"/>
      <c r="C32" s="5"/>
      <c r="D32" s="6"/>
      <c r="E32" s="7" t="str">
        <f t="shared" si="11"/>
        <v/>
      </c>
      <c r="F32" s="36"/>
      <c r="G32" s="37"/>
      <c r="I32" s="38"/>
      <c r="J32" s="39"/>
      <c r="K32" s="40"/>
      <c r="L32" s="41"/>
      <c r="M32" s="42"/>
      <c r="N32" s="38"/>
      <c r="O32" s="39"/>
      <c r="P32" s="40"/>
      <c r="Q32" s="41"/>
      <c r="R32" s="42"/>
      <c r="S32" s="38"/>
      <c r="T32" s="39"/>
      <c r="U32" s="40"/>
      <c r="V32" s="41"/>
      <c r="W32" s="42"/>
      <c r="X32" s="38"/>
      <c r="Y32" s="39"/>
      <c r="Z32" s="40"/>
      <c r="AA32" s="43"/>
      <c r="AB32" s="41"/>
      <c r="AC32" s="40"/>
      <c r="AD32" s="44"/>
    </row>
    <row r="33" spans="2:30" ht="14.25" customHeight="1" x14ac:dyDescent="0.25">
      <c r="B33" s="35"/>
      <c r="C33" s="35"/>
      <c r="D33" s="69"/>
      <c r="E33" s="7" t="str">
        <f t="shared" si="11"/>
        <v/>
      </c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35"/>
      <c r="C34" s="5"/>
      <c r="D34" s="6"/>
      <c r="E34" s="7" t="str">
        <f t="shared" si="11"/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11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11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11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11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11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S01A0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TETRACICLINA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12">SUM(I49:I60)</f>
        <v>1355</v>
      </c>
      <c r="J48" s="28">
        <f t="shared" si="12"/>
        <v>1355</v>
      </c>
      <c r="K48" s="29">
        <f t="shared" si="12"/>
        <v>1</v>
      </c>
      <c r="L48" s="30">
        <f t="shared" si="12"/>
        <v>10542</v>
      </c>
      <c r="M48" s="31">
        <f t="shared" si="12"/>
        <v>1</v>
      </c>
      <c r="N48" s="27">
        <f t="shared" si="12"/>
        <v>6180</v>
      </c>
      <c r="O48" s="28">
        <f t="shared" si="12"/>
        <v>6180</v>
      </c>
      <c r="P48" s="29">
        <f t="shared" si="12"/>
        <v>1</v>
      </c>
      <c r="Q48" s="30">
        <f t="shared" si="12"/>
        <v>46946</v>
      </c>
      <c r="R48" s="31">
        <f t="shared" si="12"/>
        <v>1</v>
      </c>
      <c r="S48" s="27">
        <f t="shared" si="12"/>
        <v>22311</v>
      </c>
      <c r="T48" s="28">
        <f t="shared" si="12"/>
        <v>22311</v>
      </c>
      <c r="U48" s="29">
        <f t="shared" si="12"/>
        <v>1</v>
      </c>
      <c r="V48" s="30">
        <f t="shared" si="12"/>
        <v>188832</v>
      </c>
      <c r="W48" s="31">
        <f t="shared" si="12"/>
        <v>1</v>
      </c>
      <c r="X48" s="27">
        <f t="shared" si="12"/>
        <v>22223</v>
      </c>
      <c r="Y48" s="28">
        <f t="shared" si="12"/>
        <v>22223</v>
      </c>
      <c r="Z48" s="29">
        <f t="shared" si="12"/>
        <v>1</v>
      </c>
      <c r="AA48" s="32">
        <f>(X48-S48)/S48</f>
        <v>-3.9442427502128993E-3</v>
      </c>
      <c r="AB48" s="30">
        <f>SUM(AB49:AB60)</f>
        <v>171494</v>
      </c>
      <c r="AC48" s="29">
        <f>SUM(AC49:AC60)</f>
        <v>1</v>
      </c>
      <c r="AD48" s="33">
        <f>(AB48-V48)/V48</f>
        <v>-9.1817064904253523E-2</v>
      </c>
    </row>
    <row r="49" spans="2:30" ht="14.25" customHeight="1" x14ac:dyDescent="0.25">
      <c r="B49" s="70" t="s">
        <v>137</v>
      </c>
      <c r="C49" s="70" t="s">
        <v>25</v>
      </c>
      <c r="D49" s="6" t="str">
        <f>VLOOKUP(B49,'[1]Performance MAT'!$F$14:$G$12335,2,FALSE)</f>
        <v>012000</v>
      </c>
      <c r="E49" s="7" t="str">
        <f>RIGHT(B49,1)</f>
        <v>1</v>
      </c>
      <c r="F49" s="36">
        <f>AB49/X49</f>
        <v>7.7169599064032761</v>
      </c>
      <c r="G49" s="37">
        <f>F49/E49</f>
        <v>7.7169599064032761</v>
      </c>
      <c r="I49" s="38">
        <f>VLOOKUP(B49,[2]MES!A:D,3,0)</f>
        <v>1355</v>
      </c>
      <c r="J49" s="39">
        <f t="shared" ref="J49" si="13">I49*E49</f>
        <v>1355</v>
      </c>
      <c r="K49" s="40">
        <f>J49/J$48</f>
        <v>1</v>
      </c>
      <c r="L49" s="41">
        <f>VLOOKUP(B49,[2]MES!A:G,6,0)</f>
        <v>10542</v>
      </c>
      <c r="M49" s="40">
        <f>L49/L$48</f>
        <v>1</v>
      </c>
      <c r="N49" s="38">
        <f>VLOOKUP(B49,[2]YTD!A:D,3,0)</f>
        <v>6180</v>
      </c>
      <c r="O49" s="39">
        <f t="shared" ref="O49" si="14">N49*E49</f>
        <v>6180</v>
      </c>
      <c r="P49" s="40">
        <f>O49/O$48</f>
        <v>1</v>
      </c>
      <c r="Q49" s="41">
        <f>VLOOKUP(B49,[2]YTD!A:G,6,0)</f>
        <v>46946</v>
      </c>
      <c r="R49" s="40">
        <f>Q49/Q$48</f>
        <v>1</v>
      </c>
      <c r="S49" s="38">
        <f>VLOOKUP(B49,[2]MAT!A:D,3,0)</f>
        <v>22311</v>
      </c>
      <c r="T49" s="39">
        <f t="shared" ref="T49" si="15">S49*E49</f>
        <v>22311</v>
      </c>
      <c r="U49" s="40">
        <f>T49/T$48</f>
        <v>1</v>
      </c>
      <c r="V49" s="41">
        <f>VLOOKUP(B49,[2]MAT!A:J,9,0)</f>
        <v>188832</v>
      </c>
      <c r="W49" s="40">
        <f>V49/V$48</f>
        <v>1</v>
      </c>
      <c r="X49" s="38">
        <f>VLOOKUP(B49,[2]MAT!A:G,6,0)</f>
        <v>22223</v>
      </c>
      <c r="Y49" s="39">
        <f t="shared" ref="Y49" si="16">X49*E49</f>
        <v>22223</v>
      </c>
      <c r="Z49" s="40">
        <f>Y49/Y$48</f>
        <v>1</v>
      </c>
      <c r="AA49" s="43">
        <f t="shared" ref="AA49" si="17">(X49-S49)/S49</f>
        <v>-3.9442427502128993E-3</v>
      </c>
      <c r="AB49" s="41">
        <f>VLOOKUP(B49,[2]MAT!A:M,12,0)</f>
        <v>171494</v>
      </c>
      <c r="AC49" s="40">
        <f>AB49/AB$48</f>
        <v>1</v>
      </c>
      <c r="AD49" s="44">
        <f t="shared" ref="AD49" si="18">(AB49-V49)/V49</f>
        <v>-9.1817064904253523E-2</v>
      </c>
    </row>
    <row r="50" spans="2:30" ht="14.25" customHeight="1" x14ac:dyDescent="0.25">
      <c r="B50" s="35"/>
      <c r="C50" s="5"/>
      <c r="D50" s="6"/>
      <c r="E50" s="7" t="str">
        <f t="shared" ref="E50:E60" si="19">RIGHT(B50,1)</f>
        <v/>
      </c>
      <c r="F50" s="36"/>
      <c r="G50" s="37"/>
      <c r="I50" s="38"/>
      <c r="J50" s="39"/>
      <c r="K50" s="40"/>
      <c r="L50" s="41"/>
      <c r="M50" s="40"/>
      <c r="N50" s="38"/>
      <c r="O50" s="39"/>
      <c r="P50" s="40"/>
      <c r="Q50" s="41"/>
      <c r="R50" s="40"/>
      <c r="S50" s="38"/>
      <c r="T50" s="39"/>
      <c r="U50" s="40"/>
      <c r="V50" s="41"/>
      <c r="W50" s="40"/>
      <c r="X50" s="38"/>
      <c r="Y50" s="39"/>
      <c r="Z50" s="40"/>
      <c r="AA50" s="43"/>
      <c r="AB50" s="41"/>
      <c r="AC50" s="40"/>
      <c r="AD50" s="44"/>
    </row>
    <row r="51" spans="2:30" ht="14.25" customHeight="1" x14ac:dyDescent="0.25">
      <c r="B51" s="35"/>
      <c r="C51" s="5"/>
      <c r="D51" s="6"/>
      <c r="E51" s="7" t="str">
        <f t="shared" si="19"/>
        <v/>
      </c>
      <c r="F51" s="36"/>
      <c r="G51" s="37"/>
      <c r="I51" s="38"/>
      <c r="J51" s="39"/>
      <c r="K51" s="40"/>
      <c r="L51" s="41"/>
      <c r="M51" s="42"/>
      <c r="N51" s="38"/>
      <c r="O51" s="39"/>
      <c r="P51" s="40"/>
      <c r="Q51" s="41"/>
      <c r="R51" s="42"/>
      <c r="S51" s="38"/>
      <c r="T51" s="39"/>
      <c r="U51" s="40"/>
      <c r="V51" s="41"/>
      <c r="W51" s="42"/>
      <c r="X51" s="38"/>
      <c r="Y51" s="39"/>
      <c r="Z51" s="40"/>
      <c r="AA51" s="43"/>
      <c r="AB51" s="41"/>
      <c r="AC51" s="40"/>
      <c r="AD51" s="44"/>
    </row>
    <row r="52" spans="2:30" ht="14.25" customHeight="1" x14ac:dyDescent="0.25">
      <c r="B52" s="35"/>
      <c r="C52" s="5"/>
      <c r="D52" s="6"/>
      <c r="E52" s="7" t="str">
        <f t="shared" si="19"/>
        <v/>
      </c>
      <c r="F52" s="36"/>
      <c r="G52" s="37"/>
      <c r="I52" s="38"/>
      <c r="J52" s="39"/>
      <c r="K52" s="40"/>
      <c r="L52" s="41"/>
      <c r="M52" s="42"/>
      <c r="N52" s="38"/>
      <c r="O52" s="39"/>
      <c r="P52" s="40"/>
      <c r="Q52" s="41"/>
      <c r="R52" s="42"/>
      <c r="S52" s="38"/>
      <c r="T52" s="39"/>
      <c r="U52" s="40"/>
      <c r="V52" s="41"/>
      <c r="W52" s="42"/>
      <c r="X52" s="38"/>
      <c r="Y52" s="39"/>
      <c r="Z52" s="40"/>
      <c r="AA52" s="43"/>
      <c r="AB52" s="41"/>
      <c r="AC52" s="40"/>
      <c r="AD52" s="44"/>
    </row>
    <row r="53" spans="2:30" ht="14.25" customHeight="1" x14ac:dyDescent="0.25">
      <c r="B53" s="35"/>
      <c r="C53" s="35"/>
      <c r="D53" s="69"/>
      <c r="E53" s="7" t="str">
        <f t="shared" si="19"/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19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19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19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19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19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19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29" priority="5" operator="lessThan">
      <formula>0</formula>
    </cfRule>
  </conditionalFormatting>
  <conditionalFormatting sqref="AD28 AA28 AA41 AD41">
    <cfRule type="cellIs" dxfId="28" priority="4" operator="lessThan">
      <formula>0</formula>
    </cfRule>
  </conditionalFormatting>
  <conditionalFormatting sqref="AD48 AA48 AA61 AD61">
    <cfRule type="cellIs" dxfId="27" priority="3" operator="lessThan">
      <formula>0</formula>
    </cfRule>
  </conditionalFormatting>
  <conditionalFormatting sqref="AD29:AD40 AA29:AA40">
    <cfRule type="cellIs" dxfId="26" priority="2" operator="lessThan">
      <formula>0</formula>
    </cfRule>
  </conditionalFormatting>
  <conditionalFormatting sqref="AD49:AD60 AA49:AA60">
    <cfRule type="cellIs" dxfId="2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92D050"/>
    <pageSetUpPr fitToPage="1"/>
  </sheetPr>
  <dimension ref="B2:AN61"/>
  <sheetViews>
    <sheetView showGridLines="0" zoomScaleNormal="100" workbookViewId="0">
      <pane xSplit="2" ySplit="7" topLeftCell="C44" activePane="bottomRight" state="frozen"/>
      <selection activeCell="C8" sqref="C8"/>
      <selection pane="topRight" activeCell="C8" sqref="C8"/>
      <selection pane="bottomLeft" activeCell="C8" sqref="C8"/>
      <selection pane="bottomRight" activeCell="K49" sqref="K49:K54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146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148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147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7319</v>
      </c>
      <c r="J8" s="28">
        <f t="shared" si="0"/>
        <v>7319</v>
      </c>
      <c r="K8" s="29">
        <f t="shared" si="0"/>
        <v>1.0000000000000002</v>
      </c>
      <c r="L8" s="30">
        <f t="shared" si="0"/>
        <v>84419</v>
      </c>
      <c r="M8" s="31">
        <f t="shared" si="0"/>
        <v>1</v>
      </c>
      <c r="N8" s="27">
        <f t="shared" si="0"/>
        <v>27784</v>
      </c>
      <c r="O8" s="28">
        <f t="shared" si="0"/>
        <v>27784</v>
      </c>
      <c r="P8" s="29">
        <f t="shared" si="0"/>
        <v>1</v>
      </c>
      <c r="Q8" s="30">
        <f t="shared" si="0"/>
        <v>300810</v>
      </c>
      <c r="R8" s="31">
        <f t="shared" si="0"/>
        <v>1</v>
      </c>
      <c r="S8" s="27">
        <f t="shared" si="0"/>
        <v>75720</v>
      </c>
      <c r="T8" s="28">
        <f t="shared" si="0"/>
        <v>75720</v>
      </c>
      <c r="U8" s="29">
        <f t="shared" si="0"/>
        <v>1</v>
      </c>
      <c r="V8" s="30">
        <f t="shared" si="0"/>
        <v>1044113</v>
      </c>
      <c r="W8" s="31">
        <f t="shared" si="0"/>
        <v>1</v>
      </c>
      <c r="X8" s="27">
        <f t="shared" si="0"/>
        <v>109392</v>
      </c>
      <c r="Y8" s="28">
        <f t="shared" si="0"/>
        <v>109392</v>
      </c>
      <c r="Z8" s="29">
        <f t="shared" si="0"/>
        <v>1</v>
      </c>
      <c r="AA8" s="32">
        <f>(X8-S8)/S8</f>
        <v>0.44469096671949288</v>
      </c>
      <c r="AB8" s="30">
        <f>SUM(AB9:AB20)</f>
        <v>1224189</v>
      </c>
      <c r="AC8" s="29">
        <f>SUM(AC9:AC20)</f>
        <v>1</v>
      </c>
      <c r="AD8" s="33">
        <f>(AB8-V8)/V8</f>
        <v>0.17246792253328902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140</v>
      </c>
      <c r="C9" s="70" t="s">
        <v>25</v>
      </c>
      <c r="D9" s="6" t="str">
        <f>VLOOKUP(B9,'[1]Performance MAT'!$F$14:$G$12335,2,FALSE)</f>
        <v>011997</v>
      </c>
      <c r="E9" s="7" t="str">
        <f>RIGHT(B9,1)</f>
        <v>1</v>
      </c>
      <c r="F9" s="36">
        <f>AB9/X9</f>
        <v>7.7869607786672814</v>
      </c>
      <c r="G9" s="37">
        <f>F9/E9</f>
        <v>7.7869607786672814</v>
      </c>
      <c r="I9" s="38">
        <f>VLOOKUP(B9,[2]MES!A:D,4,0)</f>
        <v>4324</v>
      </c>
      <c r="J9" s="39">
        <f>I9*E9</f>
        <v>4324</v>
      </c>
      <c r="K9" s="40">
        <f>J9/$J$8</f>
        <v>0.59079109167919119</v>
      </c>
      <c r="L9" s="41">
        <f>VLOOKUP(B9,[2]MES!A:G,7,0)</f>
        <v>32344</v>
      </c>
      <c r="M9" s="42">
        <f>L9/$L$8</f>
        <v>0.38313649770786196</v>
      </c>
      <c r="N9" s="38">
        <f>VLOOKUP(B9,[2]YTD!A:D,4,0)</f>
        <v>19016</v>
      </c>
      <c r="O9" s="39">
        <f>N9*E9</f>
        <v>19016</v>
      </c>
      <c r="P9" s="40">
        <f>O9/$O$8</f>
        <v>0.68442268931759287</v>
      </c>
      <c r="Q9" s="41">
        <f>VLOOKUP(B9,[2]YTD!A:G,7,0)</f>
        <v>149030</v>
      </c>
      <c r="R9" s="42">
        <f>Q9/$Q$8</f>
        <v>0.4954290083441375</v>
      </c>
      <c r="S9" s="38">
        <f>VLOOKUP(B9,[2]MAT!A:D,4,0)</f>
        <v>48442</v>
      </c>
      <c r="T9" s="39">
        <f>S9*E9</f>
        <v>48442</v>
      </c>
      <c r="U9" s="40">
        <f>T9/$T$8</f>
        <v>0.63975171685155841</v>
      </c>
      <c r="V9" s="41">
        <f>VLOOKUP(B9,[2]MAT!A:J,10,0)</f>
        <v>454223</v>
      </c>
      <c r="W9" s="42">
        <f>V9/$V$8</f>
        <v>0.43503241507384738</v>
      </c>
      <c r="X9" s="38">
        <f>VLOOKUP(B9,[2]MAT!A:G,7,0)</f>
        <v>69452</v>
      </c>
      <c r="Y9" s="39">
        <f>X9*E9</f>
        <v>69452</v>
      </c>
      <c r="Z9" s="40">
        <f>Y9/$Y$8</f>
        <v>0.6348910340792745</v>
      </c>
      <c r="AA9" s="43">
        <f t="shared" ref="AA9:AA14" si="1">(X9-S9)/S9</f>
        <v>0.43371454522934644</v>
      </c>
      <c r="AB9" s="41">
        <f>VLOOKUP(B9,[2]MAT!A:M,13,0)</f>
        <v>540820</v>
      </c>
      <c r="AC9" s="40">
        <f>AB9/$AB$8</f>
        <v>0.44177818947891218</v>
      </c>
      <c r="AD9" s="44">
        <f t="shared" ref="AD9:AD14" si="2">(AB9-V9)/V9</f>
        <v>0.19064864614957852</v>
      </c>
    </row>
    <row r="10" spans="2:40" ht="14.25" customHeight="1" x14ac:dyDescent="0.25">
      <c r="B10" s="70" t="s">
        <v>141</v>
      </c>
      <c r="C10" s="70" t="s">
        <v>25</v>
      </c>
      <c r="D10" s="6" t="str">
        <f>VLOOKUP(B10,'[1]Performance MAT'!$F$14:$G$12335,2,FALSE)</f>
        <v>071997</v>
      </c>
      <c r="E10" s="7" t="str">
        <f t="shared" ref="E10:E20" si="3">RIGHT(B10,1)</f>
        <v>1</v>
      </c>
      <c r="F10" s="36">
        <f t="shared" ref="F10:F14" si="4">AB10/X10</f>
        <v>14.075506125640803</v>
      </c>
      <c r="G10" s="37">
        <f t="shared" ref="G10:G14" si="5">F10/E10</f>
        <v>14.075506125640803</v>
      </c>
      <c r="I10" s="38">
        <f>VLOOKUP(B10,[2]MES!A:D,4,0)</f>
        <v>2527</v>
      </c>
      <c r="J10" s="39">
        <f t="shared" ref="J10:J14" si="6">I10*E10</f>
        <v>2527</v>
      </c>
      <c r="K10" s="40">
        <f t="shared" ref="K10:K14" si="7">J10/$J$8</f>
        <v>0.34526574668670584</v>
      </c>
      <c r="L10" s="41">
        <f>VLOOKUP(B10,[2]MES!A:G,7,0)</f>
        <v>35656</v>
      </c>
      <c r="M10" s="42">
        <f t="shared" ref="M10:M14" si="8">L10/$L$8</f>
        <v>0.42236937182387851</v>
      </c>
      <c r="N10" s="38">
        <f>VLOOKUP(B10,[2]YTD!A:D,4,0)</f>
        <v>7413</v>
      </c>
      <c r="O10" s="39">
        <f t="shared" ref="O10:O14" si="9">N10*E10</f>
        <v>7413</v>
      </c>
      <c r="P10" s="40">
        <f t="shared" ref="P10:P14" si="10">O10/$O$8</f>
        <v>0.26680823495536998</v>
      </c>
      <c r="Q10" s="41">
        <f>VLOOKUP(B10,[2]YTD!A:G,7,0)</f>
        <v>104575</v>
      </c>
      <c r="R10" s="42">
        <f t="shared" ref="R10:R14" si="11">Q10/$Q$8</f>
        <v>0.34764469266314285</v>
      </c>
      <c r="S10" s="38">
        <f>VLOOKUP(B10,[2]MAT!A:D,4,0)</f>
        <v>19407</v>
      </c>
      <c r="T10" s="39">
        <f t="shared" ref="T10:T14" si="12">S10*E10</f>
        <v>19407</v>
      </c>
      <c r="U10" s="40">
        <f t="shared" ref="U10:U14" si="13">T10/$T$8</f>
        <v>0.25629952456418381</v>
      </c>
      <c r="V10" s="41">
        <f>VLOOKUP(B10,[2]MAT!A:J,10,0)</f>
        <v>324225</v>
      </c>
      <c r="W10" s="42">
        <f t="shared" ref="W10:W14" si="14">V10/$V$8</f>
        <v>0.31052673417532395</v>
      </c>
      <c r="X10" s="38">
        <f>VLOOKUP(B10,[2]MAT!A:G,7,0)</f>
        <v>34527</v>
      </c>
      <c r="Y10" s="39">
        <f t="shared" ref="Y10:Y14" si="15">X10*E10</f>
        <v>34527</v>
      </c>
      <c r="Z10" s="40">
        <f t="shared" ref="Z10:Z14" si="16">Y10/$Y$8</f>
        <v>0.31562637121544534</v>
      </c>
      <c r="AA10" s="43">
        <f t="shared" si="1"/>
        <v>0.77910032462513523</v>
      </c>
      <c r="AB10" s="41">
        <f>VLOOKUP(B10,[2]MAT!A:M,13,0)</f>
        <v>485985</v>
      </c>
      <c r="AC10" s="40">
        <f t="shared" ref="AC10:AC14" si="17">AB10/$AB$8</f>
        <v>0.39698526943143581</v>
      </c>
      <c r="AD10" s="44">
        <f t="shared" si="2"/>
        <v>0.49891279204256306</v>
      </c>
    </row>
    <row r="11" spans="2:40" ht="14.25" customHeight="1" x14ac:dyDescent="0.25">
      <c r="B11" s="70" t="s">
        <v>142</v>
      </c>
      <c r="C11" s="70" t="s">
        <v>26</v>
      </c>
      <c r="D11" s="6" t="str">
        <f>VLOOKUP(B11,'[1]Performance MAT'!$F$14:$G$12335,2,FALSE)</f>
        <v>012008</v>
      </c>
      <c r="E11" s="7" t="str">
        <f t="shared" si="3"/>
        <v>1</v>
      </c>
      <c r="F11" s="36">
        <f t="shared" si="4"/>
        <v>28.15166602834163</v>
      </c>
      <c r="G11" s="37">
        <f t="shared" si="5"/>
        <v>28.15166602834163</v>
      </c>
      <c r="I11" s="38">
        <f>VLOOKUP(B11,[2]MES!A:D,4,0)</f>
        <v>267</v>
      </c>
      <c r="J11" s="39">
        <f t="shared" si="6"/>
        <v>267</v>
      </c>
      <c r="K11" s="40">
        <f t="shared" si="7"/>
        <v>3.6480393496379285E-2</v>
      </c>
      <c r="L11" s="41">
        <f>VLOOKUP(B11,[2]MES!A:G,7,0)</f>
        <v>7417</v>
      </c>
      <c r="M11" s="42">
        <f t="shared" si="8"/>
        <v>8.7859368151719394E-2</v>
      </c>
      <c r="N11" s="38">
        <f>VLOOKUP(B11,[2]YTD!A:D,4,0)</f>
        <v>771</v>
      </c>
      <c r="O11" s="39">
        <f t="shared" si="9"/>
        <v>771</v>
      </c>
      <c r="P11" s="40">
        <f t="shared" si="10"/>
        <v>2.7749784048373166E-2</v>
      </c>
      <c r="Q11" s="41">
        <f>VLOOKUP(B11,[2]YTD!A:G,7,0)</f>
        <v>21530</v>
      </c>
      <c r="R11" s="42">
        <f t="shared" si="11"/>
        <v>7.1573418436887068E-2</v>
      </c>
      <c r="S11" s="38">
        <f>VLOOKUP(B11,[2]MAT!A:D,4,0)</f>
        <v>4780</v>
      </c>
      <c r="T11" s="39">
        <f t="shared" si="12"/>
        <v>4780</v>
      </c>
      <c r="U11" s="40">
        <f t="shared" si="13"/>
        <v>6.312731114632858E-2</v>
      </c>
      <c r="V11" s="41">
        <f>VLOOKUP(B11,[2]MAT!A:J,10,0)</f>
        <v>132853</v>
      </c>
      <c r="W11" s="42">
        <f t="shared" si="14"/>
        <v>0.12724005926561588</v>
      </c>
      <c r="X11" s="38">
        <f>VLOOKUP(B11,[2]MAT!A:G,7,0)</f>
        <v>2611</v>
      </c>
      <c r="Y11" s="39">
        <f t="shared" si="15"/>
        <v>2611</v>
      </c>
      <c r="Z11" s="40">
        <f t="shared" si="16"/>
        <v>2.3868290185753985E-2</v>
      </c>
      <c r="AA11" s="43">
        <f t="shared" si="1"/>
        <v>-0.45376569037656905</v>
      </c>
      <c r="AB11" s="41">
        <f>VLOOKUP(B11,[2]MAT!A:M,13,0)</f>
        <v>73504</v>
      </c>
      <c r="AC11" s="40">
        <f t="shared" si="17"/>
        <v>6.0043016233604453E-2</v>
      </c>
      <c r="AD11" s="44">
        <f t="shared" si="2"/>
        <v>-0.44672683341738612</v>
      </c>
    </row>
    <row r="12" spans="2:40" ht="14.25" customHeight="1" x14ac:dyDescent="0.25">
      <c r="B12" s="70" t="s">
        <v>143</v>
      </c>
      <c r="C12" s="70" t="s">
        <v>46</v>
      </c>
      <c r="D12" s="6" t="str">
        <f>VLOOKUP(B12,'[1]Performance MAT'!$F$14:$G$12335,2,FALSE)</f>
        <v>121993</v>
      </c>
      <c r="E12" s="7" t="str">
        <f t="shared" si="3"/>
        <v>1</v>
      </c>
      <c r="F12" s="36">
        <f t="shared" si="4"/>
        <v>58.714527027027025</v>
      </c>
      <c r="G12" s="37">
        <f t="shared" si="5"/>
        <v>58.714527027027025</v>
      </c>
      <c r="I12" s="38">
        <f>VLOOKUP(B12,[2]MES!A:D,4,0)</f>
        <v>74</v>
      </c>
      <c r="J12" s="39">
        <f t="shared" si="6"/>
        <v>74</v>
      </c>
      <c r="K12" s="40">
        <f t="shared" si="7"/>
        <v>1.0110670856674409E-2</v>
      </c>
      <c r="L12" s="41">
        <f>VLOOKUP(B12,[2]MES!A:G,7,0)</f>
        <v>4691</v>
      </c>
      <c r="M12" s="42">
        <f t="shared" si="8"/>
        <v>5.5568059323138158E-2</v>
      </c>
      <c r="N12" s="38">
        <f>VLOOKUP(B12,[2]YTD!A:D,4,0)</f>
        <v>280</v>
      </c>
      <c r="O12" s="39">
        <f t="shared" si="9"/>
        <v>280</v>
      </c>
      <c r="P12" s="40">
        <f t="shared" si="10"/>
        <v>1.0077742585660812E-2</v>
      </c>
      <c r="Q12" s="41">
        <f>VLOOKUP(B12,[2]YTD!A:G,7,0)</f>
        <v>15498</v>
      </c>
      <c r="R12" s="42">
        <f t="shared" si="11"/>
        <v>5.1520893587314251E-2</v>
      </c>
      <c r="S12" s="38">
        <f>VLOOKUP(B12,[2]MAT!A:D,4,0)</f>
        <v>1276</v>
      </c>
      <c r="T12" s="39">
        <f t="shared" si="12"/>
        <v>1276</v>
      </c>
      <c r="U12" s="40">
        <f t="shared" si="13"/>
        <v>1.6851558372952984E-2</v>
      </c>
      <c r="V12" s="41">
        <f>VLOOKUP(B12,[2]MAT!A:J,10,0)</f>
        <v>67516</v>
      </c>
      <c r="W12" s="42">
        <f t="shared" si="14"/>
        <v>6.4663499065714156E-2</v>
      </c>
      <c r="X12" s="38">
        <f>VLOOKUP(B12,[2]MAT!A:G,7,0)</f>
        <v>1184</v>
      </c>
      <c r="Y12" s="39">
        <f t="shared" si="15"/>
        <v>1184</v>
      </c>
      <c r="Z12" s="40">
        <f t="shared" si="16"/>
        <v>1.0823460582126665E-2</v>
      </c>
      <c r="AA12" s="43">
        <f t="shared" si="1"/>
        <v>-7.2100313479623826E-2</v>
      </c>
      <c r="AB12" s="41">
        <f>VLOOKUP(B12,[2]MAT!A:M,13,0)</f>
        <v>69518</v>
      </c>
      <c r="AC12" s="40">
        <f t="shared" si="17"/>
        <v>5.6786983055720969E-2</v>
      </c>
      <c r="AD12" s="44">
        <f t="shared" si="2"/>
        <v>2.9652230582380472E-2</v>
      </c>
    </row>
    <row r="13" spans="2:40" s="49" customFormat="1" ht="14.25" customHeight="1" x14ac:dyDescent="0.25">
      <c r="B13" s="70" t="s">
        <v>144</v>
      </c>
      <c r="C13" s="70" t="s">
        <v>61</v>
      </c>
      <c r="D13" s="6" t="str">
        <f>VLOOKUP(B13,'[1]Performance MAT'!$F$14:$G$12335,2,FALSE)</f>
        <v>072007</v>
      </c>
      <c r="E13" s="7" t="str">
        <f t="shared" si="3"/>
        <v>1</v>
      </c>
      <c r="F13" s="47">
        <f t="shared" si="4"/>
        <v>36.825000000000003</v>
      </c>
      <c r="G13" s="48">
        <f t="shared" si="5"/>
        <v>36.825000000000003</v>
      </c>
      <c r="I13" s="50">
        <f>VLOOKUP(B13,[2]MES!A:D,4,0)</f>
        <v>115</v>
      </c>
      <c r="J13" s="51">
        <f t="shared" si="6"/>
        <v>115</v>
      </c>
      <c r="K13" s="52">
        <f t="shared" si="7"/>
        <v>1.5712529034021042E-2</v>
      </c>
      <c r="L13" s="53">
        <f>VLOOKUP(B13,[2]MES!A:G,7,0)</f>
        <v>4025</v>
      </c>
      <c r="M13" s="54">
        <f t="shared" si="8"/>
        <v>4.7678840071547872E-2</v>
      </c>
      <c r="N13" s="50">
        <f>VLOOKUP(B13,[2]YTD!A:D,4,0)</f>
        <v>237</v>
      </c>
      <c r="O13" s="51">
        <f t="shared" si="9"/>
        <v>237</v>
      </c>
      <c r="P13" s="52">
        <f t="shared" si="10"/>
        <v>8.5300892600057594E-3</v>
      </c>
      <c r="Q13" s="53">
        <f>VLOOKUP(B13,[2]YTD!A:G,7,0)</f>
        <v>8580</v>
      </c>
      <c r="R13" s="54">
        <f t="shared" si="11"/>
        <v>2.8522987932582029E-2</v>
      </c>
      <c r="S13" s="50">
        <f>VLOOKUP(B13,[2]MAT!A:D,4,0)</f>
        <v>1265</v>
      </c>
      <c r="T13" s="51">
        <f t="shared" si="12"/>
        <v>1265</v>
      </c>
      <c r="U13" s="52">
        <f t="shared" si="13"/>
        <v>1.6706286318013734E-2</v>
      </c>
      <c r="V13" s="53">
        <f>VLOOKUP(B13,[2]MAT!A:J,10,0)</f>
        <v>54973</v>
      </c>
      <c r="W13" s="54">
        <f t="shared" si="14"/>
        <v>5.2650431514596599E-2</v>
      </c>
      <c r="X13" s="50">
        <f>VLOOKUP(B13,[2]MAT!A:G,7,0)</f>
        <v>1160</v>
      </c>
      <c r="Y13" s="51">
        <f t="shared" si="15"/>
        <v>1160</v>
      </c>
      <c r="Z13" s="52">
        <f t="shared" si="16"/>
        <v>1.060406611086734E-2</v>
      </c>
      <c r="AA13" s="55">
        <f t="shared" si="1"/>
        <v>-8.3003952569169967E-2</v>
      </c>
      <c r="AB13" s="53">
        <f>VLOOKUP(B13,[2]MAT!A:M,13,0)</f>
        <v>42717</v>
      </c>
      <c r="AC13" s="52">
        <f t="shared" si="17"/>
        <v>3.4894121741005681E-2</v>
      </c>
      <c r="AD13" s="56">
        <f t="shared" si="2"/>
        <v>-0.22294580976115547</v>
      </c>
      <c r="AE13" s="57"/>
      <c r="AF13" s="58">
        <v>42300</v>
      </c>
      <c r="AG13" s="57"/>
      <c r="AH13" s="58">
        <f>N13</f>
        <v>237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70" t="s">
        <v>145</v>
      </c>
      <c r="C14" s="70" t="s">
        <v>52</v>
      </c>
      <c r="D14" s="6" t="str">
        <f>VLOOKUP(B14,'[1]Performance MAT'!$F$14:$G$12335,2,FALSE)</f>
        <v>092002</v>
      </c>
      <c r="E14" s="7" t="str">
        <f t="shared" si="3"/>
        <v>1</v>
      </c>
      <c r="F14" s="36">
        <f t="shared" si="4"/>
        <v>25.425764192139738</v>
      </c>
      <c r="G14" s="37">
        <f t="shared" si="5"/>
        <v>25.425764192139738</v>
      </c>
      <c r="I14" s="38">
        <f>VLOOKUP(B14,[2]MES!A:D,4,0)</f>
        <v>12</v>
      </c>
      <c r="J14" s="39">
        <f t="shared" si="6"/>
        <v>12</v>
      </c>
      <c r="K14" s="40">
        <f t="shared" si="7"/>
        <v>1.6395682470282825E-3</v>
      </c>
      <c r="L14" s="41">
        <f>VLOOKUP(B14,[2]MES!A:G,7,0)</f>
        <v>286</v>
      </c>
      <c r="M14" s="42">
        <f t="shared" si="8"/>
        <v>3.387862921854085E-3</v>
      </c>
      <c r="N14" s="38">
        <f>VLOOKUP(B14,[2]YTD!A:D,4,0)</f>
        <v>67</v>
      </c>
      <c r="O14" s="39">
        <f t="shared" si="9"/>
        <v>67</v>
      </c>
      <c r="P14" s="40">
        <f t="shared" si="10"/>
        <v>2.4114598329974084E-3</v>
      </c>
      <c r="Q14" s="41">
        <f>VLOOKUP(B14,[2]YTD!A:G,7,0)</f>
        <v>1597</v>
      </c>
      <c r="R14" s="42">
        <f t="shared" si="11"/>
        <v>5.3089990359363052E-3</v>
      </c>
      <c r="S14" s="38">
        <f>VLOOKUP(B14,[2]MAT!A:D,4,0)</f>
        <v>550</v>
      </c>
      <c r="T14" s="39">
        <f t="shared" si="12"/>
        <v>550</v>
      </c>
      <c r="U14" s="40">
        <f t="shared" si="13"/>
        <v>7.2636027469624937E-3</v>
      </c>
      <c r="V14" s="41">
        <f>VLOOKUP(B14,[2]MAT!A:J,10,0)</f>
        <v>10323</v>
      </c>
      <c r="W14" s="42">
        <f t="shared" si="14"/>
        <v>9.8868609049020551E-3</v>
      </c>
      <c r="X14" s="38">
        <f>VLOOKUP(B14,[2]MAT!A:G,7,0)</f>
        <v>458</v>
      </c>
      <c r="Y14" s="39">
        <f t="shared" si="15"/>
        <v>458</v>
      </c>
      <c r="Z14" s="40">
        <f t="shared" si="16"/>
        <v>4.1867778265321049E-3</v>
      </c>
      <c r="AA14" s="43">
        <f t="shared" si="1"/>
        <v>-0.16727272727272727</v>
      </c>
      <c r="AB14" s="41">
        <f>VLOOKUP(B14,[2]MAT!A:M,13,0)</f>
        <v>11645</v>
      </c>
      <c r="AC14" s="40">
        <f t="shared" si="17"/>
        <v>9.5124200593209047E-3</v>
      </c>
      <c r="AD14" s="44">
        <f t="shared" si="2"/>
        <v>0.12806354741838613</v>
      </c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S01E2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TIMOLOL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6502</v>
      </c>
      <c r="J28" s="28">
        <f t="shared" si="18"/>
        <v>6502</v>
      </c>
      <c r="K28" s="29">
        <f t="shared" si="18"/>
        <v>1</v>
      </c>
      <c r="L28" s="30">
        <f t="shared" si="18"/>
        <v>75760</v>
      </c>
      <c r="M28" s="31">
        <f t="shared" si="18"/>
        <v>1</v>
      </c>
      <c r="N28" s="27">
        <f t="shared" si="18"/>
        <v>19370</v>
      </c>
      <c r="O28" s="28">
        <f t="shared" si="18"/>
        <v>19370</v>
      </c>
      <c r="P28" s="29">
        <f t="shared" si="18"/>
        <v>1</v>
      </c>
      <c r="Q28" s="30">
        <f t="shared" si="18"/>
        <v>225330</v>
      </c>
      <c r="R28" s="31">
        <f t="shared" si="18"/>
        <v>1.0000000000000002</v>
      </c>
      <c r="S28" s="27">
        <f t="shared" si="18"/>
        <v>62623</v>
      </c>
      <c r="T28" s="28">
        <f t="shared" si="18"/>
        <v>62623</v>
      </c>
      <c r="U28" s="29">
        <f t="shared" si="18"/>
        <v>0.99999999999999989</v>
      </c>
      <c r="V28" s="30">
        <f t="shared" si="18"/>
        <v>890690</v>
      </c>
      <c r="W28" s="31">
        <f t="shared" si="18"/>
        <v>0.99999999999999989</v>
      </c>
      <c r="X28" s="27">
        <f t="shared" si="18"/>
        <v>81451</v>
      </c>
      <c r="Y28" s="28">
        <f t="shared" si="18"/>
        <v>81451</v>
      </c>
      <c r="Z28" s="29">
        <f t="shared" si="18"/>
        <v>1</v>
      </c>
      <c r="AA28" s="32">
        <f>(X28-S28)/S28</f>
        <v>0.3006563083850981</v>
      </c>
      <c r="AB28" s="30">
        <f>SUM(AB29:AB40)</f>
        <v>969265</v>
      </c>
      <c r="AC28" s="29">
        <f>SUM(AC29:AC40)</f>
        <v>1</v>
      </c>
      <c r="AD28" s="33">
        <f>(AB28-V28)/V28</f>
        <v>8.8218123028214079E-2</v>
      </c>
    </row>
    <row r="29" spans="2:30" ht="14.25" customHeight="1" x14ac:dyDescent="0.25">
      <c r="B29" s="70" t="s">
        <v>140</v>
      </c>
      <c r="C29" s="70" t="s">
        <v>25</v>
      </c>
      <c r="D29" s="6" t="str">
        <f>VLOOKUP(B29,'[1]Performance MAT'!$F$14:$G$12335,2,FALSE)</f>
        <v>011997</v>
      </c>
      <c r="E29" s="7" t="str">
        <f>RIGHT(B29,1)</f>
        <v>1</v>
      </c>
      <c r="F29" s="36">
        <f>AB29/X29</f>
        <v>7.7645827707264381</v>
      </c>
      <c r="G29" s="37">
        <f>F29/E29</f>
        <v>7.7645827707264381</v>
      </c>
      <c r="I29" s="38">
        <f>VLOOKUP(B29,[2]MES!A:D,2,0)</f>
        <v>3750</v>
      </c>
      <c r="J29" s="39">
        <f>I29*E29</f>
        <v>3750</v>
      </c>
      <c r="K29" s="40">
        <f>J29/J$28</f>
        <v>0.57674561673331282</v>
      </c>
      <c r="L29" s="41">
        <f>VLOOKUP(B29,[2]MES!A:G,5,0)</f>
        <v>28050</v>
      </c>
      <c r="M29" s="40">
        <f>L29/L$28</f>
        <v>0.37024815205913408</v>
      </c>
      <c r="N29" s="38">
        <f>VLOOKUP(B29,[2]YTD!A:D,2,0)</f>
        <v>11279</v>
      </c>
      <c r="O29" s="39">
        <f t="shared" ref="O29:O34" si="19">N29*E29</f>
        <v>11279</v>
      </c>
      <c r="P29" s="40">
        <f>O29/O$28</f>
        <v>0.58229220443985541</v>
      </c>
      <c r="Q29" s="41">
        <f>VLOOKUP(B29,[2]YTD!A:G,5,0)</f>
        <v>87570</v>
      </c>
      <c r="R29" s="40">
        <f>Q29/Q$28</f>
        <v>0.38863000931966452</v>
      </c>
      <c r="S29" s="38">
        <f>VLOOKUP(B29,[2]MAT!A:D,2,0)</f>
        <v>38053</v>
      </c>
      <c r="T29" s="39">
        <f t="shared" ref="T29:T34" si="20">S29*E29</f>
        <v>38053</v>
      </c>
      <c r="U29" s="40">
        <f>T29/T$28</f>
        <v>0.6076521405873242</v>
      </c>
      <c r="V29" s="41">
        <f>VLOOKUP(B29,[2]MAT!A:J,8,0)</f>
        <v>357065</v>
      </c>
      <c r="W29" s="40">
        <f>V29/V$28</f>
        <v>0.40088583008678663</v>
      </c>
      <c r="X29" s="38">
        <f>VLOOKUP(B29,[2]MAT!A:G,5,0)</f>
        <v>44436</v>
      </c>
      <c r="Y29" s="39">
        <f t="shared" ref="Y29:Y34" si="21">X29*E29</f>
        <v>44436</v>
      </c>
      <c r="Z29" s="40">
        <f>Y29/Y$28</f>
        <v>0.54555499625541737</v>
      </c>
      <c r="AA29" s="43">
        <f t="shared" ref="AA29:AA34" si="22">(X29-S29)/S29</f>
        <v>0.16773973142721993</v>
      </c>
      <c r="AB29" s="41">
        <f>VLOOKUP(B29,[2]MAT!A:M,11,0)</f>
        <v>345027</v>
      </c>
      <c r="AC29" s="40">
        <f>AB29/AB$28</f>
        <v>0.35596766622131204</v>
      </c>
      <c r="AD29" s="44">
        <f t="shared" ref="AD29:AD34" si="23">(AB29-V29)/V29</f>
        <v>-3.3713749597412239E-2</v>
      </c>
    </row>
    <row r="30" spans="2:30" ht="14.25" customHeight="1" x14ac:dyDescent="0.25">
      <c r="B30" s="70" t="s">
        <v>141</v>
      </c>
      <c r="C30" s="70" t="s">
        <v>25</v>
      </c>
      <c r="D30" s="6" t="str">
        <f>VLOOKUP(B30,'[1]Performance MAT'!$F$14:$G$12335,2,FALSE)</f>
        <v>071997</v>
      </c>
      <c r="E30" s="7" t="str">
        <f t="shared" ref="E30:E34" si="24">RIGHT(B30,1)</f>
        <v>1</v>
      </c>
      <c r="F30" s="36">
        <f t="shared" ref="F30:F34" si="25">AB30/X30</f>
        <v>14.075210291934686</v>
      </c>
      <c r="G30" s="37">
        <f t="shared" ref="G30:G34" si="26">F30/E30</f>
        <v>14.075210291934686</v>
      </c>
      <c r="I30" s="38">
        <f>VLOOKUP(B30,[2]MES!A:D,2,0)</f>
        <v>2341</v>
      </c>
      <c r="J30" s="39">
        <f t="shared" ref="J30:J34" si="27">I30*E30</f>
        <v>2341</v>
      </c>
      <c r="K30" s="40">
        <f t="shared" ref="K30:K34" si="28">J30/J$28</f>
        <v>0.3600430636727161</v>
      </c>
      <c r="L30" s="41">
        <f>VLOOKUP(B30,[2]MES!A:G,5,0)</f>
        <v>33032</v>
      </c>
      <c r="M30" s="40">
        <f t="shared" ref="M30:M34" si="29">L30/L$28</f>
        <v>0.43600844772967268</v>
      </c>
      <c r="N30" s="38">
        <f>VLOOKUP(B30,[2]YTD!A:D,2,0)</f>
        <v>6936</v>
      </c>
      <c r="O30" s="39">
        <f t="shared" si="19"/>
        <v>6936</v>
      </c>
      <c r="P30" s="40">
        <f t="shared" ref="P30:P34" si="30">O30/O$28</f>
        <v>0.35807950438822922</v>
      </c>
      <c r="Q30" s="41">
        <f>VLOOKUP(B30,[2]YTD!A:G,5,0)</f>
        <v>97846</v>
      </c>
      <c r="R30" s="40">
        <f t="shared" ref="R30:R34" si="31">Q30/Q$28</f>
        <v>0.43423423423423424</v>
      </c>
      <c r="S30" s="38">
        <f>VLOOKUP(B30,[2]MAT!A:D,2,0)</f>
        <v>17382</v>
      </c>
      <c r="T30" s="39">
        <f t="shared" si="20"/>
        <v>17382</v>
      </c>
      <c r="U30" s="40">
        <f t="shared" ref="U30:U34" si="32">T30/T$28</f>
        <v>0.27756575060281369</v>
      </c>
      <c r="V30" s="41">
        <f>VLOOKUP(B30,[2]MAT!A:J,8,0)</f>
        <v>294838</v>
      </c>
      <c r="W30" s="40">
        <f t="shared" ref="W30:W34" si="33">V30/V$28</f>
        <v>0.33102201663878567</v>
      </c>
      <c r="X30" s="38">
        <f>VLOOKUP(B30,[2]MAT!A:G,5,0)</f>
        <v>32336</v>
      </c>
      <c r="Y30" s="39">
        <f t="shared" si="21"/>
        <v>32336</v>
      </c>
      <c r="Z30" s="40">
        <f t="shared" ref="Z30:Z34" si="34">Y30/Y$28</f>
        <v>0.39699942296595497</v>
      </c>
      <c r="AA30" s="43">
        <f t="shared" si="22"/>
        <v>0.86031526866873775</v>
      </c>
      <c r="AB30" s="41">
        <f>VLOOKUP(B30,[2]MAT!A:M,11,0)</f>
        <v>455136</v>
      </c>
      <c r="AC30" s="40">
        <f t="shared" ref="AC30:AC34" si="35">AB30/AB$28</f>
        <v>0.46956817794927086</v>
      </c>
      <c r="AD30" s="44">
        <f t="shared" si="23"/>
        <v>0.54368161498857004</v>
      </c>
    </row>
    <row r="31" spans="2:30" ht="14.25" customHeight="1" x14ac:dyDescent="0.25">
      <c r="B31" s="70" t="s">
        <v>142</v>
      </c>
      <c r="C31" s="70" t="s">
        <v>26</v>
      </c>
      <c r="D31" s="6" t="str">
        <f>VLOOKUP(B31,'[1]Performance MAT'!$F$14:$G$12335,2,FALSE)</f>
        <v>012008</v>
      </c>
      <c r="E31" s="7" t="str">
        <f t="shared" si="24"/>
        <v>1</v>
      </c>
      <c r="F31" s="36">
        <f t="shared" si="25"/>
        <v>28.152293577981652</v>
      </c>
      <c r="G31" s="37">
        <f t="shared" si="26"/>
        <v>28.152293577981652</v>
      </c>
      <c r="I31" s="38">
        <f>VLOOKUP(B31,[2]MES!A:D,2,0)</f>
        <v>216</v>
      </c>
      <c r="J31" s="39">
        <f t="shared" si="27"/>
        <v>216</v>
      </c>
      <c r="K31" s="40">
        <f t="shared" si="28"/>
        <v>3.3220547523838816E-2</v>
      </c>
      <c r="L31" s="41">
        <f>VLOOKUP(B31,[2]MES!A:G,5,0)</f>
        <v>6000</v>
      </c>
      <c r="M31" s="40">
        <f t="shared" si="29"/>
        <v>7.91974656810982E-2</v>
      </c>
      <c r="N31" s="38">
        <f>VLOOKUP(B31,[2]YTD!A:D,2,0)</f>
        <v>650</v>
      </c>
      <c r="O31" s="39">
        <f t="shared" si="19"/>
        <v>650</v>
      </c>
      <c r="P31" s="40">
        <f t="shared" si="30"/>
        <v>3.3557046979865772E-2</v>
      </c>
      <c r="Q31" s="41">
        <f>VLOOKUP(B31,[2]YTD!A:G,5,0)</f>
        <v>18152</v>
      </c>
      <c r="R31" s="40">
        <f t="shared" si="31"/>
        <v>8.0557404695335733E-2</v>
      </c>
      <c r="S31" s="38">
        <f>VLOOKUP(B31,[2]MAT!A:D,2,0)</f>
        <v>4449</v>
      </c>
      <c r="T31" s="39">
        <f t="shared" si="20"/>
        <v>4449</v>
      </c>
      <c r="U31" s="40">
        <f t="shared" si="32"/>
        <v>7.1044185043833738E-2</v>
      </c>
      <c r="V31" s="41">
        <f>VLOOKUP(B31,[2]MAT!A:J,8,0)</f>
        <v>123613</v>
      </c>
      <c r="W31" s="40">
        <f t="shared" si="33"/>
        <v>0.13878341510514319</v>
      </c>
      <c r="X31" s="38">
        <f>VLOOKUP(B31,[2]MAT!A:G,5,0)</f>
        <v>2180</v>
      </c>
      <c r="Y31" s="39">
        <f t="shared" si="21"/>
        <v>2180</v>
      </c>
      <c r="Z31" s="40">
        <f t="shared" si="34"/>
        <v>2.6764557832316363E-2</v>
      </c>
      <c r="AA31" s="43">
        <f t="shared" si="22"/>
        <v>-0.51000224769611147</v>
      </c>
      <c r="AB31" s="41">
        <f>VLOOKUP(B31,[2]MAT!A:M,11,0)</f>
        <v>61372</v>
      </c>
      <c r="AC31" s="40">
        <f t="shared" si="35"/>
        <v>6.3318081226496362E-2</v>
      </c>
      <c r="AD31" s="44">
        <f t="shared" si="23"/>
        <v>-0.50351500246737801</v>
      </c>
    </row>
    <row r="32" spans="2:30" ht="14.25" customHeight="1" x14ac:dyDescent="0.25">
      <c r="B32" s="70" t="s">
        <v>143</v>
      </c>
      <c r="C32" s="70" t="s">
        <v>46</v>
      </c>
      <c r="D32" s="6" t="str">
        <f>VLOOKUP(B32,'[1]Performance MAT'!$F$14:$G$12335,2,FALSE)</f>
        <v>121993</v>
      </c>
      <c r="E32" s="7" t="str">
        <f t="shared" si="24"/>
        <v>1</v>
      </c>
      <c r="F32" s="36">
        <f t="shared" si="25"/>
        <v>59.324758842443728</v>
      </c>
      <c r="G32" s="37">
        <f t="shared" si="26"/>
        <v>59.324758842443728</v>
      </c>
      <c r="I32" s="38">
        <f>VLOOKUP(B32,[2]MES!A:D,2,0)</f>
        <v>70</v>
      </c>
      <c r="J32" s="39">
        <f t="shared" si="27"/>
        <v>70</v>
      </c>
      <c r="K32" s="40">
        <f t="shared" si="28"/>
        <v>1.076591817902184E-2</v>
      </c>
      <c r="L32" s="41">
        <f>VLOOKUP(B32,[2]MES!A:G,5,0)</f>
        <v>4437</v>
      </c>
      <c r="M32" s="40">
        <f t="shared" si="29"/>
        <v>5.8566525871172122E-2</v>
      </c>
      <c r="N32" s="38">
        <f>VLOOKUP(B32,[2]YTD!A:D,2,0)</f>
        <v>224</v>
      </c>
      <c r="O32" s="39">
        <f t="shared" si="19"/>
        <v>224</v>
      </c>
      <c r="P32" s="40">
        <f t="shared" si="30"/>
        <v>1.1564274651522974E-2</v>
      </c>
      <c r="Q32" s="41">
        <f>VLOOKUP(B32,[2]YTD!A:G,5,0)</f>
        <v>12429</v>
      </c>
      <c r="R32" s="40">
        <f t="shared" si="31"/>
        <v>5.5159099986686194E-2</v>
      </c>
      <c r="S32" s="38">
        <f>VLOOKUP(B32,[2]MAT!A:D,2,0)</f>
        <v>1004</v>
      </c>
      <c r="T32" s="39">
        <f t="shared" si="20"/>
        <v>1004</v>
      </c>
      <c r="U32" s="40">
        <f t="shared" si="32"/>
        <v>1.6032448142056434E-2</v>
      </c>
      <c r="V32" s="41">
        <f>VLOOKUP(B32,[2]MAT!A:J,8,0)</f>
        <v>53118</v>
      </c>
      <c r="W32" s="40">
        <f t="shared" si="33"/>
        <v>5.9636910709674522E-2</v>
      </c>
      <c r="X32" s="38">
        <f>VLOOKUP(B32,[2]MAT!A:G,5,0)</f>
        <v>933</v>
      </c>
      <c r="Y32" s="39">
        <f t="shared" si="21"/>
        <v>933</v>
      </c>
      <c r="Z32" s="40">
        <f t="shared" si="34"/>
        <v>1.145473965942714E-2</v>
      </c>
      <c r="AA32" s="43">
        <f t="shared" si="22"/>
        <v>-7.0717131474103592E-2</v>
      </c>
      <c r="AB32" s="41">
        <f>VLOOKUP(B32,[2]MAT!A:M,11,0)</f>
        <v>55350</v>
      </c>
      <c r="AC32" s="40">
        <f t="shared" si="35"/>
        <v>5.7105126049119694E-2</v>
      </c>
      <c r="AD32" s="44">
        <f t="shared" si="23"/>
        <v>4.2019654354456114E-2</v>
      </c>
    </row>
    <row r="33" spans="2:30" ht="14.25" customHeight="1" x14ac:dyDescent="0.25">
      <c r="B33" s="70" t="s">
        <v>144</v>
      </c>
      <c r="C33" s="70" t="s">
        <v>61</v>
      </c>
      <c r="D33" s="6" t="str">
        <f>VLOOKUP(B33,'[1]Performance MAT'!$F$14:$G$12335,2,FALSE)</f>
        <v>072007</v>
      </c>
      <c r="E33" s="7" t="str">
        <f t="shared" si="24"/>
        <v>1</v>
      </c>
      <c r="F33" s="47">
        <f t="shared" si="25"/>
        <v>36.764440433212997</v>
      </c>
      <c r="G33" s="48">
        <f t="shared" si="26"/>
        <v>36.764440433212997</v>
      </c>
      <c r="H33" s="49"/>
      <c r="I33" s="38">
        <f>VLOOKUP(B33,[2]MES!A:D,2,0)</f>
        <v>113</v>
      </c>
      <c r="J33" s="39">
        <f t="shared" si="27"/>
        <v>113</v>
      </c>
      <c r="K33" s="40">
        <f t="shared" si="28"/>
        <v>1.7379267917563827E-2</v>
      </c>
      <c r="L33" s="41">
        <f>VLOOKUP(B33,[2]MES!A:G,5,0)</f>
        <v>3955</v>
      </c>
      <c r="M33" s="40">
        <f t="shared" si="29"/>
        <v>5.2204329461457234E-2</v>
      </c>
      <c r="N33" s="38">
        <f>VLOOKUP(B33,[2]YTD!A:D,2,0)</f>
        <v>214</v>
      </c>
      <c r="O33" s="39">
        <f t="shared" si="19"/>
        <v>214</v>
      </c>
      <c r="P33" s="40">
        <f t="shared" si="30"/>
        <v>1.104801239029427E-2</v>
      </c>
      <c r="Q33" s="41">
        <f>VLOOKUP(B33,[2]YTD!A:G,5,0)</f>
        <v>7736</v>
      </c>
      <c r="R33" s="40">
        <f t="shared" si="31"/>
        <v>3.4331868814627436E-2</v>
      </c>
      <c r="S33" s="38">
        <f>VLOOKUP(B33,[2]MAT!A:D,2,0)</f>
        <v>1185</v>
      </c>
      <c r="T33" s="39">
        <f t="shared" si="20"/>
        <v>1185</v>
      </c>
      <c r="U33" s="40">
        <f t="shared" si="32"/>
        <v>1.892276000830366E-2</v>
      </c>
      <c r="V33" s="41">
        <f>VLOOKUP(B33,[2]MAT!A:J,8,0)</f>
        <v>51733</v>
      </c>
      <c r="W33" s="40">
        <f t="shared" si="33"/>
        <v>5.8081936476215068E-2</v>
      </c>
      <c r="X33" s="38">
        <f>VLOOKUP(B33,[2]MAT!A:G,5,0)</f>
        <v>1108</v>
      </c>
      <c r="Y33" s="39">
        <f t="shared" si="21"/>
        <v>1108</v>
      </c>
      <c r="Z33" s="40">
        <f t="shared" si="34"/>
        <v>1.3603270678076389E-2</v>
      </c>
      <c r="AA33" s="43">
        <f t="shared" si="22"/>
        <v>-6.4978902953586493E-2</v>
      </c>
      <c r="AB33" s="41">
        <f>VLOOKUP(B33,[2]MAT!A:M,11,0)</f>
        <v>40735</v>
      </c>
      <c r="AC33" s="40">
        <f t="shared" si="35"/>
        <v>4.2026690327206698E-2</v>
      </c>
      <c r="AD33" s="44">
        <f t="shared" si="23"/>
        <v>-0.21259157597664932</v>
      </c>
    </row>
    <row r="34" spans="2:30" ht="14.25" customHeight="1" x14ac:dyDescent="0.25">
      <c r="B34" s="70" t="s">
        <v>145</v>
      </c>
      <c r="C34" s="70" t="s">
        <v>52</v>
      </c>
      <c r="D34" s="6" t="str">
        <f>VLOOKUP(B34,'[1]Performance MAT'!$F$14:$G$12335,2,FALSE)</f>
        <v>092002</v>
      </c>
      <c r="E34" s="7" t="str">
        <f t="shared" si="24"/>
        <v>1</v>
      </c>
      <c r="F34" s="36">
        <f t="shared" si="25"/>
        <v>25.425764192139738</v>
      </c>
      <c r="G34" s="37">
        <f t="shared" si="26"/>
        <v>25.425764192139738</v>
      </c>
      <c r="I34" s="38">
        <f>VLOOKUP(B34,[2]MES!A:D,2,0)</f>
        <v>12</v>
      </c>
      <c r="J34" s="39">
        <f t="shared" si="27"/>
        <v>12</v>
      </c>
      <c r="K34" s="40">
        <f t="shared" si="28"/>
        <v>1.845585973546601E-3</v>
      </c>
      <c r="L34" s="41">
        <f>VLOOKUP(B34,[2]MES!A:G,5,0)</f>
        <v>286</v>
      </c>
      <c r="M34" s="40">
        <f t="shared" si="29"/>
        <v>3.7750791974656812E-3</v>
      </c>
      <c r="N34" s="38">
        <f>VLOOKUP(B34,[2]YTD!A:D,2,0)</f>
        <v>67</v>
      </c>
      <c r="O34" s="39">
        <f t="shared" si="19"/>
        <v>67</v>
      </c>
      <c r="P34" s="40">
        <f t="shared" si="30"/>
        <v>3.4589571502323178E-3</v>
      </c>
      <c r="Q34" s="41">
        <f>VLOOKUP(B34,[2]YTD!A:G,5,0)</f>
        <v>1597</v>
      </c>
      <c r="R34" s="40">
        <f t="shared" si="31"/>
        <v>7.0873829494519152E-3</v>
      </c>
      <c r="S34" s="38">
        <f>VLOOKUP(B34,[2]MAT!A:D,2,0)</f>
        <v>550</v>
      </c>
      <c r="T34" s="39">
        <f t="shared" si="20"/>
        <v>550</v>
      </c>
      <c r="U34" s="40">
        <f t="shared" si="32"/>
        <v>8.7827156156683652E-3</v>
      </c>
      <c r="V34" s="41">
        <f>VLOOKUP(B34,[2]MAT!A:J,8,0)</f>
        <v>10323</v>
      </c>
      <c r="W34" s="40">
        <f t="shared" si="33"/>
        <v>1.1589890983394895E-2</v>
      </c>
      <c r="X34" s="38">
        <f>VLOOKUP(B34,[2]MAT!A:G,5,0)</f>
        <v>458</v>
      </c>
      <c r="Y34" s="39">
        <f t="shared" si="21"/>
        <v>458</v>
      </c>
      <c r="Z34" s="40">
        <f t="shared" si="34"/>
        <v>5.6230126088077492E-3</v>
      </c>
      <c r="AA34" s="43">
        <f t="shared" si="22"/>
        <v>-0.16727272727272727</v>
      </c>
      <c r="AB34" s="41">
        <f>VLOOKUP(B34,[2]MAT!A:M,11,0)</f>
        <v>11645</v>
      </c>
      <c r="AC34" s="40">
        <f t="shared" si="35"/>
        <v>1.2014258226594379E-2</v>
      </c>
      <c r="AD34" s="44">
        <f t="shared" si="23"/>
        <v>0.12806354741838613</v>
      </c>
    </row>
    <row r="35" spans="2:30" ht="14.25" customHeight="1" x14ac:dyDescent="0.25">
      <c r="B35" s="35"/>
      <c r="C35" s="5"/>
      <c r="D35" s="6"/>
      <c r="E35" s="7" t="str">
        <f t="shared" ref="E35:E40" si="36">RIGHT(B35,1)</f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36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6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6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S01E2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TIMOLOL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817</v>
      </c>
      <c r="J48" s="28">
        <f t="shared" si="37"/>
        <v>817</v>
      </c>
      <c r="K48" s="29">
        <f t="shared" si="37"/>
        <v>1</v>
      </c>
      <c r="L48" s="30">
        <f t="shared" si="37"/>
        <v>8659</v>
      </c>
      <c r="M48" s="31">
        <f t="shared" si="37"/>
        <v>1</v>
      </c>
      <c r="N48" s="27">
        <f t="shared" si="37"/>
        <v>8414</v>
      </c>
      <c r="O48" s="28">
        <f t="shared" si="37"/>
        <v>8414</v>
      </c>
      <c r="P48" s="29">
        <f t="shared" si="37"/>
        <v>1</v>
      </c>
      <c r="Q48" s="30">
        <f t="shared" si="37"/>
        <v>75480</v>
      </c>
      <c r="R48" s="31">
        <f t="shared" si="37"/>
        <v>1</v>
      </c>
      <c r="S48" s="27">
        <f t="shared" si="37"/>
        <v>13097</v>
      </c>
      <c r="T48" s="28">
        <f t="shared" si="37"/>
        <v>13097</v>
      </c>
      <c r="U48" s="29">
        <f t="shared" si="37"/>
        <v>1</v>
      </c>
      <c r="V48" s="30">
        <f t="shared" si="37"/>
        <v>153423</v>
      </c>
      <c r="W48" s="31">
        <f t="shared" si="37"/>
        <v>0.99999999999999989</v>
      </c>
      <c r="X48" s="27">
        <f t="shared" si="37"/>
        <v>27941</v>
      </c>
      <c r="Y48" s="28">
        <f t="shared" si="37"/>
        <v>27941</v>
      </c>
      <c r="Z48" s="29">
        <f t="shared" si="37"/>
        <v>1</v>
      </c>
      <c r="AA48" s="32">
        <f>(X48-S48)/S48</f>
        <v>1.1333893257998016</v>
      </c>
      <c r="AB48" s="30">
        <f>SUM(AB49:AB60)</f>
        <v>254924</v>
      </c>
      <c r="AC48" s="29">
        <f>SUM(AC49:AC60)</f>
        <v>1</v>
      </c>
      <c r="AD48" s="33">
        <f>(AB48-V48)/V48</f>
        <v>0.66157616524249951</v>
      </c>
    </row>
    <row r="49" spans="2:30" ht="14.25" customHeight="1" x14ac:dyDescent="0.25">
      <c r="B49" s="70" t="s">
        <v>140</v>
      </c>
      <c r="C49" s="70" t="s">
        <v>25</v>
      </c>
      <c r="D49" s="6" t="str">
        <f>VLOOKUP(B49,'[1]Performance MAT'!$F$14:$G$12335,2,FALSE)</f>
        <v>011997</v>
      </c>
      <c r="E49" s="7" t="str">
        <f>RIGHT(B49,1)</f>
        <v>1</v>
      </c>
      <c r="F49" s="36">
        <f>AB49/X49</f>
        <v>7.8267109050207866</v>
      </c>
      <c r="G49" s="37">
        <f>F49/E49</f>
        <v>7.8267109050207866</v>
      </c>
      <c r="I49" s="38">
        <f>VLOOKUP(B49,[2]MES!A:D,3,0)</f>
        <v>574</v>
      </c>
      <c r="J49" s="39">
        <f t="shared" ref="J49:J54" si="38">I49*E49</f>
        <v>574</v>
      </c>
      <c r="K49" s="40">
        <f>J49/J$48</f>
        <v>0.70257037943696454</v>
      </c>
      <c r="L49" s="41">
        <f>VLOOKUP(B49,[2]MES!A:G,6,0)</f>
        <v>4294</v>
      </c>
      <c r="M49" s="40">
        <f>L49/L$48</f>
        <v>0.49590021942487583</v>
      </c>
      <c r="N49" s="38">
        <f>VLOOKUP(B49,[2]YTD!A:D,3,0)</f>
        <v>7737</v>
      </c>
      <c r="O49" s="39">
        <f t="shared" ref="O49:O54" si="39">N49*E49</f>
        <v>7737</v>
      </c>
      <c r="P49" s="40">
        <f>O49/O$48</f>
        <v>0.91953886379843119</v>
      </c>
      <c r="Q49" s="41">
        <f>VLOOKUP(B49,[2]YTD!A:G,6,0)</f>
        <v>61460</v>
      </c>
      <c r="R49" s="40">
        <f>Q49/Q$48</f>
        <v>0.81425543190249072</v>
      </c>
      <c r="S49" s="38">
        <f>VLOOKUP(B49,[2]MAT!A:D,3,0)</f>
        <v>10389</v>
      </c>
      <c r="T49" s="39">
        <f t="shared" ref="T49:T54" si="40">S49*E49</f>
        <v>10389</v>
      </c>
      <c r="U49" s="40">
        <f>T49/T$48</f>
        <v>0.79323509200580289</v>
      </c>
      <c r="V49" s="41">
        <f>VLOOKUP(B49,[2]MAT!A:J,9,0)</f>
        <v>97158</v>
      </c>
      <c r="W49" s="40">
        <f>V49/V$48</f>
        <v>0.63326880585049172</v>
      </c>
      <c r="X49" s="38">
        <f>VLOOKUP(B49,[2]MAT!A:G,6,0)</f>
        <v>25016</v>
      </c>
      <c r="Y49" s="39">
        <f t="shared" ref="Y49:Y54" si="41">X49*E49</f>
        <v>25016</v>
      </c>
      <c r="Z49" s="40">
        <f>Y49/Y$48</f>
        <v>0.89531512830607352</v>
      </c>
      <c r="AA49" s="43">
        <f t="shared" ref="AA49:AA54" si="42">(X49-S49)/S49</f>
        <v>1.407931465973626</v>
      </c>
      <c r="AB49" s="41">
        <f>VLOOKUP(B49,[2]MAT!A:M,12,0)</f>
        <v>195793</v>
      </c>
      <c r="AC49" s="40">
        <f>AB49/AB$48</f>
        <v>0.76804459368282307</v>
      </c>
      <c r="AD49" s="44">
        <f t="shared" ref="AD49:AD54" si="43">(AB49-V49)/V49</f>
        <v>1.0152020420346239</v>
      </c>
    </row>
    <row r="50" spans="2:30" ht="14.25" customHeight="1" x14ac:dyDescent="0.25">
      <c r="B50" s="70" t="s">
        <v>141</v>
      </c>
      <c r="C50" s="70" t="s">
        <v>25</v>
      </c>
      <c r="D50" s="6" t="str">
        <f>VLOOKUP(B50,'[1]Performance MAT'!$F$14:$G$12335,2,FALSE)</f>
        <v>071997</v>
      </c>
      <c r="E50" s="7" t="str">
        <f t="shared" ref="E50:E54" si="44">RIGHT(B50,1)</f>
        <v>1</v>
      </c>
      <c r="F50" s="36">
        <f t="shared" ref="F50:F54" si="45">AB50/X50</f>
        <v>14.079872204472844</v>
      </c>
      <c r="G50" s="37">
        <f t="shared" ref="G50:G54" si="46">F50/E50</f>
        <v>14.079872204472844</v>
      </c>
      <c r="I50" s="38">
        <f>VLOOKUP(B50,[2]MES!A:D,3,0)</f>
        <v>186</v>
      </c>
      <c r="J50" s="39">
        <f t="shared" si="38"/>
        <v>186</v>
      </c>
      <c r="K50" s="40">
        <f t="shared" ref="K50:K54" si="47">J50/J$48</f>
        <v>0.22766217870257038</v>
      </c>
      <c r="L50" s="41">
        <f>VLOOKUP(B50,[2]MES!A:G,6,0)</f>
        <v>2624</v>
      </c>
      <c r="M50" s="40">
        <f t="shared" ref="M50:M54" si="48">L50/L$48</f>
        <v>0.3030373022288948</v>
      </c>
      <c r="N50" s="38">
        <f>VLOOKUP(B50,[2]YTD!A:D,3,0)</f>
        <v>477</v>
      </c>
      <c r="O50" s="39">
        <f t="shared" si="39"/>
        <v>477</v>
      </c>
      <c r="P50" s="40">
        <f t="shared" ref="P50:P54" si="49">O50/O$48</f>
        <v>5.6691228904207275E-2</v>
      </c>
      <c r="Q50" s="41">
        <f>VLOOKUP(B50,[2]YTD!A:G,6,0)</f>
        <v>6729</v>
      </c>
      <c r="R50" s="40">
        <f t="shared" ref="R50:R54" si="50">Q50/Q$48</f>
        <v>8.9149443561208269E-2</v>
      </c>
      <c r="S50" s="38">
        <f>VLOOKUP(B50,[2]MAT!A:D,3,0)</f>
        <v>2025</v>
      </c>
      <c r="T50" s="39">
        <f t="shared" si="40"/>
        <v>2025</v>
      </c>
      <c r="U50" s="40">
        <f t="shared" ref="U50:U54" si="51">T50/T$48</f>
        <v>0.15461556081545391</v>
      </c>
      <c r="V50" s="41">
        <f>VLOOKUP(B50,[2]MAT!A:J,9,0)</f>
        <v>29387</v>
      </c>
      <c r="W50" s="40">
        <f t="shared" ref="W50:W54" si="52">V50/V$48</f>
        <v>0.19154233719846436</v>
      </c>
      <c r="X50" s="38">
        <f>VLOOKUP(B50,[2]MAT!A:G,6,0)</f>
        <v>2191</v>
      </c>
      <c r="Y50" s="39">
        <f t="shared" si="41"/>
        <v>2191</v>
      </c>
      <c r="Z50" s="40">
        <f t="shared" ref="Z50:Z54" si="53">Y50/Y$48</f>
        <v>7.8415232096202714E-2</v>
      </c>
      <c r="AA50" s="43">
        <f t="shared" si="42"/>
        <v>8.1975308641975303E-2</v>
      </c>
      <c r="AB50" s="41">
        <f>VLOOKUP(B50,[2]MAT!A:M,12,0)</f>
        <v>30849</v>
      </c>
      <c r="AC50" s="40">
        <f t="shared" ref="AC50:AC54" si="54">AB50/AB$48</f>
        <v>0.12101253706987181</v>
      </c>
      <c r="AD50" s="44">
        <f t="shared" si="43"/>
        <v>4.974988940688059E-2</v>
      </c>
    </row>
    <row r="51" spans="2:30" ht="14.25" customHeight="1" x14ac:dyDescent="0.25">
      <c r="B51" s="70" t="s">
        <v>142</v>
      </c>
      <c r="C51" s="70" t="s">
        <v>26</v>
      </c>
      <c r="D51" s="6" t="str">
        <f>VLOOKUP(B51,'[1]Performance MAT'!$F$14:$G$12335,2,FALSE)</f>
        <v>012008</v>
      </c>
      <c r="E51" s="7" t="str">
        <f t="shared" si="44"/>
        <v>1</v>
      </c>
      <c r="F51" s="36">
        <f t="shared" si="45"/>
        <v>28.148491879350349</v>
      </c>
      <c r="G51" s="37">
        <f t="shared" si="46"/>
        <v>28.148491879350349</v>
      </c>
      <c r="I51" s="38">
        <f>VLOOKUP(B51,[2]MES!A:D,3,0)</f>
        <v>51</v>
      </c>
      <c r="J51" s="39">
        <f t="shared" si="38"/>
        <v>51</v>
      </c>
      <c r="K51" s="40">
        <f t="shared" si="47"/>
        <v>6.2423500611995107E-2</v>
      </c>
      <c r="L51" s="41">
        <f>VLOOKUP(B51,[2]MES!A:G,6,0)</f>
        <v>1417</v>
      </c>
      <c r="M51" s="40">
        <f t="shared" si="48"/>
        <v>0.16364476267467376</v>
      </c>
      <c r="N51" s="38">
        <f>VLOOKUP(B51,[2]YTD!A:D,3,0)</f>
        <v>121</v>
      </c>
      <c r="O51" s="39">
        <f t="shared" si="39"/>
        <v>121</v>
      </c>
      <c r="P51" s="40">
        <f t="shared" si="49"/>
        <v>1.4380793914903732E-2</v>
      </c>
      <c r="Q51" s="41">
        <f>VLOOKUP(B51,[2]YTD!A:G,6,0)</f>
        <v>3378</v>
      </c>
      <c r="R51" s="40">
        <f t="shared" si="50"/>
        <v>4.4753577106518283E-2</v>
      </c>
      <c r="S51" s="38">
        <f>VLOOKUP(B51,[2]MAT!A:D,3,0)</f>
        <v>331</v>
      </c>
      <c r="T51" s="39">
        <f t="shared" si="40"/>
        <v>331</v>
      </c>
      <c r="U51" s="40">
        <f t="shared" si="51"/>
        <v>2.527296327403222E-2</v>
      </c>
      <c r="V51" s="41">
        <f>VLOOKUP(B51,[2]MAT!A:J,9,0)</f>
        <v>9240</v>
      </c>
      <c r="W51" s="40">
        <f t="shared" si="52"/>
        <v>6.0225650652118649E-2</v>
      </c>
      <c r="X51" s="38">
        <f>VLOOKUP(B51,[2]MAT!A:G,6,0)</f>
        <v>431</v>
      </c>
      <c r="Y51" s="39">
        <f t="shared" si="41"/>
        <v>431</v>
      </c>
      <c r="Z51" s="40">
        <f t="shared" si="53"/>
        <v>1.5425360581224724E-2</v>
      </c>
      <c r="AA51" s="43">
        <f t="shared" si="42"/>
        <v>0.30211480362537763</v>
      </c>
      <c r="AB51" s="41">
        <f>VLOOKUP(B51,[2]MAT!A:M,12,0)</f>
        <v>12132</v>
      </c>
      <c r="AC51" s="40">
        <f t="shared" si="54"/>
        <v>4.7590654469567402E-2</v>
      </c>
      <c r="AD51" s="44">
        <f t="shared" si="43"/>
        <v>0.31298701298701298</v>
      </c>
    </row>
    <row r="52" spans="2:30" ht="14.25" customHeight="1" x14ac:dyDescent="0.25">
      <c r="B52" s="70" t="s">
        <v>143</v>
      </c>
      <c r="C52" s="70" t="s">
        <v>46</v>
      </c>
      <c r="D52" s="6" t="str">
        <f>VLOOKUP(B52,'[1]Performance MAT'!$F$14:$G$12335,2,FALSE)</f>
        <v>121993</v>
      </c>
      <c r="E52" s="7" t="str">
        <f t="shared" si="44"/>
        <v>1</v>
      </c>
      <c r="F52" s="36">
        <f t="shared" si="45"/>
        <v>56.446215139442231</v>
      </c>
      <c r="G52" s="37">
        <f t="shared" si="46"/>
        <v>56.446215139442231</v>
      </c>
      <c r="I52" s="38">
        <f>VLOOKUP(B52,[2]MES!A:D,3,0)</f>
        <v>4</v>
      </c>
      <c r="J52" s="39">
        <f t="shared" si="38"/>
        <v>4</v>
      </c>
      <c r="K52" s="40">
        <f t="shared" si="47"/>
        <v>4.8959608323133411E-3</v>
      </c>
      <c r="L52" s="41">
        <f>VLOOKUP(B52,[2]MES!A:G,6,0)</f>
        <v>254</v>
      </c>
      <c r="M52" s="40">
        <f t="shared" si="48"/>
        <v>2.933364129807137E-2</v>
      </c>
      <c r="N52" s="38">
        <f>VLOOKUP(B52,[2]YTD!A:D,3,0)</f>
        <v>56</v>
      </c>
      <c r="O52" s="39">
        <f t="shared" si="39"/>
        <v>56</v>
      </c>
      <c r="P52" s="40">
        <f t="shared" si="49"/>
        <v>6.6555740432612314E-3</v>
      </c>
      <c r="Q52" s="41">
        <f>VLOOKUP(B52,[2]YTD!A:G,6,0)</f>
        <v>3069</v>
      </c>
      <c r="R52" s="40">
        <f t="shared" si="50"/>
        <v>4.0659777424483304E-2</v>
      </c>
      <c r="S52" s="38">
        <f>VLOOKUP(B52,[2]MAT!A:D,3,0)</f>
        <v>272</v>
      </c>
      <c r="T52" s="39">
        <f t="shared" si="40"/>
        <v>272</v>
      </c>
      <c r="U52" s="40">
        <f t="shared" si="51"/>
        <v>2.0768114835458502E-2</v>
      </c>
      <c r="V52" s="41">
        <f>VLOOKUP(B52,[2]MAT!A:J,9,0)</f>
        <v>14398</v>
      </c>
      <c r="W52" s="40">
        <f t="shared" si="52"/>
        <v>9.3845121005325147E-2</v>
      </c>
      <c r="X52" s="38">
        <f>VLOOKUP(B52,[2]MAT!A:G,6,0)</f>
        <v>251</v>
      </c>
      <c r="Y52" s="39">
        <f t="shared" si="41"/>
        <v>251</v>
      </c>
      <c r="Z52" s="40">
        <f t="shared" si="53"/>
        <v>8.983214630829248E-3</v>
      </c>
      <c r="AA52" s="43">
        <f t="shared" si="42"/>
        <v>-7.720588235294118E-2</v>
      </c>
      <c r="AB52" s="41">
        <f>VLOOKUP(B52,[2]MAT!A:M,12,0)</f>
        <v>14168</v>
      </c>
      <c r="AC52" s="40">
        <f t="shared" si="54"/>
        <v>5.5577348543095199E-2</v>
      </c>
      <c r="AD52" s="44">
        <f t="shared" si="43"/>
        <v>-1.5974440894568689E-2</v>
      </c>
    </row>
    <row r="53" spans="2:30" ht="14.25" customHeight="1" x14ac:dyDescent="0.25">
      <c r="B53" s="70" t="s">
        <v>144</v>
      </c>
      <c r="C53" s="70" t="s">
        <v>61</v>
      </c>
      <c r="D53" s="6" t="str">
        <f>VLOOKUP(B53,'[1]Performance MAT'!$F$14:$G$12335,2,FALSE)</f>
        <v>072007</v>
      </c>
      <c r="E53" s="7" t="str">
        <f t="shared" si="44"/>
        <v>1</v>
      </c>
      <c r="F53" s="47">
        <f t="shared" si="45"/>
        <v>38.115384615384613</v>
      </c>
      <c r="G53" s="48">
        <f t="shared" si="46"/>
        <v>38.115384615384613</v>
      </c>
      <c r="H53" s="49"/>
      <c r="I53" s="38">
        <f>VLOOKUP(B53,[2]MES!A:D,3,0)</f>
        <v>2</v>
      </c>
      <c r="J53" s="39">
        <f t="shared" si="38"/>
        <v>2</v>
      </c>
      <c r="K53" s="40">
        <f t="shared" si="47"/>
        <v>2.4479804161566705E-3</v>
      </c>
      <c r="L53" s="41">
        <f>VLOOKUP(B53,[2]MES!A:G,6,0)</f>
        <v>70</v>
      </c>
      <c r="M53" s="40">
        <f t="shared" si="48"/>
        <v>8.0840743734842367E-3</v>
      </c>
      <c r="N53" s="38">
        <f>VLOOKUP(B53,[2]YTD!A:D,3,0)</f>
        <v>23</v>
      </c>
      <c r="O53" s="39">
        <f t="shared" si="39"/>
        <v>23</v>
      </c>
      <c r="P53" s="40">
        <f t="shared" si="49"/>
        <v>2.7335393391965772E-3</v>
      </c>
      <c r="Q53" s="41">
        <f>VLOOKUP(B53,[2]YTD!A:G,6,0)</f>
        <v>844</v>
      </c>
      <c r="R53" s="40">
        <f t="shared" si="50"/>
        <v>1.1181770005299418E-2</v>
      </c>
      <c r="S53" s="38">
        <f>VLOOKUP(B53,[2]MAT!A:D,3,0)</f>
        <v>80</v>
      </c>
      <c r="T53" s="39">
        <f t="shared" si="40"/>
        <v>80</v>
      </c>
      <c r="U53" s="40">
        <f t="shared" si="51"/>
        <v>6.1082690692525008E-3</v>
      </c>
      <c r="V53" s="41">
        <f>VLOOKUP(B53,[2]MAT!A:J,9,0)</f>
        <v>3240</v>
      </c>
      <c r="W53" s="40">
        <f t="shared" si="52"/>
        <v>2.1118085293600045E-2</v>
      </c>
      <c r="X53" s="38">
        <f>VLOOKUP(B53,[2]MAT!A:G,6,0)</f>
        <v>52</v>
      </c>
      <c r="Y53" s="39">
        <f t="shared" si="41"/>
        <v>52</v>
      </c>
      <c r="Z53" s="40">
        <f t="shared" si="53"/>
        <v>1.8610643856698042E-3</v>
      </c>
      <c r="AA53" s="43">
        <f t="shared" si="42"/>
        <v>-0.35</v>
      </c>
      <c r="AB53" s="41">
        <f>VLOOKUP(B53,[2]MAT!A:M,12,0)</f>
        <v>1982</v>
      </c>
      <c r="AC53" s="40">
        <f t="shared" si="54"/>
        <v>7.7748662346424817E-3</v>
      </c>
      <c r="AD53" s="44">
        <f t="shared" si="43"/>
        <v>-0.38827160493827162</v>
      </c>
    </row>
    <row r="54" spans="2:30" ht="14.25" customHeight="1" x14ac:dyDescent="0.25">
      <c r="B54" s="70" t="s">
        <v>145</v>
      </c>
      <c r="C54" s="70" t="s">
        <v>52</v>
      </c>
      <c r="D54" s="6" t="str">
        <f>VLOOKUP(B54,'[1]Performance MAT'!$F$14:$G$12335,2,FALSE)</f>
        <v>092002</v>
      </c>
      <c r="E54" s="7" t="str">
        <f t="shared" si="44"/>
        <v>1</v>
      </c>
      <c r="F54" s="36" t="e">
        <f t="shared" si="45"/>
        <v>#DIV/0!</v>
      </c>
      <c r="G54" s="37" t="e">
        <f t="shared" si="46"/>
        <v>#DIV/0!</v>
      </c>
      <c r="I54" s="38">
        <f>VLOOKUP(B54,[2]MES!A:D,3,0)</f>
        <v>0</v>
      </c>
      <c r="J54" s="39">
        <f t="shared" si="38"/>
        <v>0</v>
      </c>
      <c r="K54" s="40">
        <f t="shared" si="47"/>
        <v>0</v>
      </c>
      <c r="L54" s="41">
        <f>VLOOKUP(B54,[2]MES!A:G,6,0)</f>
        <v>0</v>
      </c>
      <c r="M54" s="40">
        <f t="shared" si="48"/>
        <v>0</v>
      </c>
      <c r="N54" s="38">
        <f>VLOOKUP(B54,[2]YTD!A:D,3,0)</f>
        <v>0</v>
      </c>
      <c r="O54" s="39">
        <f t="shared" si="39"/>
        <v>0</v>
      </c>
      <c r="P54" s="40">
        <f t="shared" si="49"/>
        <v>0</v>
      </c>
      <c r="Q54" s="41">
        <f>VLOOKUP(B54,[2]YTD!A:G,6,0)</f>
        <v>0</v>
      </c>
      <c r="R54" s="40">
        <f t="shared" si="50"/>
        <v>0</v>
      </c>
      <c r="S54" s="38">
        <f>VLOOKUP(B54,[2]MAT!A:D,3,0)</f>
        <v>0</v>
      </c>
      <c r="T54" s="39">
        <f t="shared" si="40"/>
        <v>0</v>
      </c>
      <c r="U54" s="40">
        <f t="shared" si="51"/>
        <v>0</v>
      </c>
      <c r="V54" s="41">
        <f>VLOOKUP(B54,[2]MAT!A:J,9,0)</f>
        <v>0</v>
      </c>
      <c r="W54" s="40">
        <f t="shared" si="52"/>
        <v>0</v>
      </c>
      <c r="X54" s="38">
        <f>VLOOKUP(B54,[2]MAT!A:G,6,0)</f>
        <v>0</v>
      </c>
      <c r="Y54" s="39">
        <f t="shared" si="41"/>
        <v>0</v>
      </c>
      <c r="Z54" s="40">
        <f t="shared" si="53"/>
        <v>0</v>
      </c>
      <c r="AA54" s="43" t="e">
        <f t="shared" si="42"/>
        <v>#DIV/0!</v>
      </c>
      <c r="AB54" s="41">
        <f>VLOOKUP(B54,[2]MAT!A:M,12,0)</f>
        <v>0</v>
      </c>
      <c r="AC54" s="40">
        <f t="shared" si="54"/>
        <v>0</v>
      </c>
      <c r="AD54" s="44" t="e">
        <f t="shared" si="43"/>
        <v>#DIV/0!</v>
      </c>
    </row>
    <row r="55" spans="2:30" ht="14.25" customHeight="1" x14ac:dyDescent="0.25">
      <c r="B55" s="35"/>
      <c r="C55" s="5"/>
      <c r="D55" s="6"/>
      <c r="E55" s="7" t="str">
        <f t="shared" ref="E55:E60" si="55">RIGHT(B55,1)</f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55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55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24" priority="5" operator="lessThan">
      <formula>0</formula>
    </cfRule>
  </conditionalFormatting>
  <conditionalFormatting sqref="AD28 AA28 AA41 AD41">
    <cfRule type="cellIs" dxfId="23" priority="4" operator="lessThan">
      <formula>0</formula>
    </cfRule>
  </conditionalFormatting>
  <conditionalFormatting sqref="AD48 AA48 AA61 AD61">
    <cfRule type="cellIs" dxfId="22" priority="3" operator="lessThan">
      <formula>0</formula>
    </cfRule>
  </conditionalFormatting>
  <conditionalFormatting sqref="AD29:AD40 AA29:AA40">
    <cfRule type="cellIs" dxfId="21" priority="2" operator="lessThan">
      <formula>0</formula>
    </cfRule>
  </conditionalFormatting>
  <conditionalFormatting sqref="AD49:AD60 AA49:AA60">
    <cfRule type="cellIs" dxfId="2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92D050"/>
    <pageSetUpPr fitToPage="1"/>
  </sheetPr>
  <dimension ref="B2:AN61"/>
  <sheetViews>
    <sheetView showGridLines="0" zoomScaleNormal="100" workbookViewId="0">
      <pane xSplit="2" ySplit="7" topLeftCell="C29" activePane="bottomRight" state="frozen"/>
      <selection activeCell="C8" sqref="C8"/>
      <selection pane="topRight" activeCell="C8" sqref="C8"/>
      <selection pane="bottomLeft" activeCell="C8" sqref="C8"/>
      <selection pane="bottomRight" activeCell="K49" sqref="K49:K52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154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174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155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982</v>
      </c>
      <c r="J8" s="28">
        <f t="shared" si="0"/>
        <v>982</v>
      </c>
      <c r="K8" s="29">
        <f t="shared" si="0"/>
        <v>1</v>
      </c>
      <c r="L8" s="30">
        <f t="shared" si="0"/>
        <v>30525</v>
      </c>
      <c r="M8" s="31">
        <f t="shared" si="0"/>
        <v>1</v>
      </c>
      <c r="N8" s="27">
        <f t="shared" si="0"/>
        <v>2972</v>
      </c>
      <c r="O8" s="28">
        <f t="shared" si="0"/>
        <v>2972</v>
      </c>
      <c r="P8" s="29">
        <f t="shared" si="0"/>
        <v>1</v>
      </c>
      <c r="Q8" s="30">
        <f t="shared" si="0"/>
        <v>92459</v>
      </c>
      <c r="R8" s="31">
        <f t="shared" si="0"/>
        <v>1</v>
      </c>
      <c r="S8" s="27">
        <f t="shared" si="0"/>
        <v>21681</v>
      </c>
      <c r="T8" s="28">
        <f t="shared" si="0"/>
        <v>21681</v>
      </c>
      <c r="U8" s="29">
        <f t="shared" si="0"/>
        <v>0.99999999999999989</v>
      </c>
      <c r="V8" s="30">
        <f t="shared" si="0"/>
        <v>725304</v>
      </c>
      <c r="W8" s="31">
        <f t="shared" si="0"/>
        <v>0.99999999999999989</v>
      </c>
      <c r="X8" s="27">
        <f t="shared" si="0"/>
        <v>11343</v>
      </c>
      <c r="Y8" s="28">
        <f t="shared" si="0"/>
        <v>11343</v>
      </c>
      <c r="Z8" s="29">
        <f t="shared" si="0"/>
        <v>1</v>
      </c>
      <c r="AA8" s="32">
        <f>(X8-S8)/S8</f>
        <v>-0.47682302476823024</v>
      </c>
      <c r="AB8" s="30">
        <f>SUM(AB9:AB20)</f>
        <v>355599</v>
      </c>
      <c r="AC8" s="29">
        <f>SUM(AC9:AC20)</f>
        <v>1</v>
      </c>
      <c r="AD8" s="33">
        <f>(AB8-V8)/V8</f>
        <v>-0.50972419840508254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149</v>
      </c>
      <c r="C9" s="70" t="s">
        <v>153</v>
      </c>
      <c r="D9" s="6" t="str">
        <f>VLOOKUP(B9,'[1]Performance MAT'!$F$14:$G$12335,2,FALSE)</f>
        <v>072002</v>
      </c>
      <c r="E9" s="7" t="str">
        <f>RIGHT(B9,1)</f>
        <v>1</v>
      </c>
      <c r="F9" s="36">
        <f>AB9/X9</f>
        <v>28.928434197886649</v>
      </c>
      <c r="G9" s="37">
        <f>F9/E9</f>
        <v>28.928434197886649</v>
      </c>
      <c r="I9" s="38">
        <f>VLOOKUP(B9,[2]MES!A:D,4,0)</f>
        <v>389</v>
      </c>
      <c r="J9" s="39">
        <f>I9*E9</f>
        <v>389</v>
      </c>
      <c r="K9" s="40">
        <f>J9/$J$8</f>
        <v>0.39613034623217924</v>
      </c>
      <c r="L9" s="41">
        <f>VLOOKUP(B9,[2]MES!A:G,7,0)</f>
        <v>10986</v>
      </c>
      <c r="M9" s="42">
        <f>L9/$L$8</f>
        <v>0.35990171990171987</v>
      </c>
      <c r="N9" s="38">
        <f>VLOOKUP(B9,[2]YTD!A:D,4,0)</f>
        <v>1010</v>
      </c>
      <c r="O9" s="39">
        <f>N9*E9</f>
        <v>1010</v>
      </c>
      <c r="P9" s="40">
        <f>O9/$O$8</f>
        <v>0.33983849259757737</v>
      </c>
      <c r="Q9" s="41">
        <f>VLOOKUP(B9,[2]YTD!A:G,7,0)</f>
        <v>27947</v>
      </c>
      <c r="R9" s="42">
        <f>Q9/$Q$8</f>
        <v>0.3022637060751252</v>
      </c>
      <c r="S9" s="38">
        <f>VLOOKUP(B9,[2]MAT!A:D,4,0)</f>
        <v>8719</v>
      </c>
      <c r="T9" s="39">
        <f>S9*E9</f>
        <v>8719</v>
      </c>
      <c r="U9" s="40">
        <f>T9/$T$8</f>
        <v>0.40214934735482682</v>
      </c>
      <c r="V9" s="41">
        <f>VLOOKUP(B9,[2]MAT!A:J,10,0)</f>
        <v>280829</v>
      </c>
      <c r="W9" s="42">
        <f>V9/$V$8</f>
        <v>0.38718799289677158</v>
      </c>
      <c r="X9" s="38">
        <f>VLOOKUP(B9,[2]MAT!A:G,7,0)</f>
        <v>4164</v>
      </c>
      <c r="Y9" s="39">
        <f>X9*E9</f>
        <v>4164</v>
      </c>
      <c r="Z9" s="40">
        <f>Y9/$Y$8</f>
        <v>0.36709865115048929</v>
      </c>
      <c r="AA9" s="43">
        <f t="shared" ref="AA9:AA12" si="1">(X9-S9)/S9</f>
        <v>-0.52242229613487789</v>
      </c>
      <c r="AB9" s="41">
        <f>VLOOKUP(B9,[2]MAT!A:M,13,0)</f>
        <v>120458</v>
      </c>
      <c r="AC9" s="40">
        <f>AB9/$AB$8</f>
        <v>0.33874673438339253</v>
      </c>
      <c r="AD9" s="44">
        <f t="shared" ref="AD9:AD12" si="2">(AB9-V9)/V9</f>
        <v>-0.57106281758650279</v>
      </c>
    </row>
    <row r="10" spans="2:40" ht="14.25" customHeight="1" x14ac:dyDescent="0.25">
      <c r="B10" s="70" t="s">
        <v>150</v>
      </c>
      <c r="C10" s="70" t="s">
        <v>26</v>
      </c>
      <c r="D10" s="6" t="str">
        <f>VLOOKUP(B10,'[1]Performance MAT'!$F$14:$G$12335,2,FALSE)</f>
        <v>101998</v>
      </c>
      <c r="E10" s="7" t="str">
        <f t="shared" ref="E10:E20" si="3">RIGHT(B10,1)</f>
        <v>1</v>
      </c>
      <c r="F10" s="36">
        <f t="shared" ref="F10:F12" si="4">AB10/X10</f>
        <v>32.141888619854718</v>
      </c>
      <c r="G10" s="37">
        <f t="shared" ref="G10:G12" si="5">F10/E10</f>
        <v>32.141888619854718</v>
      </c>
      <c r="I10" s="38">
        <f>VLOOKUP(B10,[2]MES!A:D,4,0)</f>
        <v>159</v>
      </c>
      <c r="J10" s="39">
        <f t="shared" ref="J10:J12" si="6">I10*E10</f>
        <v>159</v>
      </c>
      <c r="K10" s="40">
        <f t="shared" ref="K10:K12" si="7">J10/$J$8</f>
        <v>0.16191446028513237</v>
      </c>
      <c r="L10" s="41">
        <f>VLOOKUP(B10,[2]MES!A:G,7,0)</f>
        <v>5084</v>
      </c>
      <c r="M10" s="42">
        <f t="shared" ref="M10:M12" si="8">L10/$L$8</f>
        <v>0.16655200655200655</v>
      </c>
      <c r="N10" s="38">
        <f>VLOOKUP(B10,[2]YTD!A:D,4,0)</f>
        <v>564</v>
      </c>
      <c r="O10" s="39">
        <f t="shared" ref="O10:O12" si="9">N10*E10</f>
        <v>564</v>
      </c>
      <c r="P10" s="40">
        <f t="shared" ref="P10:P12" si="10">O10/$O$8</f>
        <v>0.18977119784656796</v>
      </c>
      <c r="Q10" s="41">
        <f>VLOOKUP(B10,[2]YTD!A:G,7,0)</f>
        <v>18361</v>
      </c>
      <c r="R10" s="42">
        <f t="shared" ref="R10:R12" si="11">Q10/$Q$8</f>
        <v>0.19858531889810618</v>
      </c>
      <c r="S10" s="38">
        <f>VLOOKUP(B10,[2]MAT!A:D,4,0)</f>
        <v>7507</v>
      </c>
      <c r="T10" s="39">
        <f t="shared" ref="T10:T12" si="12">S10*E10</f>
        <v>7507</v>
      </c>
      <c r="U10" s="40">
        <f t="shared" ref="U10:U12" si="13">T10/$T$8</f>
        <v>0.34624786679581199</v>
      </c>
      <c r="V10" s="41">
        <f>VLOOKUP(B10,[2]MAT!A:J,10,0)</f>
        <v>247324</v>
      </c>
      <c r="W10" s="42">
        <f t="shared" ref="W10:W12" si="14">V10/$V$8</f>
        <v>0.34099356959288796</v>
      </c>
      <c r="X10" s="38">
        <f>VLOOKUP(B10,[2]MAT!A:G,7,0)</f>
        <v>2065</v>
      </c>
      <c r="Y10" s="39">
        <f t="shared" ref="Y10:Y12" si="15">X10*E10</f>
        <v>2065</v>
      </c>
      <c r="Z10" s="40">
        <f t="shared" ref="Z10:Z12" si="16">Y10/$Y$8</f>
        <v>0.18205060389667638</v>
      </c>
      <c r="AA10" s="43">
        <f t="shared" si="1"/>
        <v>-0.724923404822166</v>
      </c>
      <c r="AB10" s="41">
        <f>VLOOKUP(B10,[2]MAT!A:M,13,0)</f>
        <v>66373</v>
      </c>
      <c r="AC10" s="40">
        <f t="shared" ref="AC10:AC12" si="17">AB10/$AB$8</f>
        <v>0.18665125604965144</v>
      </c>
      <c r="AD10" s="44">
        <f t="shared" si="2"/>
        <v>-0.73163542559557504</v>
      </c>
    </row>
    <row r="11" spans="2:40" ht="14.25" customHeight="1" x14ac:dyDescent="0.25">
      <c r="B11" s="70" t="s">
        <v>151</v>
      </c>
      <c r="C11" s="70" t="s">
        <v>25</v>
      </c>
      <c r="D11" s="6" t="str">
        <f>VLOOKUP(B11,'[1]Performance MAT'!$F$14:$G$12335,2,FALSE)</f>
        <v>021999</v>
      </c>
      <c r="E11" s="7" t="str">
        <f t="shared" si="3"/>
        <v>1</v>
      </c>
      <c r="F11" s="36">
        <f t="shared" si="4"/>
        <v>23.078504210004954</v>
      </c>
      <c r="G11" s="37">
        <f t="shared" si="5"/>
        <v>23.078504210004954</v>
      </c>
      <c r="I11" s="38">
        <f>VLOOKUP(B11,[2]MES!A:D,4,0)</f>
        <v>342</v>
      </c>
      <c r="J11" s="39">
        <f t="shared" si="6"/>
        <v>342</v>
      </c>
      <c r="K11" s="40">
        <f t="shared" si="7"/>
        <v>0.34826883910386963</v>
      </c>
      <c r="L11" s="41">
        <f>VLOOKUP(B11,[2]MES!A:G,7,0)</f>
        <v>7993</v>
      </c>
      <c r="M11" s="42">
        <f t="shared" si="8"/>
        <v>0.26185094185094188</v>
      </c>
      <c r="N11" s="38">
        <f>VLOOKUP(B11,[2]YTD!A:D,4,0)</f>
        <v>1119</v>
      </c>
      <c r="O11" s="39">
        <f t="shared" si="9"/>
        <v>1119</v>
      </c>
      <c r="P11" s="40">
        <f t="shared" si="10"/>
        <v>0.37651413189771199</v>
      </c>
      <c r="Q11" s="41">
        <f>VLOOKUP(B11,[2]YTD!A:G,7,0)</f>
        <v>26444</v>
      </c>
      <c r="R11" s="42">
        <f t="shared" si="11"/>
        <v>0.28600785212905178</v>
      </c>
      <c r="S11" s="38">
        <f>VLOOKUP(B11,[2]MAT!A:D,4,0)</f>
        <v>3967</v>
      </c>
      <c r="T11" s="39">
        <f t="shared" si="12"/>
        <v>3967</v>
      </c>
      <c r="U11" s="40">
        <f t="shared" si="13"/>
        <v>0.18297126516304599</v>
      </c>
      <c r="V11" s="41">
        <f>VLOOKUP(B11,[2]MAT!A:J,10,0)</f>
        <v>101254</v>
      </c>
      <c r="W11" s="42">
        <f t="shared" si="14"/>
        <v>0.13960215302824747</v>
      </c>
      <c r="X11" s="38">
        <f>VLOOKUP(B11,[2]MAT!A:G,7,0)</f>
        <v>4038</v>
      </c>
      <c r="Y11" s="39">
        <f t="shared" si="15"/>
        <v>4038</v>
      </c>
      <c r="Z11" s="40">
        <f t="shared" si="16"/>
        <v>0.35599047870933614</v>
      </c>
      <c r="AA11" s="43">
        <f t="shared" si="1"/>
        <v>1.7897655659188303E-2</v>
      </c>
      <c r="AB11" s="41">
        <f>VLOOKUP(B11,[2]MAT!A:M,13,0)</f>
        <v>93191</v>
      </c>
      <c r="AC11" s="40">
        <f t="shared" si="17"/>
        <v>0.26206766610704757</v>
      </c>
      <c r="AD11" s="44">
        <f t="shared" si="2"/>
        <v>-7.9631421968514818E-2</v>
      </c>
    </row>
    <row r="12" spans="2:40" ht="14.25" customHeight="1" x14ac:dyDescent="0.25">
      <c r="B12" s="70" t="s">
        <v>152</v>
      </c>
      <c r="C12" s="70" t="s">
        <v>120</v>
      </c>
      <c r="D12" s="6" t="str">
        <f>VLOOKUP(B12,'[1]Performance MAT'!$F$14:$G$12335,2,FALSE)</f>
        <v>091984</v>
      </c>
      <c r="E12" s="7" t="str">
        <f t="shared" si="3"/>
        <v>1</v>
      </c>
      <c r="F12" s="36">
        <f t="shared" si="4"/>
        <v>70.238847583643121</v>
      </c>
      <c r="G12" s="37">
        <f t="shared" si="5"/>
        <v>70.238847583643121</v>
      </c>
      <c r="I12" s="38">
        <f>VLOOKUP(B12,[2]MES!A:D,4,0)</f>
        <v>92</v>
      </c>
      <c r="J12" s="39">
        <f t="shared" si="6"/>
        <v>92</v>
      </c>
      <c r="K12" s="40">
        <f t="shared" si="7"/>
        <v>9.368635437881874E-2</v>
      </c>
      <c r="L12" s="41">
        <f>VLOOKUP(B12,[2]MES!A:G,7,0)</f>
        <v>6462</v>
      </c>
      <c r="M12" s="42">
        <f t="shared" si="8"/>
        <v>0.2116953316953317</v>
      </c>
      <c r="N12" s="38">
        <f>VLOOKUP(B12,[2]YTD!A:D,4,0)</f>
        <v>279</v>
      </c>
      <c r="O12" s="39">
        <f t="shared" si="9"/>
        <v>279</v>
      </c>
      <c r="P12" s="40">
        <f t="shared" si="10"/>
        <v>9.387617765814267E-2</v>
      </c>
      <c r="Q12" s="41">
        <f>VLOOKUP(B12,[2]YTD!A:G,7,0)</f>
        <v>19707</v>
      </c>
      <c r="R12" s="42">
        <f t="shared" si="11"/>
        <v>0.21314312289771684</v>
      </c>
      <c r="S12" s="38">
        <f>VLOOKUP(B12,[2]MAT!A:D,4,0)</f>
        <v>1488</v>
      </c>
      <c r="T12" s="39">
        <f t="shared" si="12"/>
        <v>1488</v>
      </c>
      <c r="U12" s="40">
        <f t="shared" si="13"/>
        <v>6.8631520686315201E-2</v>
      </c>
      <c r="V12" s="41">
        <f>VLOOKUP(B12,[2]MAT!A:J,10,0)</f>
        <v>95897</v>
      </c>
      <c r="W12" s="42">
        <f t="shared" si="14"/>
        <v>0.13221628448209302</v>
      </c>
      <c r="X12" s="38">
        <f>VLOOKUP(B12,[2]MAT!A:G,7,0)</f>
        <v>1076</v>
      </c>
      <c r="Y12" s="39">
        <f t="shared" si="15"/>
        <v>1076</v>
      </c>
      <c r="Z12" s="40">
        <f t="shared" si="16"/>
        <v>9.4860266243498192E-2</v>
      </c>
      <c r="AA12" s="43">
        <f t="shared" si="1"/>
        <v>-0.2768817204301075</v>
      </c>
      <c r="AB12" s="41">
        <f>VLOOKUP(B12,[2]MAT!A:M,13,0)</f>
        <v>75577</v>
      </c>
      <c r="AC12" s="40">
        <f t="shared" si="17"/>
        <v>0.21253434345990849</v>
      </c>
      <c r="AD12" s="44">
        <f t="shared" si="2"/>
        <v>-0.211894011282939</v>
      </c>
    </row>
    <row r="13" spans="2:40" s="49" customFormat="1" ht="14.25" customHeight="1" x14ac:dyDescent="0.25">
      <c r="B13" s="45"/>
      <c r="C13" s="45"/>
      <c r="D13" s="46"/>
      <c r="E13" s="7" t="str">
        <f t="shared" si="3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S01A0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TOBRAMICINA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644</v>
      </c>
      <c r="J28" s="28">
        <f t="shared" si="18"/>
        <v>644</v>
      </c>
      <c r="K28" s="29">
        <f t="shared" si="18"/>
        <v>1</v>
      </c>
      <c r="L28" s="30">
        <f t="shared" si="18"/>
        <v>20813</v>
      </c>
      <c r="M28" s="31">
        <f t="shared" si="18"/>
        <v>1</v>
      </c>
      <c r="N28" s="27">
        <f t="shared" si="18"/>
        <v>1988</v>
      </c>
      <c r="O28" s="28">
        <f t="shared" si="18"/>
        <v>1988</v>
      </c>
      <c r="P28" s="29">
        <f t="shared" si="18"/>
        <v>1</v>
      </c>
      <c r="Q28" s="30">
        <f t="shared" si="18"/>
        <v>64073</v>
      </c>
      <c r="R28" s="31">
        <f t="shared" si="18"/>
        <v>1</v>
      </c>
      <c r="S28" s="27">
        <f t="shared" si="18"/>
        <v>15341</v>
      </c>
      <c r="T28" s="28">
        <f t="shared" si="18"/>
        <v>15341</v>
      </c>
      <c r="U28" s="29">
        <f t="shared" si="18"/>
        <v>1</v>
      </c>
      <c r="V28" s="30">
        <f t="shared" si="18"/>
        <v>527350</v>
      </c>
      <c r="W28" s="31">
        <f t="shared" si="18"/>
        <v>1</v>
      </c>
      <c r="X28" s="27">
        <f t="shared" si="18"/>
        <v>7860</v>
      </c>
      <c r="Y28" s="28">
        <f t="shared" si="18"/>
        <v>7860</v>
      </c>
      <c r="Z28" s="29">
        <f t="shared" si="18"/>
        <v>0.99999999999999989</v>
      </c>
      <c r="AA28" s="32">
        <f>(X28-S28)/S28</f>
        <v>-0.48764748060752233</v>
      </c>
      <c r="AB28" s="30">
        <f>SUM(AB29:AB40)</f>
        <v>256595</v>
      </c>
      <c r="AC28" s="29">
        <f>SUM(AC29:AC40)</f>
        <v>1</v>
      </c>
      <c r="AD28" s="33">
        <f>(AB28-V28)/V28</f>
        <v>-0.51342561865933445</v>
      </c>
    </row>
    <row r="29" spans="2:30" ht="14.25" customHeight="1" x14ac:dyDescent="0.25">
      <c r="B29" s="70" t="s">
        <v>149</v>
      </c>
      <c r="C29" s="70" t="s">
        <v>153</v>
      </c>
      <c r="D29" s="6" t="str">
        <f>VLOOKUP(B29,'[1]Performance MAT'!$F$14:$G$12335,2,FALSE)</f>
        <v>072002</v>
      </c>
      <c r="E29" s="7" t="str">
        <f>RIGHT(B29,1)</f>
        <v>1</v>
      </c>
      <c r="F29" s="36">
        <f>AB29/X29</f>
        <v>28.943751997443272</v>
      </c>
      <c r="G29" s="37">
        <f>F29/E29</f>
        <v>28.943751997443272</v>
      </c>
      <c r="I29" s="38">
        <f>VLOOKUP(B29,[2]MES!A:D,2,0)</f>
        <v>257</v>
      </c>
      <c r="J29" s="39">
        <f t="shared" ref="J29:J32" si="19">I29*E29</f>
        <v>257</v>
      </c>
      <c r="K29" s="40">
        <f>J29/J$28</f>
        <v>0.39906832298136646</v>
      </c>
      <c r="L29" s="41">
        <f>VLOOKUP(B29,[2]MES!A:G,5,0)</f>
        <v>7258</v>
      </c>
      <c r="M29" s="40">
        <f>L29/L$28</f>
        <v>0.34872435497045118</v>
      </c>
      <c r="N29" s="38">
        <f>VLOOKUP(B29,[2]YTD!A:D,2,0)</f>
        <v>763</v>
      </c>
      <c r="O29" s="39">
        <f t="shared" ref="O29:O32" si="20">N29*E29</f>
        <v>763</v>
      </c>
      <c r="P29" s="40">
        <f>O29/O$28</f>
        <v>0.38380281690140844</v>
      </c>
      <c r="Q29" s="41">
        <f>VLOOKUP(B29,[2]YTD!A:G,5,0)</f>
        <v>21077</v>
      </c>
      <c r="R29" s="40">
        <f>Q29/Q$28</f>
        <v>0.3289529130835141</v>
      </c>
      <c r="S29" s="38">
        <f>VLOOKUP(B29,[2]MAT!A:D,2,0)</f>
        <v>7047</v>
      </c>
      <c r="T29" s="39">
        <f t="shared" ref="T29:T32" si="21">S29*E29</f>
        <v>7047</v>
      </c>
      <c r="U29" s="40">
        <f>T29/T$28</f>
        <v>0.45935727788279773</v>
      </c>
      <c r="V29" s="41">
        <f>VLOOKUP(B29,[2]MAT!A:J,8,0)</f>
        <v>227077</v>
      </c>
      <c r="W29" s="40">
        <f>V29/V$28</f>
        <v>0.43060017066464396</v>
      </c>
      <c r="X29" s="38">
        <f>VLOOKUP(B29,[2]MAT!A:G,5,0)</f>
        <v>3129</v>
      </c>
      <c r="Y29" s="39">
        <f t="shared" ref="Y29:Y32" si="22">X29*E29</f>
        <v>3129</v>
      </c>
      <c r="Z29" s="40">
        <f>Y29/Y$28</f>
        <v>0.39809160305343511</v>
      </c>
      <c r="AA29" s="43">
        <f t="shared" ref="AA29:AA32" si="23">(X29-S29)/S29</f>
        <v>-0.55598126862494679</v>
      </c>
      <c r="AB29" s="41">
        <f>VLOOKUP(B29,[2]MAT!A:M,11,0)</f>
        <v>90565</v>
      </c>
      <c r="AC29" s="40">
        <f>AB29/AB$28</f>
        <v>0.35294920010132702</v>
      </c>
      <c r="AD29" s="44">
        <f t="shared" ref="AD29:AD32" si="24">(AB29-V29)/V29</f>
        <v>-0.60117052805876425</v>
      </c>
    </row>
    <row r="30" spans="2:30" ht="14.25" customHeight="1" x14ac:dyDescent="0.25">
      <c r="B30" s="70" t="s">
        <v>150</v>
      </c>
      <c r="C30" s="70" t="s">
        <v>26</v>
      </c>
      <c r="D30" s="6" t="str">
        <f>VLOOKUP(B30,'[1]Performance MAT'!$F$14:$G$12335,2,FALSE)</f>
        <v>101998</v>
      </c>
      <c r="E30" s="7" t="str">
        <f t="shared" ref="E30:E32" si="25">RIGHT(B30,1)</f>
        <v>1</v>
      </c>
      <c r="F30" s="36">
        <f t="shared" ref="F30:F32" si="26">AB30/X30</f>
        <v>32.155612244897959</v>
      </c>
      <c r="G30" s="37">
        <f t="shared" ref="G30:G32" si="27">F30/E30</f>
        <v>32.155612244897959</v>
      </c>
      <c r="I30" s="38">
        <f>VLOOKUP(B30,[2]MES!A:D,2,0)</f>
        <v>83</v>
      </c>
      <c r="J30" s="39">
        <f t="shared" si="19"/>
        <v>83</v>
      </c>
      <c r="K30" s="40">
        <f t="shared" ref="K30:K32" si="28">J30/J$28</f>
        <v>0.12888198757763975</v>
      </c>
      <c r="L30" s="41">
        <f>VLOOKUP(B30,[2]MES!A:G,5,0)</f>
        <v>2654</v>
      </c>
      <c r="M30" s="40">
        <f t="shared" ref="M30:M32" si="29">L30/L$28</f>
        <v>0.12751645606111564</v>
      </c>
      <c r="N30" s="38">
        <f>VLOOKUP(B30,[2]YTD!A:D,2,0)</f>
        <v>291</v>
      </c>
      <c r="O30" s="39">
        <f t="shared" si="20"/>
        <v>291</v>
      </c>
      <c r="P30" s="40">
        <f t="shared" ref="P30:P32" si="30">O30/O$28</f>
        <v>0.14637826961770622</v>
      </c>
      <c r="Q30" s="41">
        <f>VLOOKUP(B30,[2]YTD!A:G,5,0)</f>
        <v>9469</v>
      </c>
      <c r="R30" s="40">
        <f t="shared" ref="R30:R32" si="31">Q30/Q$28</f>
        <v>0.14778455823825948</v>
      </c>
      <c r="S30" s="38">
        <f>VLOOKUP(B30,[2]MAT!A:D,2,0)</f>
        <v>4363</v>
      </c>
      <c r="T30" s="39">
        <f t="shared" si="21"/>
        <v>4363</v>
      </c>
      <c r="U30" s="40">
        <f t="shared" ref="U30:U32" si="32">T30/T$28</f>
        <v>0.28440127762205852</v>
      </c>
      <c r="V30" s="41">
        <f>VLOOKUP(B30,[2]MAT!A:J,8,0)</f>
        <v>144403</v>
      </c>
      <c r="W30" s="40">
        <f t="shared" ref="W30:W32" si="33">V30/V$28</f>
        <v>0.27382762870958566</v>
      </c>
      <c r="X30" s="38">
        <f>VLOOKUP(B30,[2]MAT!A:G,5,0)</f>
        <v>1176</v>
      </c>
      <c r="Y30" s="39">
        <f t="shared" si="22"/>
        <v>1176</v>
      </c>
      <c r="Z30" s="40">
        <f t="shared" ref="Z30:Z32" si="34">Y30/Y$28</f>
        <v>0.14961832061068703</v>
      </c>
      <c r="AA30" s="43">
        <f t="shared" si="23"/>
        <v>-0.73046069218427689</v>
      </c>
      <c r="AB30" s="41">
        <f>VLOOKUP(B30,[2]MAT!A:M,11,0)</f>
        <v>37815</v>
      </c>
      <c r="AC30" s="40">
        <f t="shared" ref="AC30:AC32" si="35">AB30/AB$28</f>
        <v>0.1473723182447047</v>
      </c>
      <c r="AD30" s="44">
        <f t="shared" si="24"/>
        <v>-0.73812870923734275</v>
      </c>
    </row>
    <row r="31" spans="2:30" ht="14.25" customHeight="1" x14ac:dyDescent="0.25">
      <c r="B31" s="70" t="s">
        <v>151</v>
      </c>
      <c r="C31" s="70" t="s">
        <v>25</v>
      </c>
      <c r="D31" s="6" t="str">
        <f>VLOOKUP(B31,'[1]Performance MAT'!$F$14:$G$12335,2,FALSE)</f>
        <v>021999</v>
      </c>
      <c r="E31" s="7" t="str">
        <f t="shared" si="25"/>
        <v>1</v>
      </c>
      <c r="F31" s="36">
        <f t="shared" si="26"/>
        <v>23.019440124416796</v>
      </c>
      <c r="G31" s="37">
        <f t="shared" si="27"/>
        <v>23.019440124416796</v>
      </c>
      <c r="I31" s="38">
        <f>VLOOKUP(B31,[2]MES!A:D,2,0)</f>
        <v>223</v>
      </c>
      <c r="J31" s="39">
        <f t="shared" si="19"/>
        <v>223</v>
      </c>
      <c r="K31" s="40">
        <f t="shared" si="28"/>
        <v>0.34627329192546585</v>
      </c>
      <c r="L31" s="41">
        <f>VLOOKUP(B31,[2]MES!A:G,5,0)</f>
        <v>5212</v>
      </c>
      <c r="M31" s="40">
        <f t="shared" si="29"/>
        <v>0.2504204103204728</v>
      </c>
      <c r="N31" s="38">
        <f>VLOOKUP(B31,[2]YTD!A:D,2,0)</f>
        <v>690</v>
      </c>
      <c r="O31" s="39">
        <f t="shared" si="20"/>
        <v>690</v>
      </c>
      <c r="P31" s="40">
        <f t="shared" si="30"/>
        <v>0.34708249496981891</v>
      </c>
      <c r="Q31" s="41">
        <f>VLOOKUP(B31,[2]YTD!A:G,5,0)</f>
        <v>16299</v>
      </c>
      <c r="R31" s="40">
        <f t="shared" si="31"/>
        <v>0.25438172084965588</v>
      </c>
      <c r="S31" s="38">
        <f>VLOOKUP(B31,[2]MAT!A:D,2,0)</f>
        <v>2502</v>
      </c>
      <c r="T31" s="39">
        <f t="shared" si="21"/>
        <v>2502</v>
      </c>
      <c r="U31" s="40">
        <f t="shared" si="32"/>
        <v>0.16309236686004824</v>
      </c>
      <c r="V31" s="41">
        <f>VLOOKUP(B31,[2]MAT!A:J,8,0)</f>
        <v>63752</v>
      </c>
      <c r="W31" s="40">
        <f t="shared" si="33"/>
        <v>0.12089124869631175</v>
      </c>
      <c r="X31" s="38">
        <f>VLOOKUP(B31,[2]MAT!A:G,5,0)</f>
        <v>2572</v>
      </c>
      <c r="Y31" s="39">
        <f t="shared" si="22"/>
        <v>2572</v>
      </c>
      <c r="Z31" s="40">
        <f t="shared" si="34"/>
        <v>0.32722646310432568</v>
      </c>
      <c r="AA31" s="43">
        <f t="shared" si="23"/>
        <v>2.7977617905675458E-2</v>
      </c>
      <c r="AB31" s="41">
        <f>VLOOKUP(B31,[2]MAT!A:M,11,0)</f>
        <v>59206</v>
      </c>
      <c r="AC31" s="40">
        <f t="shared" si="35"/>
        <v>0.23073715388062901</v>
      </c>
      <c r="AD31" s="44">
        <f t="shared" si="24"/>
        <v>-7.1307566821433049E-2</v>
      </c>
    </row>
    <row r="32" spans="2:30" ht="14.25" customHeight="1" x14ac:dyDescent="0.25">
      <c r="B32" s="70" t="s">
        <v>152</v>
      </c>
      <c r="C32" s="70" t="s">
        <v>120</v>
      </c>
      <c r="D32" s="6" t="str">
        <f>VLOOKUP(B32,'[1]Performance MAT'!$F$14:$G$12335,2,FALSE)</f>
        <v>091984</v>
      </c>
      <c r="E32" s="7" t="str">
        <f t="shared" si="25"/>
        <v>1</v>
      </c>
      <c r="F32" s="36">
        <f t="shared" si="26"/>
        <v>70.202441505595118</v>
      </c>
      <c r="G32" s="37">
        <f t="shared" si="27"/>
        <v>70.202441505595118</v>
      </c>
      <c r="I32" s="38">
        <f>VLOOKUP(B32,[2]MES!A:D,2,0)</f>
        <v>81</v>
      </c>
      <c r="J32" s="39">
        <f t="shared" si="19"/>
        <v>81</v>
      </c>
      <c r="K32" s="40">
        <f t="shared" si="28"/>
        <v>0.12577639751552794</v>
      </c>
      <c r="L32" s="41">
        <f>VLOOKUP(B32,[2]MES!A:G,5,0)</f>
        <v>5689</v>
      </c>
      <c r="M32" s="40">
        <f t="shared" si="29"/>
        <v>0.27333877864796041</v>
      </c>
      <c r="N32" s="38">
        <f>VLOOKUP(B32,[2]YTD!A:D,2,0)</f>
        <v>244</v>
      </c>
      <c r="O32" s="39">
        <f t="shared" si="20"/>
        <v>244</v>
      </c>
      <c r="P32" s="40">
        <f t="shared" si="30"/>
        <v>0.1227364185110664</v>
      </c>
      <c r="Q32" s="41">
        <f>VLOOKUP(B32,[2]YTD!A:G,5,0)</f>
        <v>17228</v>
      </c>
      <c r="R32" s="40">
        <f t="shared" si="31"/>
        <v>0.26888080782857054</v>
      </c>
      <c r="S32" s="38">
        <f>VLOOKUP(B32,[2]MAT!A:D,2,0)</f>
        <v>1429</v>
      </c>
      <c r="T32" s="39">
        <f t="shared" si="21"/>
        <v>1429</v>
      </c>
      <c r="U32" s="40">
        <f t="shared" si="32"/>
        <v>9.3149077635095501E-2</v>
      </c>
      <c r="V32" s="41">
        <f>VLOOKUP(B32,[2]MAT!A:J,8,0)</f>
        <v>92118</v>
      </c>
      <c r="W32" s="40">
        <f t="shared" si="33"/>
        <v>0.17468095192945862</v>
      </c>
      <c r="X32" s="38">
        <f>VLOOKUP(B32,[2]MAT!A:G,5,0)</f>
        <v>983</v>
      </c>
      <c r="Y32" s="39">
        <f t="shared" si="22"/>
        <v>983</v>
      </c>
      <c r="Z32" s="40">
        <f t="shared" si="34"/>
        <v>0.12506361323155216</v>
      </c>
      <c r="AA32" s="43">
        <f t="shared" si="23"/>
        <v>-0.31210636808957315</v>
      </c>
      <c r="AB32" s="41">
        <f>VLOOKUP(B32,[2]MAT!A:M,11,0)</f>
        <v>69009</v>
      </c>
      <c r="AC32" s="40">
        <f t="shared" si="35"/>
        <v>0.26894132777333929</v>
      </c>
      <c r="AD32" s="44">
        <f t="shared" si="24"/>
        <v>-0.25086302351331985</v>
      </c>
    </row>
    <row r="33" spans="2:30" ht="14.25" customHeight="1" x14ac:dyDescent="0.25">
      <c r="B33" s="35"/>
      <c r="C33" s="35"/>
      <c r="D33" s="69"/>
      <c r="E33" s="7" t="str">
        <f t="shared" ref="E33:E40" si="36">RIGHT(B33,1)</f>
        <v/>
      </c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35"/>
      <c r="C34" s="5"/>
      <c r="D34" s="6"/>
      <c r="E34" s="7" t="str">
        <f t="shared" si="36"/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36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36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6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6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S01A0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TOBRAMICINA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338</v>
      </c>
      <c r="J48" s="28">
        <f t="shared" si="37"/>
        <v>338</v>
      </c>
      <c r="K48" s="29">
        <f t="shared" si="37"/>
        <v>1</v>
      </c>
      <c r="L48" s="30">
        <f t="shared" si="37"/>
        <v>9712</v>
      </c>
      <c r="M48" s="31">
        <f t="shared" si="37"/>
        <v>0.99999999999999989</v>
      </c>
      <c r="N48" s="27">
        <f t="shared" si="37"/>
        <v>984</v>
      </c>
      <c r="O48" s="28">
        <f t="shared" si="37"/>
        <v>984</v>
      </c>
      <c r="P48" s="29">
        <f t="shared" si="37"/>
        <v>1.0000000000000002</v>
      </c>
      <c r="Q48" s="30">
        <f t="shared" si="37"/>
        <v>28386</v>
      </c>
      <c r="R48" s="31">
        <f t="shared" si="37"/>
        <v>1</v>
      </c>
      <c r="S48" s="27">
        <f t="shared" si="37"/>
        <v>6340</v>
      </c>
      <c r="T48" s="28">
        <f t="shared" si="37"/>
        <v>6340</v>
      </c>
      <c r="U48" s="29">
        <f t="shared" si="37"/>
        <v>1</v>
      </c>
      <c r="V48" s="30">
        <f t="shared" si="37"/>
        <v>197954</v>
      </c>
      <c r="W48" s="31">
        <f t="shared" si="37"/>
        <v>1</v>
      </c>
      <c r="X48" s="27">
        <f t="shared" si="37"/>
        <v>3483</v>
      </c>
      <c r="Y48" s="28">
        <f t="shared" si="37"/>
        <v>3483</v>
      </c>
      <c r="Z48" s="29">
        <f t="shared" si="37"/>
        <v>1</v>
      </c>
      <c r="AA48" s="32">
        <f>(X48-S48)/S48</f>
        <v>-0.45063091482649842</v>
      </c>
      <c r="AB48" s="30">
        <f>SUM(AB49:AB60)</f>
        <v>99004</v>
      </c>
      <c r="AC48" s="29">
        <f>SUM(AC49:AC60)</f>
        <v>1</v>
      </c>
      <c r="AD48" s="33">
        <f>(AB48-V48)/V48</f>
        <v>-0.49986360467583379</v>
      </c>
    </row>
    <row r="49" spans="2:30" ht="14.25" customHeight="1" x14ac:dyDescent="0.25">
      <c r="B49" s="70" t="s">
        <v>149</v>
      </c>
      <c r="C49" s="70" t="s">
        <v>153</v>
      </c>
      <c r="D49" s="6" t="str">
        <f>VLOOKUP(B49,'[1]Performance MAT'!$F$14:$G$12335,2,FALSE)</f>
        <v>072002</v>
      </c>
      <c r="E49" s="7" t="str">
        <f>RIGHT(B49,1)</f>
        <v>1</v>
      </c>
      <c r="F49" s="36">
        <f>AB49/X49</f>
        <v>28.882125603864733</v>
      </c>
      <c r="G49" s="37">
        <f>F49/E49</f>
        <v>28.882125603864733</v>
      </c>
      <c r="I49" s="38">
        <f>VLOOKUP(B49,[2]MES!A:D,3,0)</f>
        <v>132</v>
      </c>
      <c r="J49" s="39">
        <f t="shared" ref="J49:J52" si="38">I49*E49</f>
        <v>132</v>
      </c>
      <c r="K49" s="40">
        <f>J49/J$48</f>
        <v>0.39053254437869822</v>
      </c>
      <c r="L49" s="41">
        <f>VLOOKUP(B49,[2]MES!A:G,6,0)</f>
        <v>3728</v>
      </c>
      <c r="M49" s="40">
        <f>L49/L$48</f>
        <v>0.38385502471169686</v>
      </c>
      <c r="N49" s="38">
        <f>VLOOKUP(B49,[2]YTD!A:D,3,0)</f>
        <v>247</v>
      </c>
      <c r="O49" s="39">
        <f t="shared" ref="O49:O52" si="39">N49*E49</f>
        <v>247</v>
      </c>
      <c r="P49" s="40">
        <f>O49/O$48</f>
        <v>0.25101626016260165</v>
      </c>
      <c r="Q49" s="41">
        <f>VLOOKUP(B49,[2]YTD!A:G,6,0)</f>
        <v>6870</v>
      </c>
      <c r="R49" s="40">
        <f>Q49/Q$48</f>
        <v>0.24202071443669415</v>
      </c>
      <c r="S49" s="38">
        <f>VLOOKUP(B49,[2]MAT!A:D,3,0)</f>
        <v>1672</v>
      </c>
      <c r="T49" s="39">
        <f t="shared" ref="T49:T52" si="40">S49*E49</f>
        <v>1672</v>
      </c>
      <c r="U49" s="40">
        <f>T49/T$48</f>
        <v>0.26372239747634069</v>
      </c>
      <c r="V49" s="41">
        <f>VLOOKUP(B49,[2]MAT!A:J,9,0)</f>
        <v>53752</v>
      </c>
      <c r="W49" s="40">
        <f>V49/V$48</f>
        <v>0.27153783202158077</v>
      </c>
      <c r="X49" s="38">
        <f>VLOOKUP(B49,[2]MAT!A:G,6,0)</f>
        <v>1035</v>
      </c>
      <c r="Y49" s="39">
        <f t="shared" ref="Y49:Y52" si="41">X49*E49</f>
        <v>1035</v>
      </c>
      <c r="Z49" s="40">
        <f>Y49/Y$48</f>
        <v>0.29715762273901808</v>
      </c>
      <c r="AA49" s="43">
        <f t="shared" ref="AA49:AA52" si="42">(X49-S49)/S49</f>
        <v>-0.38098086124401914</v>
      </c>
      <c r="AB49" s="41">
        <f>VLOOKUP(B49,[2]MAT!A:M,12,0)</f>
        <v>29893</v>
      </c>
      <c r="AC49" s="40">
        <f>AB49/AB$48</f>
        <v>0.30193729546280956</v>
      </c>
      <c r="AD49" s="44">
        <f t="shared" ref="AD49:AD52" si="43">(AB49-V49)/V49</f>
        <v>-0.44387185593094208</v>
      </c>
    </row>
    <row r="50" spans="2:30" ht="14.25" customHeight="1" x14ac:dyDescent="0.25">
      <c r="B50" s="70" t="s">
        <v>150</v>
      </c>
      <c r="C50" s="70" t="s">
        <v>26</v>
      </c>
      <c r="D50" s="6" t="str">
        <f>VLOOKUP(B50,'[1]Performance MAT'!$F$14:$G$12335,2,FALSE)</f>
        <v>101998</v>
      </c>
      <c r="E50" s="7" t="str">
        <f t="shared" ref="E50:E52" si="44">RIGHT(B50,1)</f>
        <v>1</v>
      </c>
      <c r="F50" s="36">
        <f t="shared" ref="F50:F52" si="45">AB50/X50</f>
        <v>32.123734533183352</v>
      </c>
      <c r="G50" s="37">
        <f t="shared" ref="G50:G52" si="46">F50/E50</f>
        <v>32.123734533183352</v>
      </c>
      <c r="I50" s="38">
        <f>VLOOKUP(B50,[2]MES!A:D,3,0)</f>
        <v>76</v>
      </c>
      <c r="J50" s="39">
        <f t="shared" si="38"/>
        <v>76</v>
      </c>
      <c r="K50" s="40">
        <f t="shared" ref="K50:K52" si="47">J50/J$48</f>
        <v>0.22485207100591717</v>
      </c>
      <c r="L50" s="41">
        <f>VLOOKUP(B50,[2]MES!A:G,6,0)</f>
        <v>2430</v>
      </c>
      <c r="M50" s="40">
        <f t="shared" ref="M50:M52" si="48">L50/L$48</f>
        <v>0.25020593080724879</v>
      </c>
      <c r="N50" s="38">
        <f>VLOOKUP(B50,[2]YTD!A:D,3,0)</f>
        <v>273</v>
      </c>
      <c r="O50" s="39">
        <f t="shared" si="39"/>
        <v>273</v>
      </c>
      <c r="P50" s="40">
        <f t="shared" ref="P50:P52" si="49">O50/O$48</f>
        <v>0.27743902439024393</v>
      </c>
      <c r="Q50" s="41">
        <f>VLOOKUP(B50,[2]YTD!A:G,6,0)</f>
        <v>8892</v>
      </c>
      <c r="R50" s="40">
        <f t="shared" ref="R50:R52" si="50">Q50/Q$48</f>
        <v>0.31325301204819278</v>
      </c>
      <c r="S50" s="38">
        <f>VLOOKUP(B50,[2]MAT!A:D,3,0)</f>
        <v>3144</v>
      </c>
      <c r="T50" s="39">
        <f t="shared" si="40"/>
        <v>3144</v>
      </c>
      <c r="U50" s="40">
        <f t="shared" ref="U50:U52" si="51">T50/T$48</f>
        <v>0.49589905362776027</v>
      </c>
      <c r="V50" s="41">
        <f>VLOOKUP(B50,[2]MAT!A:J,9,0)</f>
        <v>102921</v>
      </c>
      <c r="W50" s="40">
        <f t="shared" ref="W50:W52" si="52">V50/V$48</f>
        <v>0.51992382068561382</v>
      </c>
      <c r="X50" s="38">
        <f>VLOOKUP(B50,[2]MAT!A:G,6,0)</f>
        <v>889</v>
      </c>
      <c r="Y50" s="39">
        <f t="shared" si="41"/>
        <v>889</v>
      </c>
      <c r="Z50" s="40">
        <f t="shared" ref="Z50:Z52" si="53">Y50/Y$48</f>
        <v>0.2552397358598909</v>
      </c>
      <c r="AA50" s="43">
        <f t="shared" si="42"/>
        <v>-0.71723918575063617</v>
      </c>
      <c r="AB50" s="41">
        <f>VLOOKUP(B50,[2]MAT!A:M,12,0)</f>
        <v>28558</v>
      </c>
      <c r="AC50" s="40">
        <f t="shared" ref="AC50:AC52" si="54">AB50/AB$48</f>
        <v>0.28845299179831119</v>
      </c>
      <c r="AD50" s="44">
        <f t="shared" si="43"/>
        <v>-0.72252504347995061</v>
      </c>
    </row>
    <row r="51" spans="2:30" ht="14.25" customHeight="1" x14ac:dyDescent="0.25">
      <c r="B51" s="70" t="s">
        <v>151</v>
      </c>
      <c r="C51" s="70" t="s">
        <v>25</v>
      </c>
      <c r="D51" s="6" t="str">
        <f>VLOOKUP(B51,'[1]Performance MAT'!$F$14:$G$12335,2,FALSE)</f>
        <v>021999</v>
      </c>
      <c r="E51" s="7" t="str">
        <f t="shared" si="44"/>
        <v>1</v>
      </c>
      <c r="F51" s="36">
        <f t="shared" si="45"/>
        <v>23.18212824010914</v>
      </c>
      <c r="G51" s="37">
        <f t="shared" si="46"/>
        <v>23.18212824010914</v>
      </c>
      <c r="I51" s="38">
        <f>VLOOKUP(B51,[2]MES!A:D,3,0)</f>
        <v>119</v>
      </c>
      <c r="J51" s="39">
        <f t="shared" si="38"/>
        <v>119</v>
      </c>
      <c r="K51" s="40">
        <f t="shared" si="47"/>
        <v>0.35207100591715978</v>
      </c>
      <c r="L51" s="41">
        <f>VLOOKUP(B51,[2]MES!A:G,6,0)</f>
        <v>2781</v>
      </c>
      <c r="M51" s="40">
        <f t="shared" si="48"/>
        <v>0.28634678747940689</v>
      </c>
      <c r="N51" s="38">
        <f>VLOOKUP(B51,[2]YTD!A:D,3,0)</f>
        <v>429</v>
      </c>
      <c r="O51" s="39">
        <f t="shared" si="39"/>
        <v>429</v>
      </c>
      <c r="P51" s="40">
        <f t="shared" si="49"/>
        <v>0.43597560975609756</v>
      </c>
      <c r="Q51" s="41">
        <f>VLOOKUP(B51,[2]YTD!A:G,6,0)</f>
        <v>10145</v>
      </c>
      <c r="R51" s="40">
        <f t="shared" si="50"/>
        <v>0.35739449024166842</v>
      </c>
      <c r="S51" s="38">
        <f>VLOOKUP(B51,[2]MAT!A:D,3,0)</f>
        <v>1465</v>
      </c>
      <c r="T51" s="39">
        <f t="shared" si="40"/>
        <v>1465</v>
      </c>
      <c r="U51" s="40">
        <f t="shared" si="51"/>
        <v>0.23107255520504733</v>
      </c>
      <c r="V51" s="41">
        <f>VLOOKUP(B51,[2]MAT!A:J,9,0)</f>
        <v>37502</v>
      </c>
      <c r="W51" s="40">
        <f t="shared" si="52"/>
        <v>0.18944805358820735</v>
      </c>
      <c r="X51" s="38">
        <f>VLOOKUP(B51,[2]MAT!A:G,6,0)</f>
        <v>1466</v>
      </c>
      <c r="Y51" s="39">
        <f t="shared" si="41"/>
        <v>1466</v>
      </c>
      <c r="Z51" s="40">
        <f t="shared" si="53"/>
        <v>0.42090152167671546</v>
      </c>
      <c r="AA51" s="43">
        <f t="shared" si="42"/>
        <v>6.8259385665529011E-4</v>
      </c>
      <c r="AB51" s="41">
        <f>VLOOKUP(B51,[2]MAT!A:M,12,0)</f>
        <v>33985</v>
      </c>
      <c r="AC51" s="40">
        <f t="shared" si="54"/>
        <v>0.34326895882994629</v>
      </c>
      <c r="AD51" s="44">
        <f t="shared" si="43"/>
        <v>-9.3781664977867843E-2</v>
      </c>
    </row>
    <row r="52" spans="2:30" ht="14.25" customHeight="1" x14ac:dyDescent="0.25">
      <c r="B52" s="70" t="s">
        <v>152</v>
      </c>
      <c r="C52" s="70" t="s">
        <v>120</v>
      </c>
      <c r="D52" s="6" t="str">
        <f>VLOOKUP(B52,'[1]Performance MAT'!$F$14:$G$12335,2,FALSE)</f>
        <v>091984</v>
      </c>
      <c r="E52" s="7" t="str">
        <f t="shared" si="44"/>
        <v>1</v>
      </c>
      <c r="F52" s="36">
        <f t="shared" si="45"/>
        <v>70.623655913978496</v>
      </c>
      <c r="G52" s="37">
        <f t="shared" si="46"/>
        <v>70.623655913978496</v>
      </c>
      <c r="I52" s="38">
        <f>VLOOKUP(B52,[2]MES!A:D,3,0)</f>
        <v>11</v>
      </c>
      <c r="J52" s="39">
        <f t="shared" si="38"/>
        <v>11</v>
      </c>
      <c r="K52" s="40">
        <f t="shared" si="47"/>
        <v>3.2544378698224852E-2</v>
      </c>
      <c r="L52" s="41">
        <f>VLOOKUP(B52,[2]MES!A:G,6,0)</f>
        <v>773</v>
      </c>
      <c r="M52" s="40">
        <f t="shared" si="48"/>
        <v>7.9592257001647446E-2</v>
      </c>
      <c r="N52" s="38">
        <f>VLOOKUP(B52,[2]YTD!A:D,3,0)</f>
        <v>35</v>
      </c>
      <c r="O52" s="39">
        <f t="shared" si="39"/>
        <v>35</v>
      </c>
      <c r="P52" s="40">
        <f t="shared" si="49"/>
        <v>3.556910569105691E-2</v>
      </c>
      <c r="Q52" s="41">
        <f>VLOOKUP(B52,[2]YTD!A:G,6,0)</f>
        <v>2479</v>
      </c>
      <c r="R52" s="40">
        <f t="shared" si="50"/>
        <v>8.7331783273444652E-2</v>
      </c>
      <c r="S52" s="38">
        <f>VLOOKUP(B52,[2]MAT!A:D,3,0)</f>
        <v>59</v>
      </c>
      <c r="T52" s="39">
        <f t="shared" si="40"/>
        <v>59</v>
      </c>
      <c r="U52" s="40">
        <f t="shared" si="51"/>
        <v>9.3059936908517354E-3</v>
      </c>
      <c r="V52" s="41">
        <f>VLOOKUP(B52,[2]MAT!A:J,9,0)</f>
        <v>3779</v>
      </c>
      <c r="W52" s="40">
        <f t="shared" si="52"/>
        <v>1.9090293704598037E-2</v>
      </c>
      <c r="X52" s="38">
        <f>VLOOKUP(B52,[2]MAT!A:G,6,0)</f>
        <v>93</v>
      </c>
      <c r="Y52" s="39">
        <f t="shared" si="41"/>
        <v>93</v>
      </c>
      <c r="Z52" s="40">
        <f t="shared" si="53"/>
        <v>2.6701119724375538E-2</v>
      </c>
      <c r="AA52" s="43">
        <f t="shared" si="42"/>
        <v>0.57627118644067798</v>
      </c>
      <c r="AB52" s="41">
        <f>VLOOKUP(B52,[2]MAT!A:M,12,0)</f>
        <v>6568</v>
      </c>
      <c r="AC52" s="40">
        <f t="shared" si="54"/>
        <v>6.6340753908932973E-2</v>
      </c>
      <c r="AD52" s="44">
        <f t="shared" si="43"/>
        <v>0.73802593278645146</v>
      </c>
    </row>
    <row r="53" spans="2:30" ht="14.25" customHeight="1" x14ac:dyDescent="0.25">
      <c r="B53" s="35"/>
      <c r="C53" s="35"/>
      <c r="D53" s="69"/>
      <c r="E53" s="7" t="str">
        <f t="shared" ref="E53:E60" si="55">RIGHT(B53,1)</f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55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55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55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55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19" priority="5" operator="lessThan">
      <formula>0</formula>
    </cfRule>
  </conditionalFormatting>
  <conditionalFormatting sqref="AD28 AA28 AA41 AD41">
    <cfRule type="cellIs" dxfId="18" priority="4" operator="lessThan">
      <formula>0</formula>
    </cfRule>
  </conditionalFormatting>
  <conditionalFormatting sqref="AD48 AA48 AA61 AD61">
    <cfRule type="cellIs" dxfId="17" priority="3" operator="lessThan">
      <formula>0</formula>
    </cfRule>
  </conditionalFormatting>
  <conditionalFormatting sqref="AD29:AD40 AA29:AA40">
    <cfRule type="cellIs" dxfId="16" priority="2" operator="lessThan">
      <formula>0</formula>
    </cfRule>
  </conditionalFormatting>
  <conditionalFormatting sqref="AD49:AD60 AA49:AA60">
    <cfRule type="cellIs" dxfId="1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92D050"/>
    <pageSetUpPr fitToPage="1"/>
  </sheetPr>
  <dimension ref="B2:AN61"/>
  <sheetViews>
    <sheetView showGridLines="0" zoomScaleNormal="100" workbookViewId="0">
      <pane xSplit="2" ySplit="7" topLeftCell="C35" activePane="bottomRight" state="frozen"/>
      <selection activeCell="C8" sqref="C8"/>
      <selection pane="topRight" activeCell="C8" sqref="C8"/>
      <selection pane="bottomLeft" activeCell="C8" sqref="C8"/>
      <selection pane="bottomRight" activeCell="K49" sqref="K49:K55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166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175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167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5383</v>
      </c>
      <c r="J8" s="28">
        <f t="shared" si="0"/>
        <v>5383</v>
      </c>
      <c r="K8" s="29">
        <f t="shared" si="0"/>
        <v>1</v>
      </c>
      <c r="L8" s="30">
        <f t="shared" si="0"/>
        <v>199345</v>
      </c>
      <c r="M8" s="31">
        <f t="shared" si="0"/>
        <v>1.0000000000000002</v>
      </c>
      <c r="N8" s="27">
        <f t="shared" si="0"/>
        <v>15615</v>
      </c>
      <c r="O8" s="28">
        <f t="shared" si="0"/>
        <v>15615</v>
      </c>
      <c r="P8" s="29">
        <f t="shared" si="0"/>
        <v>1.0000000000000002</v>
      </c>
      <c r="Q8" s="30">
        <f t="shared" si="0"/>
        <v>576276</v>
      </c>
      <c r="R8" s="31">
        <f t="shared" si="0"/>
        <v>0.99999999999999989</v>
      </c>
      <c r="S8" s="27">
        <f t="shared" si="0"/>
        <v>66660</v>
      </c>
      <c r="T8" s="28">
        <f t="shared" si="0"/>
        <v>66660</v>
      </c>
      <c r="U8" s="29">
        <f t="shared" si="0"/>
        <v>1</v>
      </c>
      <c r="V8" s="30">
        <f t="shared" si="0"/>
        <v>2340972</v>
      </c>
      <c r="W8" s="31">
        <f t="shared" si="0"/>
        <v>1</v>
      </c>
      <c r="X8" s="27">
        <f t="shared" si="0"/>
        <v>56458</v>
      </c>
      <c r="Y8" s="28">
        <f t="shared" si="0"/>
        <v>56458</v>
      </c>
      <c r="Z8" s="29">
        <f t="shared" si="0"/>
        <v>1</v>
      </c>
      <c r="AA8" s="32">
        <f>(X8-S8)/S8</f>
        <v>-0.15304530453045304</v>
      </c>
      <c r="AB8" s="30">
        <f>SUM(AB9:AB20)</f>
        <v>2001225</v>
      </c>
      <c r="AC8" s="29">
        <f>SUM(AC9:AC20)</f>
        <v>1</v>
      </c>
      <c r="AD8" s="33">
        <f>(AB8-V8)/V8</f>
        <v>-0.14513074056417591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158</v>
      </c>
      <c r="C9" s="70" t="s">
        <v>153</v>
      </c>
      <c r="D9" s="6" t="str">
        <f>VLOOKUP(B9,'[1]Performance MAT'!$F$14:$G$12335,2,FALSE)</f>
        <v>072002</v>
      </c>
      <c r="E9" s="7" t="str">
        <f>RIGHT(B9,1)</f>
        <v>1</v>
      </c>
      <c r="F9" s="36">
        <f>AB9/X9</f>
        <v>29.119912748981115</v>
      </c>
      <c r="G9" s="37">
        <f>F9/E9</f>
        <v>29.119912748981115</v>
      </c>
      <c r="I9" s="38">
        <f>VLOOKUP(B9,[2]MES!A:D,4,0)</f>
        <v>1941</v>
      </c>
      <c r="J9" s="39">
        <f>I9*E9</f>
        <v>1941</v>
      </c>
      <c r="K9" s="40">
        <f>J9/$J$8</f>
        <v>0.36057960245216419</v>
      </c>
      <c r="L9" s="41">
        <f>VLOOKUP(B9,[2]MES!A:G,7,0)</f>
        <v>55454</v>
      </c>
      <c r="M9" s="42">
        <f>L9/$L$8</f>
        <v>0.2781810429155484</v>
      </c>
      <c r="N9" s="38">
        <f>VLOOKUP(B9,[2]YTD!A:D,4,0)</f>
        <v>5507</v>
      </c>
      <c r="O9" s="39">
        <f>N9*E9</f>
        <v>5507</v>
      </c>
      <c r="P9" s="40">
        <f>O9/$O$8</f>
        <v>0.35267371117515212</v>
      </c>
      <c r="Q9" s="41">
        <f>VLOOKUP(B9,[2]YTD!A:G,7,0)</f>
        <v>156709</v>
      </c>
      <c r="R9" s="42">
        <f>Q9/$Q$8</f>
        <v>0.27193393443419472</v>
      </c>
      <c r="S9" s="38">
        <f>VLOOKUP(B9,[2]MAT!A:D,4,0)</f>
        <v>22779</v>
      </c>
      <c r="T9" s="39">
        <f>S9*E9</f>
        <v>22779</v>
      </c>
      <c r="U9" s="40">
        <f>T9/$T$8</f>
        <v>0.3417191719171917</v>
      </c>
      <c r="V9" s="41">
        <f>VLOOKUP(B9,[2]MAT!A:J,10,0)</f>
        <v>766808</v>
      </c>
      <c r="W9" s="42">
        <f>V9/$V$8</f>
        <v>0.32755966325099145</v>
      </c>
      <c r="X9" s="38">
        <f>VLOOKUP(B9,[2]MAT!A:G,7,0)</f>
        <v>17421</v>
      </c>
      <c r="Y9" s="39">
        <f>X9*E9</f>
        <v>17421</v>
      </c>
      <c r="Z9" s="40">
        <f>Y9/$Y$8</f>
        <v>0.30856565942824754</v>
      </c>
      <c r="AA9" s="43">
        <f t="shared" ref="AA9:AA15" si="1">(X9-S9)/S9</f>
        <v>-0.23521664691162913</v>
      </c>
      <c r="AB9" s="41">
        <f>VLOOKUP(B9,[2]MAT!A:M,13,0)</f>
        <v>507298</v>
      </c>
      <c r="AC9" s="40">
        <f>AB9/$AB$8</f>
        <v>0.25349373508725903</v>
      </c>
      <c r="AD9" s="44">
        <f t="shared" ref="AD9:AD15" si="2">(AB9-V9)/V9</f>
        <v>-0.33842891571292943</v>
      </c>
    </row>
    <row r="10" spans="2:40" ht="14.25" customHeight="1" x14ac:dyDescent="0.25">
      <c r="B10" s="70" t="s">
        <v>159</v>
      </c>
      <c r="C10" s="70" t="s">
        <v>26</v>
      </c>
      <c r="D10" s="6" t="str">
        <f>VLOOKUP(B10,'[1]Performance MAT'!$F$14:$G$12335,2,FALSE)</f>
        <v>072010</v>
      </c>
      <c r="E10" s="7" t="str">
        <f t="shared" ref="E10:E20" si="3">RIGHT(B10,1)</f>
        <v>1</v>
      </c>
      <c r="F10" s="36">
        <f t="shared" ref="F10:F15" si="4">AB10/X10</f>
        <v>35.151037078561707</v>
      </c>
      <c r="G10" s="37">
        <f t="shared" ref="G10:G15" si="5">F10/E10</f>
        <v>35.151037078561707</v>
      </c>
      <c r="I10" s="38">
        <f>VLOOKUP(B10,[2]MES!A:D,4,0)</f>
        <v>1398</v>
      </c>
      <c r="J10" s="39">
        <f t="shared" ref="J10:J15" si="6">I10*E10</f>
        <v>1398</v>
      </c>
      <c r="K10" s="40">
        <f t="shared" ref="K10:K15" si="7">J10/$J$8</f>
        <v>0.25970648337358349</v>
      </c>
      <c r="L10" s="41">
        <f>VLOOKUP(B10,[2]MES!A:G,7,0)</f>
        <v>49000</v>
      </c>
      <c r="M10" s="42">
        <f t="shared" ref="M10:M15" si="8">L10/$L$8</f>
        <v>0.24580501141237554</v>
      </c>
      <c r="N10" s="38">
        <f>VLOOKUP(B10,[2]YTD!A:D,4,0)</f>
        <v>3938</v>
      </c>
      <c r="O10" s="39">
        <f t="shared" ref="O10:O15" si="9">N10*E10</f>
        <v>3938</v>
      </c>
      <c r="P10" s="40">
        <f t="shared" ref="P10:P15" si="10">O10/$O$8</f>
        <v>0.2521934037784182</v>
      </c>
      <c r="Q10" s="41">
        <f>VLOOKUP(B10,[2]YTD!A:G,7,0)</f>
        <v>140407</v>
      </c>
      <c r="R10" s="42">
        <f t="shared" ref="R10:R15" si="11">Q10/$Q$8</f>
        <v>0.24364540602072618</v>
      </c>
      <c r="S10" s="38">
        <f>VLOOKUP(B10,[2]MAT!A:D,4,0)</f>
        <v>8921</v>
      </c>
      <c r="T10" s="39">
        <f t="shared" ref="T10:T15" si="12">S10*E10</f>
        <v>8921</v>
      </c>
      <c r="U10" s="40">
        <f t="shared" ref="U10:U15" si="13">T10/$T$8</f>
        <v>0.13382838283828383</v>
      </c>
      <c r="V10" s="41">
        <f>VLOOKUP(B10,[2]MAT!A:J,10,0)</f>
        <v>317390</v>
      </c>
      <c r="W10" s="42">
        <f t="shared" ref="W10:W15" si="14">V10/$V$8</f>
        <v>0.13558043411027557</v>
      </c>
      <c r="X10" s="38">
        <f>VLOOKUP(B10,[2]MAT!A:G,7,0)</f>
        <v>12487</v>
      </c>
      <c r="Y10" s="39">
        <f t="shared" ref="Y10:Y15" si="15">X10*E10</f>
        <v>12487</v>
      </c>
      <c r="Z10" s="40">
        <f t="shared" ref="Z10:Z15" si="16">Y10/$Y$8</f>
        <v>0.22117326153955152</v>
      </c>
      <c r="AA10" s="43">
        <f t="shared" si="1"/>
        <v>0.3997309718641408</v>
      </c>
      <c r="AB10" s="41">
        <f>VLOOKUP(B10,[2]MAT!A:M,13,0)</f>
        <v>438931</v>
      </c>
      <c r="AC10" s="40">
        <f t="shared" ref="AC10:AC15" si="17">AB10/$AB$8</f>
        <v>0.21933115966470537</v>
      </c>
      <c r="AD10" s="44">
        <f t="shared" si="2"/>
        <v>0.38293897098207252</v>
      </c>
    </row>
    <row r="11" spans="2:40" ht="14.25" customHeight="1" x14ac:dyDescent="0.25">
      <c r="B11" s="70" t="s">
        <v>160</v>
      </c>
      <c r="C11" s="70" t="s">
        <v>120</v>
      </c>
      <c r="D11" s="6" t="str">
        <f>VLOOKUP(B11,'[1]Performance MAT'!$F$14:$G$12335,2,FALSE)</f>
        <v>101993</v>
      </c>
      <c r="E11" s="7" t="str">
        <f t="shared" si="3"/>
        <v>1</v>
      </c>
      <c r="F11" s="36">
        <f t="shared" si="4"/>
        <v>68.906908966226638</v>
      </c>
      <c r="G11" s="37">
        <f t="shared" si="5"/>
        <v>68.906908966226638</v>
      </c>
      <c r="I11" s="38">
        <f>VLOOKUP(B11,[2]MES!A:D,4,0)</f>
        <v>586</v>
      </c>
      <c r="J11" s="39">
        <f t="shared" si="6"/>
        <v>586</v>
      </c>
      <c r="K11" s="40">
        <f t="shared" si="7"/>
        <v>0.10886122979751069</v>
      </c>
      <c r="L11" s="41">
        <f>VLOOKUP(B11,[2]MES!A:G,7,0)</f>
        <v>40481</v>
      </c>
      <c r="M11" s="42">
        <f t="shared" si="8"/>
        <v>0.20307005442825252</v>
      </c>
      <c r="N11" s="38">
        <f>VLOOKUP(B11,[2]YTD!A:D,4,0)</f>
        <v>1606</v>
      </c>
      <c r="O11" s="39">
        <f t="shared" si="9"/>
        <v>1606</v>
      </c>
      <c r="P11" s="40">
        <f t="shared" si="10"/>
        <v>0.10284982388728786</v>
      </c>
      <c r="Q11" s="41">
        <f>VLOOKUP(B11,[2]YTD!A:G,7,0)</f>
        <v>110524</v>
      </c>
      <c r="R11" s="42">
        <f t="shared" si="11"/>
        <v>0.19179004504785901</v>
      </c>
      <c r="S11" s="38">
        <f>VLOOKUP(B11,[2]MAT!A:D,4,0)</f>
        <v>6518</v>
      </c>
      <c r="T11" s="39">
        <f t="shared" si="12"/>
        <v>6518</v>
      </c>
      <c r="U11" s="40">
        <f t="shared" si="13"/>
        <v>9.7779777977797785E-2</v>
      </c>
      <c r="V11" s="41">
        <f>VLOOKUP(B11,[2]MAT!A:J,10,0)</f>
        <v>441128</v>
      </c>
      <c r="W11" s="42">
        <f t="shared" si="14"/>
        <v>0.18843796508458879</v>
      </c>
      <c r="X11" s="38">
        <f>VLOOKUP(B11,[2]MAT!A:G,7,0)</f>
        <v>5833</v>
      </c>
      <c r="Y11" s="39">
        <f t="shared" si="15"/>
        <v>5833</v>
      </c>
      <c r="Z11" s="40">
        <f t="shared" si="16"/>
        <v>0.10331573913351517</v>
      </c>
      <c r="AA11" s="43">
        <f t="shared" si="1"/>
        <v>-0.1050935869898742</v>
      </c>
      <c r="AB11" s="41">
        <f>VLOOKUP(B11,[2]MAT!A:M,13,0)</f>
        <v>401934</v>
      </c>
      <c r="AC11" s="40">
        <f t="shared" si="17"/>
        <v>0.20084398306037551</v>
      </c>
      <c r="AD11" s="44">
        <f t="shared" si="2"/>
        <v>-8.8849494931176443E-2</v>
      </c>
    </row>
    <row r="12" spans="2:40" ht="14.25" customHeight="1" x14ac:dyDescent="0.25">
      <c r="B12" s="70" t="s">
        <v>161</v>
      </c>
      <c r="C12" s="70" t="s">
        <v>61</v>
      </c>
      <c r="D12" s="6" t="str">
        <f>VLOOKUP(B12,'[1]Performance MAT'!$F$14:$G$12335,2,FALSE)</f>
        <v>072007</v>
      </c>
      <c r="E12" s="7" t="str">
        <f t="shared" si="3"/>
        <v>1</v>
      </c>
      <c r="F12" s="36">
        <f t="shared" si="4"/>
        <v>43.910565049270303</v>
      </c>
      <c r="G12" s="37">
        <f t="shared" si="5"/>
        <v>43.910565049270303</v>
      </c>
      <c r="I12" s="38">
        <f>VLOOKUP(B12,[2]MES!A:D,4,0)</f>
        <v>945</v>
      </c>
      <c r="J12" s="39">
        <f t="shared" si="6"/>
        <v>945</v>
      </c>
      <c r="K12" s="40">
        <f t="shared" si="7"/>
        <v>0.17555266579973991</v>
      </c>
      <c r="L12" s="41">
        <f>VLOOKUP(B12,[2]MES!A:G,7,0)</f>
        <v>40021</v>
      </c>
      <c r="M12" s="42">
        <f t="shared" si="8"/>
        <v>0.20076249717825881</v>
      </c>
      <c r="N12" s="38">
        <f>VLOOKUP(B12,[2]YTD!A:D,4,0)</f>
        <v>2521</v>
      </c>
      <c r="O12" s="39">
        <f t="shared" si="9"/>
        <v>2521</v>
      </c>
      <c r="P12" s="40">
        <f t="shared" si="10"/>
        <v>0.16144732628882486</v>
      </c>
      <c r="Q12" s="41">
        <f>VLOOKUP(B12,[2]YTD!A:G,7,0)</f>
        <v>115189</v>
      </c>
      <c r="R12" s="42">
        <f t="shared" si="11"/>
        <v>0.19988512448896015</v>
      </c>
      <c r="S12" s="38">
        <f>VLOOKUP(B12,[2]MAT!A:D,4,0)</f>
        <v>6852</v>
      </c>
      <c r="T12" s="39">
        <f t="shared" si="12"/>
        <v>6852</v>
      </c>
      <c r="U12" s="40">
        <f t="shared" si="13"/>
        <v>0.10279027902790279</v>
      </c>
      <c r="V12" s="41">
        <f>VLOOKUP(B12,[2]MAT!A:J,10,0)</f>
        <v>290985</v>
      </c>
      <c r="W12" s="42">
        <f t="shared" si="14"/>
        <v>0.12430093140797925</v>
      </c>
      <c r="X12" s="38">
        <f>VLOOKUP(B12,[2]MAT!A:G,7,0)</f>
        <v>8017</v>
      </c>
      <c r="Y12" s="39">
        <f t="shared" si="15"/>
        <v>8017</v>
      </c>
      <c r="Z12" s="40">
        <f t="shared" si="16"/>
        <v>0.14199936235785893</v>
      </c>
      <c r="AA12" s="43">
        <f t="shared" si="1"/>
        <v>0.17002335084646819</v>
      </c>
      <c r="AB12" s="41">
        <f>VLOOKUP(B12,[2]MAT!A:M,13,0)</f>
        <v>352031</v>
      </c>
      <c r="AC12" s="40">
        <f t="shared" si="17"/>
        <v>0.17590775649914428</v>
      </c>
      <c r="AD12" s="44">
        <f t="shared" si="2"/>
        <v>0.20979088269154766</v>
      </c>
    </row>
    <row r="13" spans="2:40" s="49" customFormat="1" ht="14.25" customHeight="1" x14ac:dyDescent="0.25">
      <c r="B13" s="70" t="s">
        <v>162</v>
      </c>
      <c r="C13" s="70" t="s">
        <v>165</v>
      </c>
      <c r="D13" s="6" t="str">
        <f>VLOOKUP(B13,'[1]Performance MAT'!$F$14:$G$12335,2,FALSE)</f>
        <v>062003</v>
      </c>
      <c r="E13" s="7" t="str">
        <f t="shared" si="3"/>
        <v>1</v>
      </c>
      <c r="F13" s="47">
        <f t="shared" si="4"/>
        <v>20.298169014084507</v>
      </c>
      <c r="G13" s="48">
        <f t="shared" si="5"/>
        <v>20.298169014084507</v>
      </c>
      <c r="I13" s="50">
        <f>VLOOKUP(B13,[2]MES!A:D,4,0)</f>
        <v>191</v>
      </c>
      <c r="J13" s="51">
        <f t="shared" si="6"/>
        <v>191</v>
      </c>
      <c r="K13" s="52">
        <f t="shared" si="7"/>
        <v>3.5482073193386587E-2</v>
      </c>
      <c r="L13" s="53">
        <f>VLOOKUP(B13,[2]MES!A:G,7,0)</f>
        <v>3916</v>
      </c>
      <c r="M13" s="54">
        <f t="shared" si="8"/>
        <v>1.9644335197772707E-2</v>
      </c>
      <c r="N13" s="50">
        <f>VLOOKUP(B13,[2]YTD!A:D,4,0)</f>
        <v>950</v>
      </c>
      <c r="O13" s="51">
        <f t="shared" si="9"/>
        <v>950</v>
      </c>
      <c r="P13" s="52">
        <f t="shared" si="10"/>
        <v>6.0838936919628564E-2</v>
      </c>
      <c r="Q13" s="53">
        <f>VLOOKUP(B13,[2]YTD!A:G,7,0)</f>
        <v>19642</v>
      </c>
      <c r="R13" s="54">
        <f t="shared" si="11"/>
        <v>3.4084362354149744E-2</v>
      </c>
      <c r="S13" s="50">
        <f>VLOOKUP(B13,[2]MAT!A:D,4,0)</f>
        <v>12762</v>
      </c>
      <c r="T13" s="51">
        <f t="shared" si="12"/>
        <v>12762</v>
      </c>
      <c r="U13" s="52">
        <f t="shared" si="13"/>
        <v>0.19144914491449144</v>
      </c>
      <c r="V13" s="53">
        <f>VLOOKUP(B13,[2]MAT!A:J,10,0)</f>
        <v>265302</v>
      </c>
      <c r="W13" s="54">
        <f t="shared" si="14"/>
        <v>0.11332984760176543</v>
      </c>
      <c r="X13" s="50">
        <f>VLOOKUP(B13,[2]MAT!A:G,7,0)</f>
        <v>7100</v>
      </c>
      <c r="Y13" s="51">
        <f t="shared" si="15"/>
        <v>7100</v>
      </c>
      <c r="Z13" s="52">
        <f t="shared" si="16"/>
        <v>0.12575720004250948</v>
      </c>
      <c r="AA13" s="55">
        <f t="shared" si="1"/>
        <v>-0.44366086820247608</v>
      </c>
      <c r="AB13" s="53">
        <f>VLOOKUP(B13,[2]MAT!A:M,13,0)</f>
        <v>144117</v>
      </c>
      <c r="AC13" s="52">
        <f t="shared" si="17"/>
        <v>7.2014391185398943E-2</v>
      </c>
      <c r="AD13" s="56">
        <f t="shared" si="2"/>
        <v>-0.45678132844833436</v>
      </c>
      <c r="AE13" s="57"/>
      <c r="AF13" s="58">
        <v>42300</v>
      </c>
      <c r="AG13" s="57"/>
      <c r="AH13" s="58">
        <f>N13</f>
        <v>950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70" t="s">
        <v>163</v>
      </c>
      <c r="C14" s="70" t="s">
        <v>25</v>
      </c>
      <c r="D14" s="6" t="str">
        <f>VLOOKUP(B14,'[1]Performance MAT'!$F$14:$G$12335,2,FALSE)</f>
        <v>042009</v>
      </c>
      <c r="E14" s="7" t="str">
        <f t="shared" si="3"/>
        <v>1</v>
      </c>
      <c r="F14" s="36">
        <f t="shared" si="4"/>
        <v>26.372561492790499</v>
      </c>
      <c r="G14" s="37">
        <f t="shared" si="5"/>
        <v>26.372561492790499</v>
      </c>
      <c r="I14" s="38">
        <f>VLOOKUP(B14,[2]MES!A:D,4,0)</f>
        <v>149</v>
      </c>
      <c r="J14" s="39">
        <f t="shared" si="6"/>
        <v>149</v>
      </c>
      <c r="K14" s="40">
        <f t="shared" si="7"/>
        <v>2.7679732491175925E-2</v>
      </c>
      <c r="L14" s="41">
        <f>VLOOKUP(B14,[2]MES!A:G,7,0)</f>
        <v>4300</v>
      </c>
      <c r="M14" s="42">
        <f t="shared" si="8"/>
        <v>2.1570643858637037E-2</v>
      </c>
      <c r="N14" s="38">
        <f>VLOOKUP(B14,[2]YTD!A:D,4,0)</f>
        <v>789</v>
      </c>
      <c r="O14" s="39">
        <f t="shared" si="9"/>
        <v>789</v>
      </c>
      <c r="P14" s="40">
        <f t="shared" si="10"/>
        <v>5.0528338136407301E-2</v>
      </c>
      <c r="Q14" s="41">
        <f>VLOOKUP(B14,[2]YTD!A:G,7,0)</f>
        <v>22632</v>
      </c>
      <c r="R14" s="42">
        <f t="shared" si="11"/>
        <v>3.9272848426795494E-2</v>
      </c>
      <c r="S14" s="38">
        <f>VLOOKUP(B14,[2]MAT!A:D,4,0)</f>
        <v>7745</v>
      </c>
      <c r="T14" s="39">
        <f t="shared" si="12"/>
        <v>7745</v>
      </c>
      <c r="U14" s="40">
        <f t="shared" si="13"/>
        <v>0.11618661866186619</v>
      </c>
      <c r="V14" s="41">
        <f>VLOOKUP(B14,[2]MAT!A:J,10,0)</f>
        <v>211347</v>
      </c>
      <c r="W14" s="42">
        <f t="shared" si="14"/>
        <v>9.0281729127900723E-2</v>
      </c>
      <c r="X14" s="38">
        <f>VLOOKUP(B14,[2]MAT!A:G,7,0)</f>
        <v>4716</v>
      </c>
      <c r="Y14" s="39">
        <f t="shared" si="15"/>
        <v>4716</v>
      </c>
      <c r="Z14" s="40">
        <f t="shared" si="16"/>
        <v>8.3531120478940096E-2</v>
      </c>
      <c r="AA14" s="43">
        <f t="shared" si="1"/>
        <v>-0.39109102646868948</v>
      </c>
      <c r="AB14" s="41">
        <f>VLOOKUP(B14,[2]MAT!A:M,13,0)</f>
        <v>124373</v>
      </c>
      <c r="AC14" s="40">
        <f t="shared" si="17"/>
        <v>6.2148434084123474E-2</v>
      </c>
      <c r="AD14" s="44">
        <f t="shared" si="2"/>
        <v>-0.41152228325928447</v>
      </c>
    </row>
    <row r="15" spans="2:40" ht="14.25" customHeight="1" x14ac:dyDescent="0.25">
      <c r="B15" s="70" t="s">
        <v>164</v>
      </c>
      <c r="C15" s="70" t="s">
        <v>60</v>
      </c>
      <c r="D15" s="6" t="str">
        <f>VLOOKUP(B15,'[1]Performance MAT'!$F$14:$G$12335,2,FALSE)</f>
        <v>102005</v>
      </c>
      <c r="E15" s="7" t="str">
        <f t="shared" si="3"/>
        <v>1</v>
      </c>
      <c r="F15" s="36">
        <f t="shared" si="4"/>
        <v>36.811085972850677</v>
      </c>
      <c r="G15" s="37">
        <f t="shared" si="5"/>
        <v>36.811085972850677</v>
      </c>
      <c r="I15" s="38">
        <f>VLOOKUP(B15,[2]MES!A:D,4,0)</f>
        <v>173</v>
      </c>
      <c r="J15" s="39">
        <f t="shared" si="6"/>
        <v>173</v>
      </c>
      <c r="K15" s="40">
        <f t="shared" si="7"/>
        <v>3.2138212892439164E-2</v>
      </c>
      <c r="L15" s="41">
        <f>VLOOKUP(B15,[2]MES!A:G,7,0)</f>
        <v>6173</v>
      </c>
      <c r="M15" s="42">
        <f t="shared" si="8"/>
        <v>3.0966415009154983E-2</v>
      </c>
      <c r="N15" s="38">
        <f>VLOOKUP(B15,[2]YTD!A:D,4,0)</f>
        <v>304</v>
      </c>
      <c r="O15" s="39">
        <f t="shared" si="9"/>
        <v>304</v>
      </c>
      <c r="P15" s="40">
        <f t="shared" si="10"/>
        <v>1.946845981428114E-2</v>
      </c>
      <c r="Q15" s="41">
        <f>VLOOKUP(B15,[2]YTD!A:G,7,0)</f>
        <v>11173</v>
      </c>
      <c r="R15" s="42">
        <f t="shared" si="11"/>
        <v>1.9388279227314689E-2</v>
      </c>
      <c r="S15" s="38">
        <f>VLOOKUP(B15,[2]MAT!A:D,4,0)</f>
        <v>1083</v>
      </c>
      <c r="T15" s="39">
        <f t="shared" si="12"/>
        <v>1083</v>
      </c>
      <c r="U15" s="40">
        <f t="shared" si="13"/>
        <v>1.6246624662466246E-2</v>
      </c>
      <c r="V15" s="41">
        <f>VLOOKUP(B15,[2]MAT!A:J,10,0)</f>
        <v>48012</v>
      </c>
      <c r="W15" s="42">
        <f t="shared" si="14"/>
        <v>2.0509429416498786E-2</v>
      </c>
      <c r="X15" s="38">
        <f>VLOOKUP(B15,[2]MAT!A:G,7,0)</f>
        <v>884</v>
      </c>
      <c r="Y15" s="39">
        <f t="shared" si="15"/>
        <v>884</v>
      </c>
      <c r="Z15" s="40">
        <f t="shared" si="16"/>
        <v>1.5657657019377238E-2</v>
      </c>
      <c r="AA15" s="43">
        <f t="shared" si="1"/>
        <v>-0.18374884579870729</v>
      </c>
      <c r="AB15" s="41">
        <f>VLOOKUP(B15,[2]MAT!A:M,13,0)</f>
        <v>32541</v>
      </c>
      <c r="AC15" s="40">
        <f t="shared" si="17"/>
        <v>1.6260540418993368E-2</v>
      </c>
      <c r="AD15" s="44">
        <f t="shared" si="2"/>
        <v>-0.3222319420144964</v>
      </c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S01C0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TOBRAMICINA+DEXAMETASONA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4449</v>
      </c>
      <c r="J28" s="28">
        <f t="shared" si="18"/>
        <v>4449</v>
      </c>
      <c r="K28" s="29">
        <f t="shared" si="18"/>
        <v>0.99999999999999989</v>
      </c>
      <c r="L28" s="30">
        <f t="shared" si="18"/>
        <v>166431</v>
      </c>
      <c r="M28" s="31">
        <f t="shared" si="18"/>
        <v>1</v>
      </c>
      <c r="N28" s="27">
        <f t="shared" si="18"/>
        <v>12837</v>
      </c>
      <c r="O28" s="28">
        <f t="shared" si="18"/>
        <v>12837</v>
      </c>
      <c r="P28" s="29">
        <f t="shared" si="18"/>
        <v>0.99999999999999989</v>
      </c>
      <c r="Q28" s="30">
        <f t="shared" si="18"/>
        <v>480774</v>
      </c>
      <c r="R28" s="31">
        <f t="shared" si="18"/>
        <v>1</v>
      </c>
      <c r="S28" s="27">
        <f t="shared" si="18"/>
        <v>56638</v>
      </c>
      <c r="T28" s="28">
        <f t="shared" si="18"/>
        <v>56638</v>
      </c>
      <c r="U28" s="29">
        <f t="shared" si="18"/>
        <v>1</v>
      </c>
      <c r="V28" s="30">
        <f t="shared" si="18"/>
        <v>1982760</v>
      </c>
      <c r="W28" s="31">
        <f t="shared" si="18"/>
        <v>1</v>
      </c>
      <c r="X28" s="27">
        <f t="shared" si="18"/>
        <v>46669</v>
      </c>
      <c r="Y28" s="28">
        <f t="shared" si="18"/>
        <v>46669</v>
      </c>
      <c r="Z28" s="29">
        <f t="shared" si="18"/>
        <v>1</v>
      </c>
      <c r="AA28" s="32">
        <f>(X28-S28)/S28</f>
        <v>-0.17601257106536247</v>
      </c>
      <c r="AB28" s="30">
        <f>SUM(AB29:AB40)</f>
        <v>1679274</v>
      </c>
      <c r="AC28" s="29">
        <f>SUM(AC29:AC40)</f>
        <v>1</v>
      </c>
      <c r="AD28" s="33">
        <f>(AB28-V28)/V28</f>
        <v>-0.15306239786963627</v>
      </c>
    </row>
    <row r="29" spans="2:30" ht="14.25" customHeight="1" x14ac:dyDescent="0.25">
      <c r="B29" s="70" t="s">
        <v>158</v>
      </c>
      <c r="C29" s="70" t="s">
        <v>153</v>
      </c>
      <c r="D29" s="6" t="str">
        <f>VLOOKUP(B29,'[1]Performance MAT'!$F$14:$G$12335,2,FALSE)</f>
        <v>072002</v>
      </c>
      <c r="E29" s="7" t="str">
        <f>RIGHT(B29,1)</f>
        <v>1</v>
      </c>
      <c r="F29" s="36">
        <f>AB29/X29</f>
        <v>29.140482374768091</v>
      </c>
      <c r="G29" s="37">
        <f>F29/E29</f>
        <v>29.140482374768091</v>
      </c>
      <c r="I29" s="38">
        <f>VLOOKUP(B29,[2]MES!A:D,2,0)</f>
        <v>1604</v>
      </c>
      <c r="J29" s="39">
        <f t="shared" ref="J29:J35" si="19">I29*E29</f>
        <v>1604</v>
      </c>
      <c r="K29" s="40">
        <f>J29/J$28</f>
        <v>0.36053045628231062</v>
      </c>
      <c r="L29" s="41">
        <f>VLOOKUP(B29,[2]MES!A:G,5,0)</f>
        <v>45826</v>
      </c>
      <c r="M29" s="40">
        <f>L29/L$28</f>
        <v>0.27534533830836805</v>
      </c>
      <c r="N29" s="38">
        <f>VLOOKUP(B29,[2]YTD!A:D,2,0)</f>
        <v>4455</v>
      </c>
      <c r="O29" s="39">
        <f t="shared" ref="O29:O35" si="20">N29*E29</f>
        <v>4455</v>
      </c>
      <c r="P29" s="40">
        <f>O29/O$28</f>
        <v>0.34704370179948585</v>
      </c>
      <c r="Q29" s="41">
        <f>VLOOKUP(B29,[2]YTD!A:G,5,0)</f>
        <v>126783</v>
      </c>
      <c r="R29" s="40">
        <f>Q29/Q$28</f>
        <v>0.26370602403624155</v>
      </c>
      <c r="S29" s="38">
        <f>VLOOKUP(B29,[2]MAT!A:D,2,0)</f>
        <v>18189</v>
      </c>
      <c r="T29" s="39">
        <f t="shared" ref="T29:T35" si="21">S29*E29</f>
        <v>18189</v>
      </c>
      <c r="U29" s="40">
        <f>T29/T$28</f>
        <v>0.321144814435538</v>
      </c>
      <c r="V29" s="41">
        <f>VLOOKUP(B29,[2]MAT!A:J,8,0)</f>
        <v>612164</v>
      </c>
      <c r="W29" s="40">
        <f>V29/V$28</f>
        <v>0.30874336783070067</v>
      </c>
      <c r="X29" s="38">
        <f>VLOOKUP(B29,[2]MAT!A:G,5,0)</f>
        <v>13475</v>
      </c>
      <c r="Y29" s="39">
        <f t="shared" ref="Y29:Y35" si="22">X29*E29</f>
        <v>13475</v>
      </c>
      <c r="Z29" s="40">
        <f>Y29/Y$28</f>
        <v>0.28873556322183891</v>
      </c>
      <c r="AA29" s="43">
        <f t="shared" ref="AA29:AA35" si="23">(X29-S29)/S29</f>
        <v>-0.2591676287866293</v>
      </c>
      <c r="AB29" s="41">
        <f>VLOOKUP(B29,[2]MAT!A:M,11,0)</f>
        <v>392668</v>
      </c>
      <c r="AC29" s="40">
        <f>AB29/AB$28</f>
        <v>0.23383200121004671</v>
      </c>
      <c r="AD29" s="44">
        <f t="shared" ref="AD29:AD35" si="24">(AB29-V29)/V29</f>
        <v>-0.35855751073241809</v>
      </c>
    </row>
    <row r="30" spans="2:30" ht="14.25" customHeight="1" x14ac:dyDescent="0.25">
      <c r="B30" s="70" t="s">
        <v>159</v>
      </c>
      <c r="C30" s="70" t="s">
        <v>26</v>
      </c>
      <c r="D30" s="6" t="str">
        <f>VLOOKUP(B30,'[1]Performance MAT'!$F$14:$G$12335,2,FALSE)</f>
        <v>072010</v>
      </c>
      <c r="E30" s="7" t="str">
        <f t="shared" ref="E30:E35" si="25">RIGHT(B30,1)</f>
        <v>1</v>
      </c>
      <c r="F30" s="36">
        <f t="shared" ref="F30:F35" si="26">AB30/X30</f>
        <v>35.137907409219928</v>
      </c>
      <c r="G30" s="37">
        <f t="shared" ref="G30:G35" si="27">F30/E30</f>
        <v>35.137907409219928</v>
      </c>
      <c r="I30" s="38">
        <f>VLOOKUP(B30,[2]MES!A:D,2,0)</f>
        <v>1108</v>
      </c>
      <c r="J30" s="39">
        <f t="shared" si="19"/>
        <v>1108</v>
      </c>
      <c r="K30" s="40">
        <f t="shared" ref="K30:K35" si="28">J30/J$28</f>
        <v>0.24904472915261858</v>
      </c>
      <c r="L30" s="41">
        <f>VLOOKUP(B30,[2]MES!A:G,5,0)</f>
        <v>38835</v>
      </c>
      <c r="M30" s="40">
        <f t="shared" ref="M30:M35" si="29">L30/L$28</f>
        <v>0.23333994267894803</v>
      </c>
      <c r="N30" s="38">
        <f>VLOOKUP(B30,[2]YTD!A:D,2,0)</f>
        <v>3075</v>
      </c>
      <c r="O30" s="39">
        <f t="shared" si="20"/>
        <v>3075</v>
      </c>
      <c r="P30" s="40">
        <f t="shared" ref="P30:P35" si="30">O30/O$28</f>
        <v>0.23954194905351717</v>
      </c>
      <c r="Q30" s="41">
        <f>VLOOKUP(B30,[2]YTD!A:G,5,0)</f>
        <v>109652</v>
      </c>
      <c r="R30" s="40">
        <f t="shared" ref="R30:R35" si="31">Q30/Q$28</f>
        <v>0.22807389750693674</v>
      </c>
      <c r="S30" s="38">
        <f>VLOOKUP(B30,[2]MAT!A:D,2,0)</f>
        <v>8179</v>
      </c>
      <c r="T30" s="39">
        <f t="shared" si="21"/>
        <v>8179</v>
      </c>
      <c r="U30" s="40">
        <f t="shared" ref="U30:U35" si="32">T30/T$28</f>
        <v>0.14440834775239239</v>
      </c>
      <c r="V30" s="41">
        <f>VLOOKUP(B30,[2]MAT!A:J,8,0)</f>
        <v>291010</v>
      </c>
      <c r="W30" s="40">
        <f t="shared" ref="W30:W35" si="33">V30/V$28</f>
        <v>0.14677015876858521</v>
      </c>
      <c r="X30" s="38">
        <f>VLOOKUP(B30,[2]MAT!A:G,5,0)</f>
        <v>10217</v>
      </c>
      <c r="Y30" s="39">
        <f t="shared" si="22"/>
        <v>10217</v>
      </c>
      <c r="Z30" s="40">
        <f t="shared" ref="Z30:Z35" si="34">Y30/Y$28</f>
        <v>0.21892476804731192</v>
      </c>
      <c r="AA30" s="43">
        <f t="shared" si="23"/>
        <v>0.24917471573541997</v>
      </c>
      <c r="AB30" s="41">
        <f>VLOOKUP(B30,[2]MAT!A:M,11,0)</f>
        <v>359004</v>
      </c>
      <c r="AC30" s="40">
        <f t="shared" ref="AC30:AC35" si="35">AB30/AB$28</f>
        <v>0.21378524290854262</v>
      </c>
      <c r="AD30" s="44">
        <f t="shared" si="24"/>
        <v>0.23364832823614309</v>
      </c>
    </row>
    <row r="31" spans="2:30" ht="14.25" customHeight="1" x14ac:dyDescent="0.25">
      <c r="B31" s="70" t="s">
        <v>160</v>
      </c>
      <c r="C31" s="70" t="s">
        <v>120</v>
      </c>
      <c r="D31" s="6" t="str">
        <f>VLOOKUP(B31,'[1]Performance MAT'!$F$14:$G$12335,2,FALSE)</f>
        <v>101993</v>
      </c>
      <c r="E31" s="7" t="str">
        <f t="shared" si="25"/>
        <v>1</v>
      </c>
      <c r="F31" s="36">
        <f t="shared" si="26"/>
        <v>68.908975521305535</v>
      </c>
      <c r="G31" s="37">
        <f t="shared" si="27"/>
        <v>68.908975521305535</v>
      </c>
      <c r="I31" s="38">
        <f>VLOOKUP(B31,[2]MES!A:D,2,0)</f>
        <v>532</v>
      </c>
      <c r="J31" s="39">
        <f t="shared" si="19"/>
        <v>532</v>
      </c>
      <c r="K31" s="40">
        <f t="shared" si="28"/>
        <v>0.11957743313104069</v>
      </c>
      <c r="L31" s="41">
        <f>VLOOKUP(B31,[2]MES!A:G,5,0)</f>
        <v>36751</v>
      </c>
      <c r="M31" s="40">
        <f t="shared" si="29"/>
        <v>0.22081823698709976</v>
      </c>
      <c r="N31" s="38">
        <f>VLOOKUP(B31,[2]YTD!A:D,2,0)</f>
        <v>1506</v>
      </c>
      <c r="O31" s="39">
        <f t="shared" si="20"/>
        <v>1506</v>
      </c>
      <c r="P31" s="40">
        <f t="shared" si="30"/>
        <v>0.11731713017060061</v>
      </c>
      <c r="Q31" s="41">
        <f>VLOOKUP(B31,[2]YTD!A:G,5,0)</f>
        <v>103637</v>
      </c>
      <c r="R31" s="40">
        <f t="shared" si="31"/>
        <v>0.21556282161680956</v>
      </c>
      <c r="S31" s="38">
        <f>VLOOKUP(B31,[2]MAT!A:D,2,0)</f>
        <v>6034</v>
      </c>
      <c r="T31" s="39">
        <f t="shared" si="21"/>
        <v>6034</v>
      </c>
      <c r="U31" s="40">
        <f t="shared" si="32"/>
        <v>0.10653624774886118</v>
      </c>
      <c r="V31" s="41">
        <f>VLOOKUP(B31,[2]MAT!A:J,8,0)</f>
        <v>408022</v>
      </c>
      <c r="W31" s="40">
        <f t="shared" si="33"/>
        <v>0.20578486554096309</v>
      </c>
      <c r="X31" s="38">
        <f>VLOOKUP(B31,[2]MAT!A:G,5,0)</f>
        <v>5515</v>
      </c>
      <c r="Y31" s="39">
        <f t="shared" si="22"/>
        <v>5515</v>
      </c>
      <c r="Z31" s="40">
        <f t="shared" si="34"/>
        <v>0.11817266279543166</v>
      </c>
      <c r="AA31" s="43">
        <f t="shared" si="23"/>
        <v>-8.6012595293337754E-2</v>
      </c>
      <c r="AB31" s="41">
        <f>VLOOKUP(B31,[2]MAT!A:M,11,0)</f>
        <v>380033</v>
      </c>
      <c r="AC31" s="40">
        <f t="shared" si="35"/>
        <v>0.22630791639720499</v>
      </c>
      <c r="AD31" s="44">
        <f t="shared" si="24"/>
        <v>-6.8596791349486055E-2</v>
      </c>
    </row>
    <row r="32" spans="2:30" ht="14.25" customHeight="1" x14ac:dyDescent="0.25">
      <c r="B32" s="70" t="s">
        <v>161</v>
      </c>
      <c r="C32" s="70" t="s">
        <v>61</v>
      </c>
      <c r="D32" s="6" t="str">
        <f>VLOOKUP(B32,'[1]Performance MAT'!$F$14:$G$12335,2,FALSE)</f>
        <v>072007</v>
      </c>
      <c r="E32" s="7" t="str">
        <f t="shared" si="25"/>
        <v>1</v>
      </c>
      <c r="F32" s="36">
        <f t="shared" si="26"/>
        <v>43.939618498696305</v>
      </c>
      <c r="G32" s="37">
        <f t="shared" si="27"/>
        <v>43.939618498696305</v>
      </c>
      <c r="I32" s="38">
        <f>VLOOKUP(B32,[2]MES!A:D,2,0)</f>
        <v>869</v>
      </c>
      <c r="J32" s="39">
        <f t="shared" si="19"/>
        <v>869</v>
      </c>
      <c r="K32" s="40">
        <f t="shared" si="28"/>
        <v>0.19532479208810968</v>
      </c>
      <c r="L32" s="41">
        <f>VLOOKUP(B32,[2]MES!A:G,5,0)</f>
        <v>36802</v>
      </c>
      <c r="M32" s="40">
        <f t="shared" si="29"/>
        <v>0.22112467028378127</v>
      </c>
      <c r="N32" s="38">
        <f>VLOOKUP(B32,[2]YTD!A:D,2,0)</f>
        <v>2278</v>
      </c>
      <c r="O32" s="39">
        <f t="shared" si="20"/>
        <v>2278</v>
      </c>
      <c r="P32" s="40">
        <f t="shared" si="30"/>
        <v>0.17745579185167873</v>
      </c>
      <c r="Q32" s="41">
        <f>VLOOKUP(B32,[2]YTD!A:G,5,0)</f>
        <v>104277</v>
      </c>
      <c r="R32" s="40">
        <f t="shared" si="31"/>
        <v>0.21689400841143655</v>
      </c>
      <c r="S32" s="38">
        <f>VLOOKUP(B32,[2]MAT!A:D,2,0)</f>
        <v>5970</v>
      </c>
      <c r="T32" s="39">
        <f t="shared" si="21"/>
        <v>5970</v>
      </c>
      <c r="U32" s="40">
        <f t="shared" si="32"/>
        <v>0.10540626434549243</v>
      </c>
      <c r="V32" s="41">
        <f>VLOOKUP(B32,[2]MAT!A:J,8,0)</f>
        <v>253519</v>
      </c>
      <c r="W32" s="40">
        <f t="shared" si="33"/>
        <v>0.12786166757449213</v>
      </c>
      <c r="X32" s="38">
        <f>VLOOKUP(B32,[2]MAT!A:G,5,0)</f>
        <v>7287</v>
      </c>
      <c r="Y32" s="39">
        <f t="shared" si="22"/>
        <v>7287</v>
      </c>
      <c r="Z32" s="40">
        <f t="shared" si="34"/>
        <v>0.15614219289035547</v>
      </c>
      <c r="AA32" s="43">
        <f t="shared" si="23"/>
        <v>0.22060301507537688</v>
      </c>
      <c r="AB32" s="41">
        <f>VLOOKUP(B32,[2]MAT!A:M,11,0)</f>
        <v>320188</v>
      </c>
      <c r="AC32" s="40">
        <f t="shared" si="35"/>
        <v>0.19067049212933684</v>
      </c>
      <c r="AD32" s="44">
        <f t="shared" si="24"/>
        <v>0.26297437272946012</v>
      </c>
    </row>
    <row r="33" spans="2:30" ht="14.25" customHeight="1" x14ac:dyDescent="0.25">
      <c r="B33" s="70" t="s">
        <v>162</v>
      </c>
      <c r="C33" s="70" t="s">
        <v>165</v>
      </c>
      <c r="D33" s="6" t="str">
        <f>VLOOKUP(B33,'[1]Performance MAT'!$F$14:$G$12335,2,FALSE)</f>
        <v>062003</v>
      </c>
      <c r="E33" s="7" t="str">
        <f t="shared" si="25"/>
        <v>1</v>
      </c>
      <c r="F33" s="47">
        <f t="shared" si="26"/>
        <v>20.319127708095781</v>
      </c>
      <c r="G33" s="48">
        <f t="shared" si="27"/>
        <v>20.319127708095781</v>
      </c>
      <c r="H33" s="49"/>
      <c r="I33" s="38">
        <f>VLOOKUP(B33,[2]MES!A:D,2,0)</f>
        <v>191</v>
      </c>
      <c r="J33" s="39">
        <f t="shared" si="19"/>
        <v>191</v>
      </c>
      <c r="K33" s="40">
        <f t="shared" si="28"/>
        <v>4.2930995729377391E-2</v>
      </c>
      <c r="L33" s="41">
        <f>VLOOKUP(B33,[2]MES!A:G,5,0)</f>
        <v>3916</v>
      </c>
      <c r="M33" s="40">
        <f t="shared" si="29"/>
        <v>2.3529270388329096E-2</v>
      </c>
      <c r="N33" s="38">
        <f>VLOOKUP(B33,[2]YTD!A:D,2,0)</f>
        <v>948</v>
      </c>
      <c r="O33" s="39">
        <f t="shared" si="20"/>
        <v>948</v>
      </c>
      <c r="P33" s="40">
        <f t="shared" si="30"/>
        <v>7.3849030147230668E-2</v>
      </c>
      <c r="Q33" s="41">
        <f>VLOOKUP(B33,[2]YTD!A:G,5,0)</f>
        <v>19601</v>
      </c>
      <c r="R33" s="40">
        <f t="shared" si="31"/>
        <v>4.0769675564818399E-2</v>
      </c>
      <c r="S33" s="38">
        <f>VLOOKUP(B33,[2]MAT!A:D,2,0)</f>
        <v>12761</v>
      </c>
      <c r="T33" s="39">
        <f t="shared" si="21"/>
        <v>12761</v>
      </c>
      <c r="U33" s="40">
        <f t="shared" si="32"/>
        <v>0.22530809703732477</v>
      </c>
      <c r="V33" s="41">
        <f>VLOOKUP(B33,[2]MAT!A:J,8,0)</f>
        <v>265281</v>
      </c>
      <c r="W33" s="40">
        <f t="shared" si="33"/>
        <v>0.13379380257822429</v>
      </c>
      <c r="X33" s="38">
        <f>VLOOKUP(B33,[2]MAT!A:G,5,0)</f>
        <v>7016</v>
      </c>
      <c r="Y33" s="39">
        <f t="shared" si="22"/>
        <v>7016</v>
      </c>
      <c r="Z33" s="40">
        <f t="shared" si="34"/>
        <v>0.15033534037583834</v>
      </c>
      <c r="AA33" s="43">
        <f t="shared" si="23"/>
        <v>-0.45019982759971788</v>
      </c>
      <c r="AB33" s="41">
        <f>VLOOKUP(B33,[2]MAT!A:M,11,0)</f>
        <v>142559</v>
      </c>
      <c r="AC33" s="40">
        <f t="shared" si="35"/>
        <v>8.4893233623577813E-2</v>
      </c>
      <c r="AD33" s="44">
        <f t="shared" si="24"/>
        <v>-0.46261134419728517</v>
      </c>
    </row>
    <row r="34" spans="2:30" ht="14.25" customHeight="1" x14ac:dyDescent="0.25">
      <c r="B34" s="70" t="s">
        <v>163</v>
      </c>
      <c r="C34" s="70" t="s">
        <v>25</v>
      </c>
      <c r="D34" s="6" t="str">
        <f>VLOOKUP(B34,'[1]Performance MAT'!$F$14:$G$12335,2,FALSE)</f>
        <v>042009</v>
      </c>
      <c r="E34" s="7" t="str">
        <f t="shared" si="25"/>
        <v>1</v>
      </c>
      <c r="F34" s="36">
        <f t="shared" si="26"/>
        <v>26.375703409467064</v>
      </c>
      <c r="G34" s="37">
        <f t="shared" si="27"/>
        <v>26.375703409467064</v>
      </c>
      <c r="I34" s="38">
        <f>VLOOKUP(B34,[2]MES!A:D,2,0)</f>
        <v>128</v>
      </c>
      <c r="J34" s="39">
        <f t="shared" si="19"/>
        <v>128</v>
      </c>
      <c r="K34" s="40">
        <f t="shared" si="28"/>
        <v>2.8770510227017307E-2</v>
      </c>
      <c r="L34" s="41">
        <f>VLOOKUP(B34,[2]MES!A:G,5,0)</f>
        <v>3694</v>
      </c>
      <c r="M34" s="40">
        <f t="shared" si="29"/>
        <v>2.2195384273362536E-2</v>
      </c>
      <c r="N34" s="38">
        <f>VLOOKUP(B34,[2]YTD!A:D,2,0)</f>
        <v>532</v>
      </c>
      <c r="O34" s="39">
        <f t="shared" si="20"/>
        <v>532</v>
      </c>
      <c r="P34" s="40">
        <f t="shared" si="30"/>
        <v>4.1442704681779234E-2</v>
      </c>
      <c r="Q34" s="41">
        <f>VLOOKUP(B34,[2]YTD!A:G,5,0)</f>
        <v>15268</v>
      </c>
      <c r="R34" s="40">
        <f t="shared" si="31"/>
        <v>3.1757124969320302E-2</v>
      </c>
      <c r="S34" s="38">
        <f>VLOOKUP(B34,[2]MAT!A:D,2,0)</f>
        <v>5374</v>
      </c>
      <c r="T34" s="39">
        <f t="shared" si="21"/>
        <v>5374</v>
      </c>
      <c r="U34" s="40">
        <f t="shared" si="32"/>
        <v>9.4883293901620813E-2</v>
      </c>
      <c r="V34" s="41">
        <f>VLOOKUP(B34,[2]MAT!A:J,8,0)</f>
        <v>146873</v>
      </c>
      <c r="W34" s="40">
        <f t="shared" si="33"/>
        <v>7.4075026730416188E-2</v>
      </c>
      <c r="X34" s="38">
        <f>VLOOKUP(B34,[2]MAT!A:G,5,0)</f>
        <v>3021</v>
      </c>
      <c r="Y34" s="39">
        <f t="shared" si="22"/>
        <v>3021</v>
      </c>
      <c r="Z34" s="40">
        <f t="shared" si="34"/>
        <v>6.4732477661831198E-2</v>
      </c>
      <c r="AA34" s="43">
        <f t="shared" si="23"/>
        <v>-0.43784890212132488</v>
      </c>
      <c r="AB34" s="41">
        <f>VLOOKUP(B34,[2]MAT!A:M,11,0)</f>
        <v>79681</v>
      </c>
      <c r="AC34" s="40">
        <f t="shared" si="35"/>
        <v>4.7449671703367051E-2</v>
      </c>
      <c r="AD34" s="44">
        <f t="shared" si="24"/>
        <v>-0.45748367637346549</v>
      </c>
    </row>
    <row r="35" spans="2:30" ht="14.25" customHeight="1" x14ac:dyDescent="0.25">
      <c r="B35" s="70" t="s">
        <v>164</v>
      </c>
      <c r="C35" s="70" t="s">
        <v>60</v>
      </c>
      <c r="D35" s="6" t="str">
        <f>VLOOKUP(B35,'[1]Performance MAT'!$F$14:$G$12335,2,FALSE)</f>
        <v>102005</v>
      </c>
      <c r="E35" s="7" t="str">
        <f t="shared" si="25"/>
        <v>1</v>
      </c>
      <c r="F35" s="36">
        <f t="shared" si="26"/>
        <v>37.253623188405797</v>
      </c>
      <c r="G35" s="37">
        <f t="shared" si="27"/>
        <v>37.253623188405797</v>
      </c>
      <c r="I35" s="38">
        <f>VLOOKUP(B35,[2]MES!A:D,2,0)</f>
        <v>17</v>
      </c>
      <c r="J35" s="39">
        <f t="shared" si="19"/>
        <v>17</v>
      </c>
      <c r="K35" s="40">
        <f t="shared" si="28"/>
        <v>3.8210833895257362E-3</v>
      </c>
      <c r="L35" s="41">
        <f>VLOOKUP(B35,[2]MES!A:G,5,0)</f>
        <v>607</v>
      </c>
      <c r="M35" s="40">
        <f t="shared" si="29"/>
        <v>3.6471570801112773E-3</v>
      </c>
      <c r="N35" s="38">
        <f>VLOOKUP(B35,[2]YTD!A:D,2,0)</f>
        <v>43</v>
      </c>
      <c r="O35" s="39">
        <f t="shared" si="20"/>
        <v>43</v>
      </c>
      <c r="P35" s="40">
        <f t="shared" si="30"/>
        <v>3.3496922957077201E-3</v>
      </c>
      <c r="Q35" s="41">
        <f>VLOOKUP(B35,[2]YTD!A:G,5,0)</f>
        <v>1556</v>
      </c>
      <c r="R35" s="40">
        <f t="shared" si="31"/>
        <v>3.2364478944368873E-3</v>
      </c>
      <c r="S35" s="38">
        <f>VLOOKUP(B35,[2]MAT!A:D,2,0)</f>
        <v>131</v>
      </c>
      <c r="T35" s="39">
        <f t="shared" si="21"/>
        <v>131</v>
      </c>
      <c r="U35" s="40">
        <f t="shared" si="32"/>
        <v>2.312934778770437E-3</v>
      </c>
      <c r="V35" s="41">
        <f>VLOOKUP(B35,[2]MAT!A:J,8,0)</f>
        <v>5891</v>
      </c>
      <c r="W35" s="40">
        <f t="shared" si="33"/>
        <v>2.9711109766184509E-3</v>
      </c>
      <c r="X35" s="38">
        <f>VLOOKUP(B35,[2]MAT!A:G,5,0)</f>
        <v>138</v>
      </c>
      <c r="Y35" s="39">
        <f t="shared" si="22"/>
        <v>138</v>
      </c>
      <c r="Z35" s="40">
        <f t="shared" si="34"/>
        <v>2.9569950073924877E-3</v>
      </c>
      <c r="AA35" s="43">
        <f t="shared" si="23"/>
        <v>5.3435114503816793E-2</v>
      </c>
      <c r="AB35" s="41">
        <f>VLOOKUP(B35,[2]MAT!A:M,11,0)</f>
        <v>5141</v>
      </c>
      <c r="AC35" s="40">
        <f t="shared" si="35"/>
        <v>3.0614420279239719E-3</v>
      </c>
      <c r="AD35" s="44">
        <f t="shared" si="24"/>
        <v>-0.1273128501103378</v>
      </c>
    </row>
    <row r="36" spans="2:30" ht="14.25" customHeight="1" x14ac:dyDescent="0.25">
      <c r="B36" s="35"/>
      <c r="C36" s="5"/>
      <c r="D36" s="6"/>
      <c r="E36" s="7" t="str">
        <f t="shared" ref="E36:E40" si="36">RIGHT(B36,1)</f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6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6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S01C0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TOBRAMICINA+DEXAMETASONA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934</v>
      </c>
      <c r="J48" s="28">
        <f t="shared" si="37"/>
        <v>934</v>
      </c>
      <c r="K48" s="29">
        <f t="shared" si="37"/>
        <v>0.99999999999999989</v>
      </c>
      <c r="L48" s="30">
        <f t="shared" si="37"/>
        <v>32914</v>
      </c>
      <c r="M48" s="31">
        <f t="shared" si="37"/>
        <v>1</v>
      </c>
      <c r="N48" s="27">
        <f t="shared" si="37"/>
        <v>2778</v>
      </c>
      <c r="O48" s="28">
        <f t="shared" si="37"/>
        <v>2778</v>
      </c>
      <c r="P48" s="29">
        <f t="shared" si="37"/>
        <v>1</v>
      </c>
      <c r="Q48" s="30">
        <f t="shared" si="37"/>
        <v>95502</v>
      </c>
      <c r="R48" s="31">
        <f t="shared" si="37"/>
        <v>1</v>
      </c>
      <c r="S48" s="27">
        <f t="shared" si="37"/>
        <v>10022</v>
      </c>
      <c r="T48" s="28">
        <f t="shared" si="37"/>
        <v>10022</v>
      </c>
      <c r="U48" s="29">
        <f t="shared" si="37"/>
        <v>1.0000000000000002</v>
      </c>
      <c r="V48" s="30">
        <f t="shared" si="37"/>
        <v>358212</v>
      </c>
      <c r="W48" s="31">
        <f t="shared" si="37"/>
        <v>1</v>
      </c>
      <c r="X48" s="27">
        <f t="shared" si="37"/>
        <v>9789</v>
      </c>
      <c r="Y48" s="28">
        <f t="shared" si="37"/>
        <v>9789</v>
      </c>
      <c r="Z48" s="29">
        <f t="shared" si="37"/>
        <v>1</v>
      </c>
      <c r="AA48" s="32">
        <f>(X48-S48)/S48</f>
        <v>-2.3248852524446219E-2</v>
      </c>
      <c r="AB48" s="30">
        <f>SUM(AB49:AB60)</f>
        <v>321951</v>
      </c>
      <c r="AC48" s="29">
        <f>SUM(AC49:AC60)</f>
        <v>0.99999999999999989</v>
      </c>
      <c r="AD48" s="33">
        <f>(AB48-V48)/V48</f>
        <v>-0.1012277645640012</v>
      </c>
    </row>
    <row r="49" spans="2:30" ht="14.25" customHeight="1" x14ac:dyDescent="0.25">
      <c r="B49" s="70" t="s">
        <v>158</v>
      </c>
      <c r="C49" s="70" t="s">
        <v>153</v>
      </c>
      <c r="D49" s="6" t="str">
        <f>VLOOKUP(B49,'[1]Performance MAT'!$F$14:$G$12335,2,FALSE)</f>
        <v>072002</v>
      </c>
      <c r="E49" s="7" t="str">
        <f>RIGHT(B49,1)</f>
        <v>1</v>
      </c>
      <c r="F49" s="36">
        <f>AB49/X49</f>
        <v>29.049670552458185</v>
      </c>
      <c r="G49" s="37">
        <f>F49/E49</f>
        <v>29.049670552458185</v>
      </c>
      <c r="I49" s="38">
        <f>VLOOKUP(B49,[2]MES!A:D,3,0)</f>
        <v>337</v>
      </c>
      <c r="J49" s="39">
        <f t="shared" ref="J49:J55" si="38">I49*E49</f>
        <v>337</v>
      </c>
      <c r="K49" s="40">
        <f>J49/J$48</f>
        <v>0.36081370449678801</v>
      </c>
      <c r="L49" s="41">
        <f>VLOOKUP(B49,[2]MES!A:G,6,0)</f>
        <v>9628</v>
      </c>
      <c r="M49" s="40">
        <f>L49/L$48</f>
        <v>0.29251990034635716</v>
      </c>
      <c r="N49" s="38">
        <f>VLOOKUP(B49,[2]YTD!A:D,3,0)</f>
        <v>1052</v>
      </c>
      <c r="O49" s="39">
        <f t="shared" ref="O49:O55" si="39">N49*E49</f>
        <v>1052</v>
      </c>
      <c r="P49" s="40">
        <f>O49/O$48</f>
        <v>0.37868970482361414</v>
      </c>
      <c r="Q49" s="41">
        <f>VLOOKUP(B49,[2]YTD!A:G,6,0)</f>
        <v>29926</v>
      </c>
      <c r="R49" s="40">
        <f>Q49/Q$48</f>
        <v>0.31335469414253103</v>
      </c>
      <c r="S49" s="38">
        <f>VLOOKUP(B49,[2]MAT!A:D,3,0)</f>
        <v>4590</v>
      </c>
      <c r="T49" s="39">
        <f t="shared" ref="T49:T55" si="40">S49*E49</f>
        <v>4590</v>
      </c>
      <c r="U49" s="40">
        <f>T49/T$48</f>
        <v>0.45799241668329677</v>
      </c>
      <c r="V49" s="41">
        <f>VLOOKUP(B49,[2]MAT!A:J,9,0)</f>
        <v>154644</v>
      </c>
      <c r="W49" s="40">
        <f>V49/V$48</f>
        <v>0.43171083045794112</v>
      </c>
      <c r="X49" s="38">
        <f>VLOOKUP(B49,[2]MAT!A:G,6,0)</f>
        <v>3946</v>
      </c>
      <c r="Y49" s="39">
        <f t="shared" ref="Y49:Y55" si="41">X49*E49</f>
        <v>3946</v>
      </c>
      <c r="Z49" s="40">
        <f>Y49/Y$48</f>
        <v>0.40310552661150273</v>
      </c>
      <c r="AA49" s="43">
        <f t="shared" ref="AA49:AA55" si="42">(X49-S49)/S49</f>
        <v>-0.14030501089324618</v>
      </c>
      <c r="AB49" s="41">
        <f>VLOOKUP(B49,[2]MAT!A:M,12,0)</f>
        <v>114630</v>
      </c>
      <c r="AC49" s="40">
        <f>AB49/AB$48</f>
        <v>0.35604797003270683</v>
      </c>
      <c r="AD49" s="44">
        <f t="shared" ref="AD49:AD55" si="43">(AB49-V49)/V49</f>
        <v>-0.25874912702723674</v>
      </c>
    </row>
    <row r="50" spans="2:30" ht="14.25" customHeight="1" x14ac:dyDescent="0.25">
      <c r="B50" s="70" t="s">
        <v>159</v>
      </c>
      <c r="C50" s="70" t="s">
        <v>26</v>
      </c>
      <c r="D50" s="6" t="str">
        <f>VLOOKUP(B50,'[1]Performance MAT'!$F$14:$G$12335,2,FALSE)</f>
        <v>072010</v>
      </c>
      <c r="E50" s="7" t="str">
        <f t="shared" ref="E50:E55" si="44">RIGHT(B50,1)</f>
        <v>1</v>
      </c>
      <c r="F50" s="36">
        <f t="shared" ref="F50:F55" si="45">AB50/X50</f>
        <v>35.210132158590305</v>
      </c>
      <c r="G50" s="37">
        <f t="shared" ref="G50:G55" si="46">F50/E50</f>
        <v>35.210132158590305</v>
      </c>
      <c r="I50" s="38">
        <f>VLOOKUP(B50,[2]MES!A:D,3,0)</f>
        <v>290</v>
      </c>
      <c r="J50" s="39">
        <f t="shared" si="38"/>
        <v>290</v>
      </c>
      <c r="K50" s="40">
        <f t="shared" ref="K50:K55" si="47">J50/J$48</f>
        <v>0.31049250535331907</v>
      </c>
      <c r="L50" s="41">
        <f>VLOOKUP(B50,[2]MES!A:G,6,0)</f>
        <v>10165</v>
      </c>
      <c r="M50" s="40">
        <f t="shared" ref="M50:M55" si="48">L50/L$48</f>
        <v>0.30883514613842133</v>
      </c>
      <c r="N50" s="38">
        <f>VLOOKUP(B50,[2]YTD!A:D,3,0)</f>
        <v>863</v>
      </c>
      <c r="O50" s="39">
        <f t="shared" si="39"/>
        <v>863</v>
      </c>
      <c r="P50" s="40">
        <f t="shared" ref="P50:P55" si="49">O50/O$48</f>
        <v>0.31065514758819296</v>
      </c>
      <c r="Q50" s="41">
        <f>VLOOKUP(B50,[2]YTD!A:G,6,0)</f>
        <v>30755</v>
      </c>
      <c r="R50" s="40">
        <f t="shared" ref="R50:R55" si="50">Q50/Q$48</f>
        <v>0.32203514062532723</v>
      </c>
      <c r="S50" s="38">
        <f>VLOOKUP(B50,[2]MAT!A:D,3,0)</f>
        <v>742</v>
      </c>
      <c r="T50" s="39">
        <f t="shared" si="40"/>
        <v>742</v>
      </c>
      <c r="U50" s="40">
        <f t="shared" ref="U50:U55" si="51">T50/T$48</f>
        <v>7.4037118339652763E-2</v>
      </c>
      <c r="V50" s="41">
        <f>VLOOKUP(B50,[2]MAT!A:J,9,0)</f>
        <v>26380</v>
      </c>
      <c r="W50" s="40">
        <f t="shared" ref="W50:W55" si="52">V50/V$48</f>
        <v>7.3643540696570739E-2</v>
      </c>
      <c r="X50" s="38">
        <f>VLOOKUP(B50,[2]MAT!A:G,6,0)</f>
        <v>2270</v>
      </c>
      <c r="Y50" s="39">
        <f t="shared" si="41"/>
        <v>2270</v>
      </c>
      <c r="Z50" s="40">
        <f t="shared" ref="Z50:Z55" si="53">Y50/Y$48</f>
        <v>0.23189294105628766</v>
      </c>
      <c r="AA50" s="43">
        <f t="shared" si="42"/>
        <v>2.059299191374663</v>
      </c>
      <c r="AB50" s="41">
        <f>VLOOKUP(B50,[2]MAT!A:M,12,0)</f>
        <v>79927</v>
      </c>
      <c r="AC50" s="40">
        <f t="shared" ref="AC50:AC55" si="54">AB50/AB$48</f>
        <v>0.24825827532761197</v>
      </c>
      <c r="AD50" s="44">
        <f t="shared" si="43"/>
        <v>2.0298332069749812</v>
      </c>
    </row>
    <row r="51" spans="2:30" ht="14.25" customHeight="1" x14ac:dyDescent="0.25">
      <c r="B51" s="70" t="s">
        <v>160</v>
      </c>
      <c r="C51" s="70" t="s">
        <v>120</v>
      </c>
      <c r="D51" s="6" t="str">
        <f>VLOOKUP(B51,'[1]Performance MAT'!$F$14:$G$12335,2,FALSE)</f>
        <v>101993</v>
      </c>
      <c r="E51" s="7" t="str">
        <f t="shared" si="44"/>
        <v>1</v>
      </c>
      <c r="F51" s="36">
        <f t="shared" si="45"/>
        <v>68.871069182389931</v>
      </c>
      <c r="G51" s="37">
        <f t="shared" si="46"/>
        <v>68.871069182389931</v>
      </c>
      <c r="I51" s="38">
        <f>VLOOKUP(B51,[2]MES!A:D,3,0)</f>
        <v>54</v>
      </c>
      <c r="J51" s="39">
        <f t="shared" si="38"/>
        <v>54</v>
      </c>
      <c r="K51" s="40">
        <f t="shared" si="47"/>
        <v>5.7815845824411134E-2</v>
      </c>
      <c r="L51" s="41">
        <f>VLOOKUP(B51,[2]MES!A:G,6,0)</f>
        <v>3730</v>
      </c>
      <c r="M51" s="40">
        <f t="shared" si="48"/>
        <v>0.11332563650726135</v>
      </c>
      <c r="N51" s="38">
        <f>VLOOKUP(B51,[2]YTD!A:D,3,0)</f>
        <v>100</v>
      </c>
      <c r="O51" s="39">
        <f t="shared" si="39"/>
        <v>100</v>
      </c>
      <c r="P51" s="40">
        <f t="shared" si="49"/>
        <v>3.5997120230381568E-2</v>
      </c>
      <c r="Q51" s="41">
        <f>VLOOKUP(B51,[2]YTD!A:G,6,0)</f>
        <v>6887</v>
      </c>
      <c r="R51" s="40">
        <f t="shared" si="50"/>
        <v>7.2113673012083518E-2</v>
      </c>
      <c r="S51" s="38">
        <f>VLOOKUP(B51,[2]MAT!A:D,3,0)</f>
        <v>484</v>
      </c>
      <c r="T51" s="39">
        <f t="shared" si="40"/>
        <v>484</v>
      </c>
      <c r="U51" s="40">
        <f t="shared" si="51"/>
        <v>4.8293753741768107E-2</v>
      </c>
      <c r="V51" s="41">
        <f>VLOOKUP(B51,[2]MAT!A:J,9,0)</f>
        <v>33106</v>
      </c>
      <c r="W51" s="40">
        <f t="shared" si="52"/>
        <v>9.242013109555236E-2</v>
      </c>
      <c r="X51" s="38">
        <f>VLOOKUP(B51,[2]MAT!A:G,6,0)</f>
        <v>318</v>
      </c>
      <c r="Y51" s="39">
        <f t="shared" si="41"/>
        <v>318</v>
      </c>
      <c r="Z51" s="40">
        <f t="shared" si="53"/>
        <v>3.2485442844008582E-2</v>
      </c>
      <c r="AA51" s="43">
        <f t="shared" si="42"/>
        <v>-0.34297520661157027</v>
      </c>
      <c r="AB51" s="41">
        <f>VLOOKUP(B51,[2]MAT!A:M,12,0)</f>
        <v>21901</v>
      </c>
      <c r="AC51" s="40">
        <f t="shared" si="54"/>
        <v>6.8025879714614962E-2</v>
      </c>
      <c r="AD51" s="44">
        <f t="shared" si="43"/>
        <v>-0.33845828550715884</v>
      </c>
    </row>
    <row r="52" spans="2:30" ht="14.25" customHeight="1" x14ac:dyDescent="0.25">
      <c r="B52" s="70" t="s">
        <v>161</v>
      </c>
      <c r="C52" s="70" t="s">
        <v>61</v>
      </c>
      <c r="D52" s="6" t="str">
        <f>VLOOKUP(B52,'[1]Performance MAT'!$F$14:$G$12335,2,FALSE)</f>
        <v>072007</v>
      </c>
      <c r="E52" s="7" t="str">
        <f t="shared" si="44"/>
        <v>1</v>
      </c>
      <c r="F52" s="36">
        <f t="shared" si="45"/>
        <v>43.62054794520548</v>
      </c>
      <c r="G52" s="37">
        <f t="shared" si="46"/>
        <v>43.62054794520548</v>
      </c>
      <c r="I52" s="38">
        <f>VLOOKUP(B52,[2]MES!A:D,3,0)</f>
        <v>76</v>
      </c>
      <c r="J52" s="39">
        <f t="shared" si="38"/>
        <v>76</v>
      </c>
      <c r="K52" s="40">
        <f t="shared" si="47"/>
        <v>8.137044967880086E-2</v>
      </c>
      <c r="L52" s="41">
        <f>VLOOKUP(B52,[2]MES!A:G,6,0)</f>
        <v>3219</v>
      </c>
      <c r="M52" s="40">
        <f t="shared" si="48"/>
        <v>9.7800328127848335E-2</v>
      </c>
      <c r="N52" s="38">
        <f>VLOOKUP(B52,[2]YTD!A:D,3,0)</f>
        <v>243</v>
      </c>
      <c r="O52" s="39">
        <f t="shared" si="39"/>
        <v>243</v>
      </c>
      <c r="P52" s="40">
        <f t="shared" si="49"/>
        <v>8.7473002159827215E-2</v>
      </c>
      <c r="Q52" s="41">
        <f>VLOOKUP(B52,[2]YTD!A:G,6,0)</f>
        <v>10912</v>
      </c>
      <c r="R52" s="40">
        <f t="shared" si="50"/>
        <v>0.1142593872379636</v>
      </c>
      <c r="S52" s="38">
        <f>VLOOKUP(B52,[2]MAT!A:D,3,0)</f>
        <v>882</v>
      </c>
      <c r="T52" s="39">
        <f t="shared" si="40"/>
        <v>882</v>
      </c>
      <c r="U52" s="40">
        <f t="shared" si="51"/>
        <v>8.8006385950907998E-2</v>
      </c>
      <c r="V52" s="41">
        <f>VLOOKUP(B52,[2]MAT!A:J,9,0)</f>
        <v>37466</v>
      </c>
      <c r="W52" s="40">
        <f t="shared" si="52"/>
        <v>0.10459169430393175</v>
      </c>
      <c r="X52" s="38">
        <f>VLOOKUP(B52,[2]MAT!A:G,6,0)</f>
        <v>730</v>
      </c>
      <c r="Y52" s="39">
        <f t="shared" si="41"/>
        <v>730</v>
      </c>
      <c r="Z52" s="40">
        <f t="shared" si="53"/>
        <v>7.4573500868321582E-2</v>
      </c>
      <c r="AA52" s="43">
        <f t="shared" si="42"/>
        <v>-0.17233560090702948</v>
      </c>
      <c r="AB52" s="41">
        <f>VLOOKUP(B52,[2]MAT!A:M,12,0)</f>
        <v>31843</v>
      </c>
      <c r="AC52" s="40">
        <f t="shared" si="54"/>
        <v>9.8906355314939229E-2</v>
      </c>
      <c r="AD52" s="44">
        <f t="shared" si="43"/>
        <v>-0.15008274168579513</v>
      </c>
    </row>
    <row r="53" spans="2:30" ht="14.25" customHeight="1" x14ac:dyDescent="0.25">
      <c r="B53" s="70" t="s">
        <v>162</v>
      </c>
      <c r="C53" s="70" t="s">
        <v>165</v>
      </c>
      <c r="D53" s="6" t="str">
        <f>VLOOKUP(B53,'[1]Performance MAT'!$F$14:$G$12335,2,FALSE)</f>
        <v>062003</v>
      </c>
      <c r="E53" s="7" t="str">
        <f t="shared" si="44"/>
        <v>1</v>
      </c>
      <c r="F53" s="47">
        <f t="shared" si="45"/>
        <v>18.547619047619047</v>
      </c>
      <c r="G53" s="48">
        <f t="shared" si="46"/>
        <v>18.547619047619047</v>
      </c>
      <c r="H53" s="49"/>
      <c r="I53" s="38">
        <f>VLOOKUP(B53,[2]MES!A:D,3,0)</f>
        <v>0</v>
      </c>
      <c r="J53" s="39">
        <f t="shared" si="38"/>
        <v>0</v>
      </c>
      <c r="K53" s="40">
        <f t="shared" si="47"/>
        <v>0</v>
      </c>
      <c r="L53" s="41">
        <f>VLOOKUP(B53,[2]MES!A:G,6,0)</f>
        <v>0</v>
      </c>
      <c r="M53" s="40">
        <f t="shared" si="48"/>
        <v>0</v>
      </c>
      <c r="N53" s="38">
        <f>VLOOKUP(B53,[2]YTD!A:D,3,0)</f>
        <v>2</v>
      </c>
      <c r="O53" s="39">
        <f t="shared" si="39"/>
        <v>2</v>
      </c>
      <c r="P53" s="40">
        <f t="shared" si="49"/>
        <v>7.1994240460763136E-4</v>
      </c>
      <c r="Q53" s="41">
        <f>VLOOKUP(B53,[2]YTD!A:G,6,0)</f>
        <v>41</v>
      </c>
      <c r="R53" s="40">
        <f t="shared" si="50"/>
        <v>4.2931038093443067E-4</v>
      </c>
      <c r="S53" s="38">
        <f>VLOOKUP(B53,[2]MAT!A:D,3,0)</f>
        <v>1</v>
      </c>
      <c r="T53" s="39">
        <f t="shared" si="40"/>
        <v>1</v>
      </c>
      <c r="U53" s="40">
        <f t="shared" si="51"/>
        <v>9.9780482937537424E-5</v>
      </c>
      <c r="V53" s="41">
        <f>VLOOKUP(B53,[2]MAT!A:J,9,0)</f>
        <v>21</v>
      </c>
      <c r="W53" s="40">
        <f t="shared" si="52"/>
        <v>5.862450169173562E-5</v>
      </c>
      <c r="X53" s="38">
        <f>VLOOKUP(B53,[2]MAT!A:G,6,0)</f>
        <v>84</v>
      </c>
      <c r="Y53" s="39">
        <f t="shared" si="41"/>
        <v>84</v>
      </c>
      <c r="Z53" s="40">
        <f t="shared" si="53"/>
        <v>8.5810603738890583E-3</v>
      </c>
      <c r="AA53" s="43">
        <f t="shared" si="42"/>
        <v>83</v>
      </c>
      <c r="AB53" s="41">
        <f>VLOOKUP(B53,[2]MAT!A:M,12,0)</f>
        <v>1558</v>
      </c>
      <c r="AC53" s="40">
        <f t="shared" si="54"/>
        <v>4.839245723728145E-3</v>
      </c>
      <c r="AD53" s="44">
        <f t="shared" si="43"/>
        <v>73.19047619047619</v>
      </c>
    </row>
    <row r="54" spans="2:30" ht="14.25" customHeight="1" x14ac:dyDescent="0.25">
      <c r="B54" s="70" t="s">
        <v>163</v>
      </c>
      <c r="C54" s="70" t="s">
        <v>25</v>
      </c>
      <c r="D54" s="6" t="str">
        <f>VLOOKUP(B54,'[1]Performance MAT'!$F$14:$G$12335,2,FALSE)</f>
        <v>042009</v>
      </c>
      <c r="E54" s="7" t="str">
        <f t="shared" si="44"/>
        <v>1</v>
      </c>
      <c r="F54" s="36">
        <f t="shared" si="45"/>
        <v>26.366961651917403</v>
      </c>
      <c r="G54" s="37">
        <f t="shared" si="46"/>
        <v>26.366961651917403</v>
      </c>
      <c r="I54" s="38">
        <f>VLOOKUP(B54,[2]MES!A:D,3,0)</f>
        <v>21</v>
      </c>
      <c r="J54" s="39">
        <f t="shared" si="38"/>
        <v>21</v>
      </c>
      <c r="K54" s="40">
        <f t="shared" si="47"/>
        <v>2.2483940042826552E-2</v>
      </c>
      <c r="L54" s="41">
        <f>VLOOKUP(B54,[2]MES!A:G,6,0)</f>
        <v>606</v>
      </c>
      <c r="M54" s="40">
        <f t="shared" si="48"/>
        <v>1.8411618156407607E-2</v>
      </c>
      <c r="N54" s="38">
        <f>VLOOKUP(B54,[2]YTD!A:D,3,0)</f>
        <v>257</v>
      </c>
      <c r="O54" s="39">
        <f t="shared" si="39"/>
        <v>257</v>
      </c>
      <c r="P54" s="40">
        <f t="shared" si="49"/>
        <v>9.2512598992080627E-2</v>
      </c>
      <c r="Q54" s="41">
        <f>VLOOKUP(B54,[2]YTD!A:G,6,0)</f>
        <v>7364</v>
      </c>
      <c r="R54" s="40">
        <f t="shared" si="50"/>
        <v>7.7108332809784089E-2</v>
      </c>
      <c r="S54" s="38">
        <f>VLOOKUP(B54,[2]MAT!A:D,3,0)</f>
        <v>2371</v>
      </c>
      <c r="T54" s="39">
        <f t="shared" si="40"/>
        <v>2371</v>
      </c>
      <c r="U54" s="40">
        <f t="shared" si="51"/>
        <v>0.23657952504490121</v>
      </c>
      <c r="V54" s="41">
        <f>VLOOKUP(B54,[2]MAT!A:J,9,0)</f>
        <v>64474</v>
      </c>
      <c r="W54" s="40">
        <f t="shared" si="52"/>
        <v>0.17998838676537915</v>
      </c>
      <c r="X54" s="38">
        <f>VLOOKUP(B54,[2]MAT!A:G,6,0)</f>
        <v>1695</v>
      </c>
      <c r="Y54" s="39">
        <f t="shared" si="41"/>
        <v>1695</v>
      </c>
      <c r="Z54" s="40">
        <f t="shared" si="53"/>
        <v>0.17315353968740424</v>
      </c>
      <c r="AA54" s="43">
        <f t="shared" si="42"/>
        <v>-0.285111767186841</v>
      </c>
      <c r="AB54" s="41">
        <f>VLOOKUP(B54,[2]MAT!A:M,12,0)</f>
        <v>44692</v>
      </c>
      <c r="AC54" s="40">
        <f t="shared" si="54"/>
        <v>0.13881615525343918</v>
      </c>
      <c r="AD54" s="44">
        <f t="shared" si="43"/>
        <v>-0.3068213543443869</v>
      </c>
    </row>
    <row r="55" spans="2:30" ht="14.25" customHeight="1" x14ac:dyDescent="0.25">
      <c r="B55" s="70" t="s">
        <v>164</v>
      </c>
      <c r="C55" s="70" t="s">
        <v>60</v>
      </c>
      <c r="D55" s="6" t="str">
        <f>VLOOKUP(B55,'[1]Performance MAT'!$F$14:$G$12335,2,FALSE)</f>
        <v>102005</v>
      </c>
      <c r="E55" s="7" t="str">
        <f t="shared" si="44"/>
        <v>1</v>
      </c>
      <c r="F55" s="36">
        <f t="shared" si="45"/>
        <v>36.729222520107236</v>
      </c>
      <c r="G55" s="37">
        <f t="shared" si="46"/>
        <v>36.729222520107236</v>
      </c>
      <c r="I55" s="38">
        <f>VLOOKUP(B55,[2]MES!A:D,3,0)</f>
        <v>156</v>
      </c>
      <c r="J55" s="39">
        <f t="shared" si="38"/>
        <v>156</v>
      </c>
      <c r="K55" s="40">
        <f t="shared" si="47"/>
        <v>0.1670235546038544</v>
      </c>
      <c r="L55" s="41">
        <f>VLOOKUP(B55,[2]MES!A:G,6,0)</f>
        <v>5566</v>
      </c>
      <c r="M55" s="40">
        <f t="shared" si="48"/>
        <v>0.16910737072370419</v>
      </c>
      <c r="N55" s="38">
        <f>VLOOKUP(B55,[2]YTD!A:D,3,0)</f>
        <v>261</v>
      </c>
      <c r="O55" s="39">
        <f t="shared" si="39"/>
        <v>261</v>
      </c>
      <c r="P55" s="40">
        <f t="shared" si="49"/>
        <v>9.3952483801295894E-2</v>
      </c>
      <c r="Q55" s="41">
        <f>VLOOKUP(B55,[2]YTD!A:G,6,0)</f>
        <v>9617</v>
      </c>
      <c r="R55" s="40">
        <f t="shared" si="50"/>
        <v>0.10069946179137609</v>
      </c>
      <c r="S55" s="38">
        <f>VLOOKUP(B55,[2]MAT!A:D,3,0)</f>
        <v>952</v>
      </c>
      <c r="T55" s="39">
        <f t="shared" si="40"/>
        <v>952</v>
      </c>
      <c r="U55" s="40">
        <f t="shared" si="51"/>
        <v>9.4991019756535622E-2</v>
      </c>
      <c r="V55" s="41">
        <f>VLOOKUP(B55,[2]MAT!A:J,9,0)</f>
        <v>42121</v>
      </c>
      <c r="W55" s="40">
        <f t="shared" si="52"/>
        <v>0.11758679217893314</v>
      </c>
      <c r="X55" s="38">
        <f>VLOOKUP(B55,[2]MAT!A:G,6,0)</f>
        <v>746</v>
      </c>
      <c r="Y55" s="39">
        <f t="shared" si="41"/>
        <v>746</v>
      </c>
      <c r="Z55" s="40">
        <f t="shared" si="53"/>
        <v>7.6207988558586168E-2</v>
      </c>
      <c r="AA55" s="43">
        <f t="shared" si="42"/>
        <v>-0.21638655462184875</v>
      </c>
      <c r="AB55" s="41">
        <f>VLOOKUP(B55,[2]MAT!A:M,12,0)</f>
        <v>27400</v>
      </c>
      <c r="AC55" s="40">
        <f t="shared" si="54"/>
        <v>8.5106118632959679E-2</v>
      </c>
      <c r="AD55" s="44">
        <f t="shared" si="43"/>
        <v>-0.34949312694380474</v>
      </c>
    </row>
    <row r="56" spans="2:30" ht="14.25" customHeight="1" x14ac:dyDescent="0.25">
      <c r="B56" s="35"/>
      <c r="C56" s="5"/>
      <c r="D56" s="6"/>
      <c r="E56" s="7" t="str">
        <f t="shared" ref="E56:E60" si="55">RIGHT(B56,1)</f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55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14" priority="5" operator="lessThan">
      <formula>0</formula>
    </cfRule>
  </conditionalFormatting>
  <conditionalFormatting sqref="AD28 AA28 AA41 AD41">
    <cfRule type="cellIs" dxfId="13" priority="4" operator="lessThan">
      <formula>0</formula>
    </cfRule>
  </conditionalFormatting>
  <conditionalFormatting sqref="AD48 AA48 AA61 AD61">
    <cfRule type="cellIs" dxfId="12" priority="3" operator="lessThan">
      <formula>0</formula>
    </cfRule>
  </conditionalFormatting>
  <conditionalFormatting sqref="AD29:AD40 AA29:AA40">
    <cfRule type="cellIs" dxfId="11" priority="2" operator="lessThan">
      <formula>0</formula>
    </cfRule>
  </conditionalFormatting>
  <conditionalFormatting sqref="AD49:AD60 AA49:AA60">
    <cfRule type="cellIs" dxfId="1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92D050"/>
    <pageSetUpPr fitToPage="1"/>
  </sheetPr>
  <dimension ref="B2:AN61"/>
  <sheetViews>
    <sheetView showGridLines="0" zoomScaleNormal="100" workbookViewId="0">
      <pane xSplit="2" ySplit="7" topLeftCell="C44" activePane="bottomRight" state="frozen"/>
      <selection activeCell="C8" sqref="C8"/>
      <selection pane="topRight" activeCell="C8" sqref="C8"/>
      <selection pane="bottomLeft" activeCell="C8" sqref="C8"/>
      <selection pane="bottomRight" activeCell="K49" sqref="K49:K51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32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34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33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60</v>
      </c>
      <c r="J8" s="28">
        <f t="shared" si="0"/>
        <v>60</v>
      </c>
      <c r="K8" s="29">
        <f t="shared" si="0"/>
        <v>1</v>
      </c>
      <c r="L8" s="30">
        <f t="shared" si="0"/>
        <v>3039</v>
      </c>
      <c r="M8" s="31">
        <f t="shared" si="0"/>
        <v>1</v>
      </c>
      <c r="N8" s="27">
        <f t="shared" si="0"/>
        <v>145</v>
      </c>
      <c r="O8" s="28">
        <f t="shared" si="0"/>
        <v>145</v>
      </c>
      <c r="P8" s="29">
        <f t="shared" si="0"/>
        <v>1</v>
      </c>
      <c r="Q8" s="30">
        <f t="shared" si="0"/>
        <v>8231</v>
      </c>
      <c r="R8" s="31">
        <f t="shared" si="0"/>
        <v>1</v>
      </c>
      <c r="S8" s="27">
        <f t="shared" si="0"/>
        <v>1302</v>
      </c>
      <c r="T8" s="28">
        <f t="shared" si="0"/>
        <v>1302</v>
      </c>
      <c r="U8" s="29">
        <f t="shared" si="0"/>
        <v>1</v>
      </c>
      <c r="V8" s="30">
        <f t="shared" si="0"/>
        <v>94786</v>
      </c>
      <c r="W8" s="31">
        <f t="shared" si="0"/>
        <v>1</v>
      </c>
      <c r="X8" s="27">
        <f t="shared" si="0"/>
        <v>444</v>
      </c>
      <c r="Y8" s="28">
        <f t="shared" si="0"/>
        <v>444</v>
      </c>
      <c r="Z8" s="29">
        <f t="shared" si="0"/>
        <v>1</v>
      </c>
      <c r="AA8" s="32">
        <f>(X8-S8)/S8</f>
        <v>-0.65898617511520741</v>
      </c>
      <c r="AB8" s="30">
        <f>SUM(AB9:AB20)</f>
        <v>27141</v>
      </c>
      <c r="AC8" s="29">
        <f>SUM(AC9:AC20)</f>
        <v>1</v>
      </c>
      <c r="AD8" s="33">
        <f>(AB8-V8)/V8</f>
        <v>-0.71366024518388793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28</v>
      </c>
      <c r="C9" s="70" t="s">
        <v>31</v>
      </c>
      <c r="D9" s="6" t="str">
        <f>VLOOKUP(B9,'[1]Performance MAT'!$F$14:$G$12335,2,FALSE)</f>
        <v>031986</v>
      </c>
      <c r="E9" s="7" t="str">
        <f t="shared" ref="E9:E11" si="1">RIGHT(B9,1)</f>
        <v>1</v>
      </c>
      <c r="F9" s="36">
        <f>AB9/X9</f>
        <v>82.552816901408448</v>
      </c>
      <c r="G9" s="37">
        <f>F9/E9</f>
        <v>82.552816901408448</v>
      </c>
      <c r="I9" s="38">
        <f>VLOOKUP(B9,[2]MES!A:D,4,0)</f>
        <v>28</v>
      </c>
      <c r="J9" s="39">
        <f>I9*E9</f>
        <v>28</v>
      </c>
      <c r="K9" s="40">
        <f>J9/$J$8</f>
        <v>0.46666666666666667</v>
      </c>
      <c r="L9" s="41">
        <f>VLOOKUP(B9,[2]MES!A:G,7,0)</f>
        <v>2313</v>
      </c>
      <c r="M9" s="42">
        <f>L9/$L$8</f>
        <v>0.76110562685093786</v>
      </c>
      <c r="N9" s="38">
        <f>VLOOKUP(B9,[2]YTD!A:D,4,0)</f>
        <v>83</v>
      </c>
      <c r="O9" s="39">
        <f>N9*E9</f>
        <v>83</v>
      </c>
      <c r="P9" s="40">
        <f>O9/$O$8</f>
        <v>0.57241379310344831</v>
      </c>
      <c r="Q9" s="41">
        <f>VLOOKUP(B9,[2]YTD!A:G,7,0)</f>
        <v>6842</v>
      </c>
      <c r="R9" s="42">
        <f>Q9/$Q$8</f>
        <v>0.83124772202648523</v>
      </c>
      <c r="S9" s="38">
        <f>VLOOKUP(B9,[2]MAT!A:D,4,0)</f>
        <v>1112</v>
      </c>
      <c r="T9" s="39">
        <f>S9*E9</f>
        <v>1112</v>
      </c>
      <c r="U9" s="40">
        <f>T9/$T$8</f>
        <v>0.85407066052227343</v>
      </c>
      <c r="V9" s="41">
        <f>VLOOKUP(B9,[2]MAT!A:J,10,0)</f>
        <v>89990</v>
      </c>
      <c r="W9" s="42">
        <f>V9/$V$8</f>
        <v>0.94940181039394</v>
      </c>
      <c r="X9" s="38">
        <f>VLOOKUP(B9,[2]MAT!A:G,7,0)</f>
        <v>284</v>
      </c>
      <c r="Y9" s="39">
        <f>X9*E9</f>
        <v>284</v>
      </c>
      <c r="Z9" s="40">
        <f>Y9/$Y$8</f>
        <v>0.63963963963963966</v>
      </c>
      <c r="AA9" s="43">
        <f t="shared" ref="AA9:AA11" si="2">(X9-S9)/S9</f>
        <v>-0.74460431654676262</v>
      </c>
      <c r="AB9" s="41">
        <f>VLOOKUP(B9,[2]MAT!A:M,13,0)</f>
        <v>23445</v>
      </c>
      <c r="AC9" s="40">
        <f>AB9/$AB$8</f>
        <v>0.86382226152315689</v>
      </c>
      <c r="AD9" s="44">
        <f t="shared" ref="AD9:AD11" si="3">(AB9-V9)/V9</f>
        <v>-0.73947105233914878</v>
      </c>
    </row>
    <row r="10" spans="2:40" ht="14.25" customHeight="1" x14ac:dyDescent="0.25">
      <c r="B10" s="70" t="s">
        <v>29</v>
      </c>
      <c r="C10" s="70" t="s">
        <v>26</v>
      </c>
      <c r="D10" s="6" t="str">
        <f>VLOOKUP(B10,'[1]Performance MAT'!$F$14:$G$12335,2,FALSE)</f>
        <v>082017</v>
      </c>
      <c r="E10" s="7" t="str">
        <f t="shared" si="1"/>
        <v>1</v>
      </c>
      <c r="F10" s="36">
        <f t="shared" ref="F10:F11" si="4">AB10/X10</f>
        <v>20.936170212765958</v>
      </c>
      <c r="G10" s="37">
        <f t="shared" ref="G10:G11" si="5">F10/E10</f>
        <v>20.936170212765958</v>
      </c>
      <c r="I10" s="38">
        <f>VLOOKUP(B10,[2]MES!A:D,4,0)</f>
        <v>5</v>
      </c>
      <c r="J10" s="39">
        <f t="shared" ref="J10:J11" si="6">I10*E10</f>
        <v>5</v>
      </c>
      <c r="K10" s="40">
        <f t="shared" ref="K10:K11" si="7">J10/$J$8</f>
        <v>8.3333333333333329E-2</v>
      </c>
      <c r="L10" s="41">
        <f>VLOOKUP(B10,[2]MES!A:G,7,0)</f>
        <v>85</v>
      </c>
      <c r="M10" s="42">
        <f t="shared" ref="M10:M11" si="8">L10/$L$8</f>
        <v>2.796972688384337E-2</v>
      </c>
      <c r="N10" s="38">
        <f>VLOOKUP(B10,[2]YTD!A:D,4,0)</f>
        <v>12</v>
      </c>
      <c r="O10" s="39">
        <f t="shared" ref="O10:O11" si="9">N10*E10</f>
        <v>12</v>
      </c>
      <c r="P10" s="40">
        <f t="shared" ref="P10:P11" si="10">O10/$O$8</f>
        <v>8.2758620689655171E-2</v>
      </c>
      <c r="Q10" s="41">
        <f>VLOOKUP(B10,[2]YTD!A:G,7,0)</f>
        <v>204</v>
      </c>
      <c r="R10" s="42">
        <f t="shared" ref="R10:R11" si="11">Q10/$Q$8</f>
        <v>2.4784351840602601E-2</v>
      </c>
      <c r="S10" s="38">
        <f>VLOOKUP(B10,[2]MAT!A:D,4,0)</f>
        <v>113</v>
      </c>
      <c r="T10" s="39">
        <f t="shared" ref="T10:T11" si="12">S10*E10</f>
        <v>113</v>
      </c>
      <c r="U10" s="40">
        <f t="shared" ref="U10:U11" si="13">T10/$T$8</f>
        <v>8.678955453149001E-2</v>
      </c>
      <c r="V10" s="41">
        <f>VLOOKUP(B10,[2]MAT!A:J,10,0)</f>
        <v>2937</v>
      </c>
      <c r="W10" s="42">
        <f t="shared" ref="W10:W11" si="14">V10/$V$8</f>
        <v>3.0985588589032137E-2</v>
      </c>
      <c r="X10" s="38">
        <f>VLOOKUP(B10,[2]MAT!A:G,7,0)</f>
        <v>47</v>
      </c>
      <c r="Y10" s="39">
        <f t="shared" ref="Y10:Y11" si="15">X10*E10</f>
        <v>47</v>
      </c>
      <c r="Z10" s="40">
        <f t="shared" ref="Z10:Z11" si="16">Y10/$Y$8</f>
        <v>0.10585585585585586</v>
      </c>
      <c r="AA10" s="43">
        <f t="shared" si="2"/>
        <v>-0.58407079646017701</v>
      </c>
      <c r="AB10" s="41">
        <f>VLOOKUP(B10,[2]MAT!A:M,13,0)</f>
        <v>984</v>
      </c>
      <c r="AC10" s="40">
        <f t="shared" ref="AC10:AC11" si="17">AB10/$AB$8</f>
        <v>3.6255112191886811E-2</v>
      </c>
      <c r="AD10" s="44">
        <f t="shared" si="3"/>
        <v>-0.66496424923391217</v>
      </c>
    </row>
    <row r="11" spans="2:40" ht="14.25" customHeight="1" x14ac:dyDescent="0.25">
      <c r="B11" s="70" t="s">
        <v>30</v>
      </c>
      <c r="C11" s="70" t="s">
        <v>25</v>
      </c>
      <c r="D11" s="6" t="str">
        <f>VLOOKUP(B11,'[1]Performance MAT'!$F$14:$G$12335,2,FALSE)</f>
        <v>052011</v>
      </c>
      <c r="E11" s="7" t="str">
        <f t="shared" si="1"/>
        <v>1</v>
      </c>
      <c r="F11" s="36">
        <f t="shared" si="4"/>
        <v>24</v>
      </c>
      <c r="G11" s="37">
        <f t="shared" si="5"/>
        <v>24</v>
      </c>
      <c r="I11" s="38">
        <f>VLOOKUP(B11,[2]MES!A:D,4,0)</f>
        <v>27</v>
      </c>
      <c r="J11" s="39">
        <f t="shared" si="6"/>
        <v>27</v>
      </c>
      <c r="K11" s="40">
        <f t="shared" si="7"/>
        <v>0.45</v>
      </c>
      <c r="L11" s="41">
        <f>VLOOKUP(B11,[2]MES!A:G,7,0)</f>
        <v>641</v>
      </c>
      <c r="M11" s="42">
        <f t="shared" si="8"/>
        <v>0.21092464626521881</v>
      </c>
      <c r="N11" s="38">
        <f>VLOOKUP(B11,[2]YTD!A:D,4,0)</f>
        <v>50</v>
      </c>
      <c r="O11" s="39">
        <f t="shared" si="9"/>
        <v>50</v>
      </c>
      <c r="P11" s="40">
        <f t="shared" si="10"/>
        <v>0.34482758620689657</v>
      </c>
      <c r="Q11" s="41">
        <f>VLOOKUP(B11,[2]YTD!A:G,7,0)</f>
        <v>1185</v>
      </c>
      <c r="R11" s="42">
        <f t="shared" si="11"/>
        <v>0.14396792613291215</v>
      </c>
      <c r="S11" s="38">
        <f>VLOOKUP(B11,[2]MAT!A:D,4,0)</f>
        <v>77</v>
      </c>
      <c r="T11" s="39">
        <f t="shared" si="12"/>
        <v>77</v>
      </c>
      <c r="U11" s="40">
        <f t="shared" si="13"/>
        <v>5.9139784946236562E-2</v>
      </c>
      <c r="V11" s="41">
        <f>VLOOKUP(B11,[2]MAT!A:J,10,0)</f>
        <v>1859</v>
      </c>
      <c r="W11" s="42">
        <f t="shared" si="14"/>
        <v>1.9612601017027831E-2</v>
      </c>
      <c r="X11" s="38">
        <f>VLOOKUP(B11,[2]MAT!A:G,7,0)</f>
        <v>113</v>
      </c>
      <c r="Y11" s="39">
        <f t="shared" si="15"/>
        <v>113</v>
      </c>
      <c r="Z11" s="40">
        <f t="shared" si="16"/>
        <v>0.25450450450450451</v>
      </c>
      <c r="AA11" s="43">
        <f t="shared" si="2"/>
        <v>0.46753246753246752</v>
      </c>
      <c r="AB11" s="41">
        <f>VLOOKUP(B11,[2]MAT!A:M,13,0)</f>
        <v>2712</v>
      </c>
      <c r="AC11" s="40">
        <f t="shared" si="17"/>
        <v>9.9922626284956337E-2</v>
      </c>
      <c r="AD11" s="44">
        <f t="shared" si="3"/>
        <v>0.45884884346422811</v>
      </c>
    </row>
    <row r="12" spans="2:40" ht="14.25" customHeight="1" x14ac:dyDescent="0.25">
      <c r="B12" s="35"/>
      <c r="C12" s="5"/>
      <c r="D12" s="6"/>
      <c r="E12" s="7" t="str">
        <f t="shared" ref="E12:E20" si="18">RIGHT(B12,1)</f>
        <v/>
      </c>
      <c r="F12" s="36"/>
      <c r="G12" s="37"/>
      <c r="I12" s="38"/>
      <c r="J12" s="39"/>
      <c r="K12" s="40"/>
      <c r="L12" s="41"/>
      <c r="M12" s="42"/>
      <c r="N12" s="38"/>
      <c r="O12" s="39"/>
      <c r="P12" s="40"/>
      <c r="Q12" s="41"/>
      <c r="R12" s="42"/>
      <c r="S12" s="38"/>
      <c r="T12" s="39"/>
      <c r="U12" s="40"/>
      <c r="V12" s="41"/>
      <c r="W12" s="42"/>
      <c r="X12" s="38"/>
      <c r="Y12" s="39"/>
      <c r="Z12" s="40"/>
      <c r="AA12" s="43"/>
      <c r="AB12" s="41"/>
      <c r="AC12" s="40"/>
      <c r="AD12" s="44"/>
    </row>
    <row r="13" spans="2:40" s="49" customFormat="1" ht="14.25" customHeight="1" x14ac:dyDescent="0.25">
      <c r="B13" s="45"/>
      <c r="C13" s="45"/>
      <c r="D13" s="46"/>
      <c r="E13" s="7" t="str">
        <f t="shared" si="18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18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18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18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18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18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18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S01H0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PROPARACAINA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9">SUM(I29:I40)</f>
        <v>34</v>
      </c>
      <c r="J28" s="28">
        <f t="shared" si="19"/>
        <v>34</v>
      </c>
      <c r="K28" s="29">
        <f t="shared" si="19"/>
        <v>1</v>
      </c>
      <c r="L28" s="30">
        <f t="shared" si="19"/>
        <v>2068</v>
      </c>
      <c r="M28" s="31">
        <f t="shared" si="19"/>
        <v>1</v>
      </c>
      <c r="N28" s="27">
        <f t="shared" si="19"/>
        <v>78</v>
      </c>
      <c r="O28" s="28">
        <f t="shared" si="19"/>
        <v>78</v>
      </c>
      <c r="P28" s="29">
        <f t="shared" si="19"/>
        <v>1</v>
      </c>
      <c r="Q28" s="30">
        <f t="shared" si="19"/>
        <v>4999</v>
      </c>
      <c r="R28" s="31">
        <f t="shared" si="19"/>
        <v>1</v>
      </c>
      <c r="S28" s="27">
        <f t="shared" si="19"/>
        <v>700</v>
      </c>
      <c r="T28" s="28">
        <f t="shared" si="19"/>
        <v>700</v>
      </c>
      <c r="U28" s="29">
        <f t="shared" si="19"/>
        <v>1</v>
      </c>
      <c r="V28" s="30">
        <f t="shared" si="19"/>
        <v>51482</v>
      </c>
      <c r="W28" s="31">
        <f t="shared" si="19"/>
        <v>1</v>
      </c>
      <c r="X28" s="27">
        <f t="shared" si="19"/>
        <v>230</v>
      </c>
      <c r="Y28" s="28">
        <f t="shared" si="19"/>
        <v>230</v>
      </c>
      <c r="Z28" s="29">
        <f t="shared" si="19"/>
        <v>1</v>
      </c>
      <c r="AA28" s="32">
        <f>(X28-S28)/S28</f>
        <v>-0.67142857142857137</v>
      </c>
      <c r="AB28" s="30">
        <f>SUM(AB29:AB40)</f>
        <v>15187</v>
      </c>
      <c r="AC28" s="29">
        <f>SUM(AC29:AC40)</f>
        <v>1</v>
      </c>
      <c r="AD28" s="33">
        <f>(AB28-V28)/V28</f>
        <v>-0.70500369061031043</v>
      </c>
    </row>
    <row r="29" spans="2:30" ht="14.25" customHeight="1" x14ac:dyDescent="0.25">
      <c r="B29" s="70" t="s">
        <v>28</v>
      </c>
      <c r="C29" s="70" t="s">
        <v>31</v>
      </c>
      <c r="D29" s="6" t="str">
        <f>VLOOKUP(B29,'[1]Performance MAT'!$F$14:$G$12335,2,FALSE)</f>
        <v>031986</v>
      </c>
      <c r="E29" s="7" t="str">
        <f t="shared" ref="E29:E31" si="20">RIGHT(B29,1)</f>
        <v>1</v>
      </c>
      <c r="F29" s="36">
        <f>AB29/X29</f>
        <v>82.547619047619051</v>
      </c>
      <c r="G29" s="37">
        <f>F29/E29</f>
        <v>82.547619047619051</v>
      </c>
      <c r="I29" s="38">
        <f>VLOOKUP(B29,[2]MES!A:D,2,0)</f>
        <v>22</v>
      </c>
      <c r="J29" s="39">
        <f t="shared" ref="J29:J31" si="21">I29*E29</f>
        <v>22</v>
      </c>
      <c r="K29" s="40">
        <f>J29/J$28</f>
        <v>0.6470588235294118</v>
      </c>
      <c r="L29" s="41">
        <f>VLOOKUP(B29,[2]MES!A:G,5,0)</f>
        <v>1817</v>
      </c>
      <c r="M29" s="40">
        <f>L29/L$28</f>
        <v>0.87862669245647973</v>
      </c>
      <c r="N29" s="38">
        <f>VLOOKUP(B29,[2]YTD!A:D,2,0)</f>
        <v>55</v>
      </c>
      <c r="O29" s="39">
        <f t="shared" ref="O29:O31" si="22">N29*E29</f>
        <v>55</v>
      </c>
      <c r="P29" s="40">
        <f>O29/O$28</f>
        <v>0.70512820512820518</v>
      </c>
      <c r="Q29" s="41">
        <f>VLOOKUP(B29,[2]YTD!A:G,5,0)</f>
        <v>4534</v>
      </c>
      <c r="R29" s="40">
        <f>Q29/Q$28</f>
        <v>0.90698139627925589</v>
      </c>
      <c r="S29" s="38">
        <f>VLOOKUP(B29,[2]MAT!A:D,2,0)</f>
        <v>606</v>
      </c>
      <c r="T29" s="39">
        <f t="shared" ref="T29:T31" si="23">S29*E29</f>
        <v>606</v>
      </c>
      <c r="U29" s="40">
        <f>T29/T$28</f>
        <v>0.86571428571428577</v>
      </c>
      <c r="V29" s="41">
        <f>VLOOKUP(B29,[2]MAT!A:J,8,0)</f>
        <v>49041</v>
      </c>
      <c r="W29" s="40">
        <f>V29/V$28</f>
        <v>0.95258536964375895</v>
      </c>
      <c r="X29" s="38">
        <f>VLOOKUP(B29,[2]MAT!A:G,5,0)</f>
        <v>168</v>
      </c>
      <c r="Y29" s="39">
        <f t="shared" ref="Y29:Y31" si="24">X29*E29</f>
        <v>168</v>
      </c>
      <c r="Z29" s="40">
        <f>Y29/Y$28</f>
        <v>0.73043478260869565</v>
      </c>
      <c r="AA29" s="43">
        <f t="shared" ref="AA29:AA31" si="25">(X29-S29)/S29</f>
        <v>-0.72277227722772275</v>
      </c>
      <c r="AB29" s="41">
        <f>VLOOKUP(B29,[2]MAT!A:M,11,0)</f>
        <v>13868</v>
      </c>
      <c r="AC29" s="40">
        <f>AB29/AB$28</f>
        <v>0.91314940409560807</v>
      </c>
      <c r="AD29" s="44">
        <f t="shared" ref="AD29:AD31" si="26">(AB29-V29)/V29</f>
        <v>-0.71721620684733178</v>
      </c>
    </row>
    <row r="30" spans="2:30" ht="14.25" customHeight="1" x14ac:dyDescent="0.25">
      <c r="B30" s="70" t="s">
        <v>29</v>
      </c>
      <c r="C30" s="70" t="s">
        <v>26</v>
      </c>
      <c r="D30" s="6" t="str">
        <f>VLOOKUP(B30,'[1]Performance MAT'!$F$14:$G$12335,2,FALSE)</f>
        <v>082017</v>
      </c>
      <c r="E30" s="7" t="str">
        <f t="shared" si="20"/>
        <v>1</v>
      </c>
      <c r="F30" s="36">
        <f t="shared" ref="F30:F31" si="27">AB30/X30</f>
        <v>20.318181818181817</v>
      </c>
      <c r="G30" s="37">
        <f t="shared" ref="G30:G31" si="28">F30/E30</f>
        <v>20.318181818181817</v>
      </c>
      <c r="I30" s="38">
        <f>VLOOKUP(B30,[2]MES!A:D,2,0)</f>
        <v>5</v>
      </c>
      <c r="J30" s="39">
        <f t="shared" si="21"/>
        <v>5</v>
      </c>
      <c r="K30" s="40">
        <f t="shared" ref="K30:K31" si="29">J30/J$28</f>
        <v>0.14705882352941177</v>
      </c>
      <c r="L30" s="41">
        <f>VLOOKUP(B30,[2]MES!A:G,5,0)</f>
        <v>85</v>
      </c>
      <c r="M30" s="40">
        <f t="shared" ref="M30:M31" si="30">L30/L$28</f>
        <v>4.1102514506769827E-2</v>
      </c>
      <c r="N30" s="38">
        <f>VLOOKUP(B30,[2]YTD!A:D,2,0)</f>
        <v>12</v>
      </c>
      <c r="O30" s="39">
        <f t="shared" si="22"/>
        <v>12</v>
      </c>
      <c r="P30" s="40">
        <f t="shared" ref="P30:P31" si="31">O30/O$28</f>
        <v>0.15384615384615385</v>
      </c>
      <c r="Q30" s="41">
        <f>VLOOKUP(B30,[2]YTD!A:G,5,0)</f>
        <v>204</v>
      </c>
      <c r="R30" s="40">
        <f t="shared" ref="R30:R31" si="32">Q30/Q$28</f>
        <v>4.0808161632326465E-2</v>
      </c>
      <c r="S30" s="38">
        <f>VLOOKUP(B30,[2]MAT!A:D,2,0)</f>
        <v>94</v>
      </c>
      <c r="T30" s="39">
        <f t="shared" si="23"/>
        <v>94</v>
      </c>
      <c r="U30" s="40">
        <f t="shared" ref="U30:U31" si="33">T30/T$28</f>
        <v>0.13428571428571429</v>
      </c>
      <c r="V30" s="41">
        <f>VLOOKUP(B30,[2]MAT!A:J,8,0)</f>
        <v>2441</v>
      </c>
      <c r="W30" s="40">
        <f t="shared" ref="W30:W31" si="34">V30/V$28</f>
        <v>4.7414630356241015E-2</v>
      </c>
      <c r="X30" s="38">
        <f>VLOOKUP(B30,[2]MAT!A:G,5,0)</f>
        <v>44</v>
      </c>
      <c r="Y30" s="39">
        <f t="shared" si="24"/>
        <v>44</v>
      </c>
      <c r="Z30" s="40">
        <f t="shared" ref="Z30:Z31" si="35">Y30/Y$28</f>
        <v>0.19130434782608696</v>
      </c>
      <c r="AA30" s="43">
        <f t="shared" si="25"/>
        <v>-0.53191489361702127</v>
      </c>
      <c r="AB30" s="41">
        <f>VLOOKUP(B30,[2]MAT!A:M,11,0)</f>
        <v>894</v>
      </c>
      <c r="AC30" s="40">
        <f t="shared" ref="AC30:AC31" si="36">AB30/AB$28</f>
        <v>5.8866135510634097E-2</v>
      </c>
      <c r="AD30" s="44">
        <f t="shared" si="26"/>
        <v>-0.63375665710774276</v>
      </c>
    </row>
    <row r="31" spans="2:30" ht="14.25" customHeight="1" x14ac:dyDescent="0.25">
      <c r="B31" s="70" t="s">
        <v>30</v>
      </c>
      <c r="C31" s="70" t="s">
        <v>25</v>
      </c>
      <c r="D31" s="6" t="str">
        <f>VLOOKUP(B31,'[1]Performance MAT'!$F$14:$G$12335,2,FALSE)</f>
        <v>052011</v>
      </c>
      <c r="E31" s="7" t="str">
        <f t="shared" si="20"/>
        <v>1</v>
      </c>
      <c r="F31" s="36">
        <f t="shared" si="27"/>
        <v>23.611111111111111</v>
      </c>
      <c r="G31" s="37">
        <f t="shared" si="28"/>
        <v>23.611111111111111</v>
      </c>
      <c r="I31" s="38">
        <f>VLOOKUP(B31,[2]MES!A:D,2,0)</f>
        <v>7</v>
      </c>
      <c r="J31" s="39">
        <f t="shared" si="21"/>
        <v>7</v>
      </c>
      <c r="K31" s="40">
        <f t="shared" si="29"/>
        <v>0.20588235294117646</v>
      </c>
      <c r="L31" s="41">
        <f>VLOOKUP(B31,[2]MES!A:G,5,0)</f>
        <v>166</v>
      </c>
      <c r="M31" s="40">
        <f t="shared" si="30"/>
        <v>8.0270793036750485E-2</v>
      </c>
      <c r="N31" s="38">
        <f>VLOOKUP(B31,[2]YTD!A:D,2,0)</f>
        <v>11</v>
      </c>
      <c r="O31" s="39">
        <f t="shared" si="22"/>
        <v>11</v>
      </c>
      <c r="P31" s="40">
        <f t="shared" si="31"/>
        <v>0.14102564102564102</v>
      </c>
      <c r="Q31" s="41">
        <f>VLOOKUP(B31,[2]YTD!A:G,5,0)</f>
        <v>261</v>
      </c>
      <c r="R31" s="40">
        <f t="shared" si="32"/>
        <v>5.2210442088417686E-2</v>
      </c>
      <c r="S31" s="38">
        <f>VLOOKUP(B31,[2]MAT!A:D,2,0)</f>
        <v>0</v>
      </c>
      <c r="T31" s="39">
        <f t="shared" si="23"/>
        <v>0</v>
      </c>
      <c r="U31" s="40">
        <f t="shared" si="33"/>
        <v>0</v>
      </c>
      <c r="V31" s="41">
        <f>VLOOKUP(B31,[2]MAT!A:J,8,0)</f>
        <v>0</v>
      </c>
      <c r="W31" s="40">
        <f t="shared" si="34"/>
        <v>0</v>
      </c>
      <c r="X31" s="38">
        <f>VLOOKUP(B31,[2]MAT!A:G,5,0)</f>
        <v>18</v>
      </c>
      <c r="Y31" s="39">
        <f t="shared" si="24"/>
        <v>18</v>
      </c>
      <c r="Z31" s="40">
        <f t="shared" si="35"/>
        <v>7.8260869565217397E-2</v>
      </c>
      <c r="AA31" s="43" t="e">
        <f t="shared" si="25"/>
        <v>#DIV/0!</v>
      </c>
      <c r="AB31" s="41">
        <f>VLOOKUP(B31,[2]MAT!A:M,11,0)</f>
        <v>425</v>
      </c>
      <c r="AC31" s="40">
        <f t="shared" si="36"/>
        <v>2.7984460393757821E-2</v>
      </c>
      <c r="AD31" s="44" t="e">
        <f t="shared" si="26"/>
        <v>#DIV/0!</v>
      </c>
    </row>
    <row r="32" spans="2:30" ht="14.25" customHeight="1" x14ac:dyDescent="0.25">
      <c r="B32" s="35"/>
      <c r="C32" s="5"/>
      <c r="D32" s="6"/>
      <c r="E32" s="7" t="str">
        <f t="shared" ref="E32:E40" si="37">RIGHT(B32,1)</f>
        <v/>
      </c>
      <c r="F32" s="36"/>
      <c r="G32" s="37"/>
      <c r="I32" s="38"/>
      <c r="J32" s="39"/>
      <c r="K32" s="40"/>
      <c r="L32" s="41"/>
      <c r="M32" s="42"/>
      <c r="N32" s="38"/>
      <c r="O32" s="39"/>
      <c r="P32" s="40"/>
      <c r="Q32" s="41"/>
      <c r="R32" s="42"/>
      <c r="S32" s="38"/>
      <c r="T32" s="39"/>
      <c r="U32" s="40"/>
      <c r="V32" s="41"/>
      <c r="W32" s="42"/>
      <c r="X32" s="38"/>
      <c r="Y32" s="39"/>
      <c r="Z32" s="40"/>
      <c r="AA32" s="43"/>
      <c r="AB32" s="41"/>
      <c r="AC32" s="40"/>
      <c r="AD32" s="44"/>
    </row>
    <row r="33" spans="2:30" ht="14.25" customHeight="1" x14ac:dyDescent="0.25">
      <c r="B33" s="70"/>
      <c r="C33" s="70"/>
      <c r="D33" s="69"/>
      <c r="E33" s="7"/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70"/>
      <c r="C34" s="70"/>
      <c r="D34" s="6"/>
      <c r="E34" s="7"/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70"/>
      <c r="C35" s="70"/>
      <c r="D35" s="6"/>
      <c r="E35" s="7"/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37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7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7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7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S01H0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PROPARACAINA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8">SUM(I49:I60)</f>
        <v>26</v>
      </c>
      <c r="J48" s="28">
        <f t="shared" si="38"/>
        <v>26</v>
      </c>
      <c r="K48" s="29">
        <f t="shared" si="38"/>
        <v>1</v>
      </c>
      <c r="L48" s="30">
        <f t="shared" si="38"/>
        <v>971</v>
      </c>
      <c r="M48" s="31">
        <f t="shared" si="38"/>
        <v>1</v>
      </c>
      <c r="N48" s="27">
        <f t="shared" si="38"/>
        <v>67</v>
      </c>
      <c r="O48" s="28">
        <f t="shared" si="38"/>
        <v>67</v>
      </c>
      <c r="P48" s="29">
        <f t="shared" si="38"/>
        <v>1</v>
      </c>
      <c r="Q48" s="30">
        <f t="shared" si="38"/>
        <v>3232</v>
      </c>
      <c r="R48" s="31">
        <f t="shared" si="38"/>
        <v>1</v>
      </c>
      <c r="S48" s="27">
        <f t="shared" si="38"/>
        <v>602</v>
      </c>
      <c r="T48" s="28">
        <f t="shared" si="38"/>
        <v>602</v>
      </c>
      <c r="U48" s="29">
        <f t="shared" si="38"/>
        <v>1</v>
      </c>
      <c r="V48" s="30">
        <f t="shared" si="38"/>
        <v>43304</v>
      </c>
      <c r="W48" s="31">
        <f t="shared" si="38"/>
        <v>1</v>
      </c>
      <c r="X48" s="27">
        <f t="shared" si="38"/>
        <v>214</v>
      </c>
      <c r="Y48" s="28">
        <f t="shared" si="38"/>
        <v>214</v>
      </c>
      <c r="Z48" s="29">
        <f t="shared" si="38"/>
        <v>0.99999999999999989</v>
      </c>
      <c r="AA48" s="32">
        <f>(X48-S48)/S48</f>
        <v>-0.64451827242524917</v>
      </c>
      <c r="AB48" s="30">
        <f>SUM(AB49:AB60)</f>
        <v>11954</v>
      </c>
      <c r="AC48" s="29">
        <f>SUM(AC49:AC60)</f>
        <v>1</v>
      </c>
      <c r="AD48" s="33">
        <f>(AB48-V48)/V48</f>
        <v>-0.72395159800480324</v>
      </c>
    </row>
    <row r="49" spans="2:30" ht="14.25" customHeight="1" x14ac:dyDescent="0.25">
      <c r="B49" s="70" t="s">
        <v>28</v>
      </c>
      <c r="C49" s="70" t="s">
        <v>31</v>
      </c>
      <c r="D49" s="6" t="str">
        <f>VLOOKUP(B49,'[1]Performance MAT'!$F$14:$G$12335,2,FALSE)</f>
        <v>031986</v>
      </c>
      <c r="E49" s="7" t="str">
        <f t="shared" ref="E49:E51" si="39">RIGHT(B49,1)</f>
        <v>1</v>
      </c>
      <c r="F49" s="36">
        <f>AB49/X49</f>
        <v>82.560344827586206</v>
      </c>
      <c r="G49" s="37">
        <f>F49/E49</f>
        <v>82.560344827586206</v>
      </c>
      <c r="I49" s="38">
        <f>VLOOKUP(B49,[2]MES!A:D,3,0)</f>
        <v>6</v>
      </c>
      <c r="J49" s="39">
        <f t="shared" ref="J49:J51" si="40">I49*E49</f>
        <v>6</v>
      </c>
      <c r="K49" s="40">
        <f>J49/J$48</f>
        <v>0.23076923076923078</v>
      </c>
      <c r="L49" s="41">
        <f>VLOOKUP(B49,[2]MES!A:G,6,0)</f>
        <v>496</v>
      </c>
      <c r="M49" s="40">
        <f>L49/L$48</f>
        <v>0.51081359423274975</v>
      </c>
      <c r="N49" s="38">
        <f>VLOOKUP(B49,[2]YTD!A:D,3,0)</f>
        <v>28</v>
      </c>
      <c r="O49" s="39">
        <f t="shared" ref="O49:O51" si="41">N49*E49</f>
        <v>28</v>
      </c>
      <c r="P49" s="40">
        <f>O49/O$48</f>
        <v>0.41791044776119401</v>
      </c>
      <c r="Q49" s="41">
        <f>VLOOKUP(B49,[2]YTD!A:G,6,0)</f>
        <v>2308</v>
      </c>
      <c r="R49" s="40">
        <f>Q49/Q$48</f>
        <v>0.71410891089108908</v>
      </c>
      <c r="S49" s="38">
        <f>VLOOKUP(B49,[2]MAT!A:D,3,0)</f>
        <v>506</v>
      </c>
      <c r="T49" s="39">
        <f t="shared" ref="T49:T51" si="42">S49*E49</f>
        <v>506</v>
      </c>
      <c r="U49" s="40">
        <f>T49/T$48</f>
        <v>0.84053156146179397</v>
      </c>
      <c r="V49" s="41">
        <f>VLOOKUP(B49,[2]MAT!A:J,9,0)</f>
        <v>40949</v>
      </c>
      <c r="W49" s="40">
        <f>V49/V$48</f>
        <v>0.94561703306853873</v>
      </c>
      <c r="X49" s="38">
        <f>VLOOKUP(B49,[2]MAT!A:G,6,0)</f>
        <v>116</v>
      </c>
      <c r="Y49" s="39">
        <f t="shared" ref="Y49:Y51" si="43">X49*E49</f>
        <v>116</v>
      </c>
      <c r="Z49" s="40">
        <f>Y49/Y$48</f>
        <v>0.54205607476635509</v>
      </c>
      <c r="AA49" s="43">
        <f t="shared" ref="AA49:AA51" si="44">(X49-S49)/S49</f>
        <v>-0.77075098814229248</v>
      </c>
      <c r="AB49" s="41">
        <f>VLOOKUP(B49,[2]MAT!A:M,12,0)</f>
        <v>9577</v>
      </c>
      <c r="AC49" s="40">
        <f>AB49/AB$48</f>
        <v>0.80115442529697167</v>
      </c>
      <c r="AD49" s="44">
        <f t="shared" ref="AD49:AD51" si="45">(AB49-V49)/V49</f>
        <v>-0.76612371486483188</v>
      </c>
    </row>
    <row r="50" spans="2:30" ht="14.25" customHeight="1" x14ac:dyDescent="0.25">
      <c r="B50" s="70" t="s">
        <v>29</v>
      </c>
      <c r="C50" s="70" t="s">
        <v>26</v>
      </c>
      <c r="D50" s="6" t="str">
        <f>VLOOKUP(B50,'[1]Performance MAT'!$F$14:$G$12335,2,FALSE)</f>
        <v>082017</v>
      </c>
      <c r="E50" s="7" t="str">
        <f t="shared" si="39"/>
        <v>1</v>
      </c>
      <c r="F50" s="36">
        <f t="shared" ref="F50:F51" si="46">AB50/X50</f>
        <v>30</v>
      </c>
      <c r="G50" s="37">
        <f t="shared" ref="G50:G51" si="47">F50/E50</f>
        <v>30</v>
      </c>
      <c r="I50" s="38">
        <f>VLOOKUP(B50,[2]MES!A:D,3,0)</f>
        <v>0</v>
      </c>
      <c r="J50" s="39">
        <f t="shared" si="40"/>
        <v>0</v>
      </c>
      <c r="K50" s="40">
        <f t="shared" ref="K50:K51" si="48">J50/J$48</f>
        <v>0</v>
      </c>
      <c r="L50" s="41">
        <f>VLOOKUP(B50,[2]MES!A:G,6,0)</f>
        <v>0</v>
      </c>
      <c r="M50" s="40">
        <f t="shared" ref="M50:M51" si="49">L50/L$48</f>
        <v>0</v>
      </c>
      <c r="N50" s="38">
        <f>VLOOKUP(B50,[2]YTD!A:D,3,0)</f>
        <v>0</v>
      </c>
      <c r="O50" s="39">
        <f t="shared" si="41"/>
        <v>0</v>
      </c>
      <c r="P50" s="40">
        <f t="shared" ref="P50:P51" si="50">O50/O$48</f>
        <v>0</v>
      </c>
      <c r="Q50" s="41">
        <f>VLOOKUP(B50,[2]YTD!A:G,6,0)</f>
        <v>0</v>
      </c>
      <c r="R50" s="40">
        <f t="shared" ref="R50:R51" si="51">Q50/Q$48</f>
        <v>0</v>
      </c>
      <c r="S50" s="38">
        <f>VLOOKUP(B50,[2]MAT!A:D,3,0)</f>
        <v>19</v>
      </c>
      <c r="T50" s="39">
        <f t="shared" si="42"/>
        <v>19</v>
      </c>
      <c r="U50" s="40">
        <f t="shared" ref="U50:U51" si="52">T50/T$48</f>
        <v>3.1561461794019932E-2</v>
      </c>
      <c r="V50" s="41">
        <f>VLOOKUP(B50,[2]MAT!A:J,9,0)</f>
        <v>496</v>
      </c>
      <c r="W50" s="40">
        <f t="shared" ref="W50:W51" si="53">V50/V$48</f>
        <v>1.145390726029928E-2</v>
      </c>
      <c r="X50" s="38">
        <f>VLOOKUP(B50,[2]MAT!A:G,6,0)</f>
        <v>3</v>
      </c>
      <c r="Y50" s="39">
        <f t="shared" si="43"/>
        <v>3</v>
      </c>
      <c r="Z50" s="40">
        <f t="shared" ref="Z50:Z51" si="54">Y50/Y$48</f>
        <v>1.4018691588785047E-2</v>
      </c>
      <c r="AA50" s="43">
        <f t="shared" si="44"/>
        <v>-0.84210526315789469</v>
      </c>
      <c r="AB50" s="41">
        <f>VLOOKUP(B50,[2]MAT!A:M,12,0)</f>
        <v>90</v>
      </c>
      <c r="AC50" s="40">
        <f t="shared" ref="AC50:AC51" si="55">AB50/AB$48</f>
        <v>7.5288606324242936E-3</v>
      </c>
      <c r="AD50" s="44">
        <f t="shared" si="45"/>
        <v>-0.81854838709677424</v>
      </c>
    </row>
    <row r="51" spans="2:30" ht="14.25" customHeight="1" x14ac:dyDescent="0.25">
      <c r="B51" s="70" t="s">
        <v>30</v>
      </c>
      <c r="C51" s="70" t="s">
        <v>25</v>
      </c>
      <c r="D51" s="6" t="str">
        <f>VLOOKUP(B51,'[1]Performance MAT'!$F$14:$G$12335,2,FALSE)</f>
        <v>052011</v>
      </c>
      <c r="E51" s="7" t="str">
        <f t="shared" si="39"/>
        <v>1</v>
      </c>
      <c r="F51" s="36">
        <f t="shared" si="46"/>
        <v>24.073684210526316</v>
      </c>
      <c r="G51" s="37">
        <f t="shared" si="47"/>
        <v>24.073684210526316</v>
      </c>
      <c r="I51" s="38">
        <f>VLOOKUP(B51,[2]MES!A:D,3,0)</f>
        <v>20</v>
      </c>
      <c r="J51" s="39">
        <f t="shared" si="40"/>
        <v>20</v>
      </c>
      <c r="K51" s="40">
        <f t="shared" si="48"/>
        <v>0.76923076923076927</v>
      </c>
      <c r="L51" s="41">
        <f>VLOOKUP(B51,[2]MES!A:G,6,0)</f>
        <v>475</v>
      </c>
      <c r="M51" s="40">
        <f t="shared" si="49"/>
        <v>0.48918640576725025</v>
      </c>
      <c r="N51" s="38">
        <f>VLOOKUP(B51,[2]YTD!A:D,3,0)</f>
        <v>39</v>
      </c>
      <c r="O51" s="39">
        <f t="shared" si="41"/>
        <v>39</v>
      </c>
      <c r="P51" s="40">
        <f t="shared" si="50"/>
        <v>0.58208955223880599</v>
      </c>
      <c r="Q51" s="41">
        <f>VLOOKUP(B51,[2]YTD!A:G,6,0)</f>
        <v>924</v>
      </c>
      <c r="R51" s="40">
        <f t="shared" si="51"/>
        <v>0.28589108910891087</v>
      </c>
      <c r="S51" s="38">
        <f>VLOOKUP(B51,[2]MAT!A:D,3,0)</f>
        <v>77</v>
      </c>
      <c r="T51" s="39">
        <f t="shared" si="42"/>
        <v>77</v>
      </c>
      <c r="U51" s="40">
        <f t="shared" si="52"/>
        <v>0.12790697674418605</v>
      </c>
      <c r="V51" s="41">
        <f>VLOOKUP(B51,[2]MAT!A:J,9,0)</f>
        <v>1859</v>
      </c>
      <c r="W51" s="40">
        <f t="shared" si="53"/>
        <v>4.292905967116202E-2</v>
      </c>
      <c r="X51" s="38">
        <f>VLOOKUP(B51,[2]MAT!A:G,6,0)</f>
        <v>95</v>
      </c>
      <c r="Y51" s="39">
        <f t="shared" si="43"/>
        <v>95</v>
      </c>
      <c r="Z51" s="40">
        <f t="shared" si="54"/>
        <v>0.44392523364485981</v>
      </c>
      <c r="AA51" s="43">
        <f t="shared" si="44"/>
        <v>0.23376623376623376</v>
      </c>
      <c r="AB51" s="41">
        <f>VLOOKUP(B51,[2]MAT!A:M,12,0)</f>
        <v>2287</v>
      </c>
      <c r="AC51" s="40">
        <f t="shared" si="55"/>
        <v>0.19131671407060399</v>
      </c>
      <c r="AD51" s="44">
        <f t="shared" si="45"/>
        <v>0.23023130715438409</v>
      </c>
    </row>
    <row r="52" spans="2:30" ht="14.25" customHeight="1" x14ac:dyDescent="0.25">
      <c r="B52" s="35"/>
      <c r="C52" s="5"/>
      <c r="D52" s="6"/>
      <c r="E52" s="7" t="str">
        <f t="shared" ref="E52:E60" si="56">RIGHT(B52,1)</f>
        <v/>
      </c>
      <c r="F52" s="36"/>
      <c r="G52" s="37"/>
      <c r="I52" s="38"/>
      <c r="J52" s="39"/>
      <c r="K52" s="40"/>
      <c r="L52" s="41"/>
      <c r="M52" s="42"/>
      <c r="N52" s="38"/>
      <c r="O52" s="39"/>
      <c r="P52" s="40"/>
      <c r="Q52" s="41"/>
      <c r="R52" s="42"/>
      <c r="S52" s="38"/>
      <c r="T52" s="39"/>
      <c r="U52" s="40"/>
      <c r="V52" s="41"/>
      <c r="W52" s="42"/>
      <c r="X52" s="38"/>
      <c r="Y52" s="39"/>
      <c r="Z52" s="40"/>
      <c r="AA52" s="43"/>
      <c r="AB52" s="41"/>
      <c r="AC52" s="40"/>
      <c r="AD52" s="44"/>
    </row>
    <row r="53" spans="2:30" ht="14.25" customHeight="1" x14ac:dyDescent="0.25">
      <c r="B53" s="35"/>
      <c r="C53" s="35"/>
      <c r="D53" s="69"/>
      <c r="E53" s="7" t="str">
        <f t="shared" si="56"/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56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56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56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56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6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6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99" priority="5" operator="lessThan">
      <formula>0</formula>
    </cfRule>
  </conditionalFormatting>
  <conditionalFormatting sqref="AD28 AA28 AA41 AD41">
    <cfRule type="cellIs" dxfId="98" priority="4" operator="lessThan">
      <formula>0</formula>
    </cfRule>
  </conditionalFormatting>
  <conditionalFormatting sqref="AD48 AA48 AA61 AD61">
    <cfRule type="cellIs" dxfId="97" priority="3" operator="lessThan">
      <formula>0</formula>
    </cfRule>
  </conditionalFormatting>
  <conditionalFormatting sqref="AD29:AD40 AA29:AA40">
    <cfRule type="cellIs" dxfId="96" priority="2" operator="lessThan">
      <formula>0</formula>
    </cfRule>
  </conditionalFormatting>
  <conditionalFormatting sqref="AD49:AD60 AA49:AA60">
    <cfRule type="cellIs" dxfId="9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92D050"/>
    <pageSetUpPr fitToPage="1"/>
  </sheetPr>
  <dimension ref="B2:AN61"/>
  <sheetViews>
    <sheetView showGridLines="0" zoomScaleNormal="100" workbookViewId="0">
      <pane xSplit="2" ySplit="7" topLeftCell="C32" activePane="bottomRight" state="frozen"/>
      <selection activeCell="C8" sqref="C8"/>
      <selection pane="topRight" activeCell="C8" sqref="C8"/>
      <selection pane="bottomLeft" activeCell="C8" sqref="C8"/>
      <selection pane="bottomRight" activeCell="K49" sqref="K49:K52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172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38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172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141</v>
      </c>
      <c r="J8" s="28">
        <f t="shared" si="0"/>
        <v>141</v>
      </c>
      <c r="K8" s="29">
        <f t="shared" si="0"/>
        <v>1</v>
      </c>
      <c r="L8" s="30">
        <f t="shared" si="0"/>
        <v>3367</v>
      </c>
      <c r="M8" s="31">
        <f t="shared" si="0"/>
        <v>1</v>
      </c>
      <c r="N8" s="27">
        <f t="shared" si="0"/>
        <v>396</v>
      </c>
      <c r="O8" s="28">
        <f t="shared" si="0"/>
        <v>396</v>
      </c>
      <c r="P8" s="29">
        <f t="shared" si="0"/>
        <v>1</v>
      </c>
      <c r="Q8" s="30">
        <f t="shared" si="0"/>
        <v>13082</v>
      </c>
      <c r="R8" s="31">
        <f t="shared" si="0"/>
        <v>0.99999999999999989</v>
      </c>
      <c r="S8" s="27">
        <f t="shared" si="0"/>
        <v>1274</v>
      </c>
      <c r="T8" s="28">
        <f t="shared" si="0"/>
        <v>1274</v>
      </c>
      <c r="U8" s="29">
        <f t="shared" si="0"/>
        <v>1</v>
      </c>
      <c r="V8" s="30">
        <f t="shared" si="0"/>
        <v>44543</v>
      </c>
      <c r="W8" s="31">
        <f t="shared" si="0"/>
        <v>1</v>
      </c>
      <c r="X8" s="27">
        <f t="shared" si="0"/>
        <v>1125</v>
      </c>
      <c r="Y8" s="28">
        <f t="shared" si="0"/>
        <v>1125</v>
      </c>
      <c r="Z8" s="29">
        <f t="shared" si="0"/>
        <v>0.99999999999999989</v>
      </c>
      <c r="AA8" s="32">
        <f>(X8-S8)/S8</f>
        <v>-0.11695447409733124</v>
      </c>
      <c r="AB8" s="30">
        <f>SUM(AB9:AB20)</f>
        <v>37502</v>
      </c>
      <c r="AC8" s="29">
        <f>SUM(AC9:AC20)</f>
        <v>1</v>
      </c>
      <c r="AD8" s="33">
        <f>(AB8-V8)/V8</f>
        <v>-0.15807197539456255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168</v>
      </c>
      <c r="C9" s="70" t="s">
        <v>60</v>
      </c>
      <c r="D9" s="6" t="str">
        <f>VLOOKUP(B9,'[1]Performance MAT'!$F$14:$G$12335,2,FALSE)</f>
        <v>091993</v>
      </c>
      <c r="E9" s="7" t="str">
        <f>RIGHT(B9,1)</f>
        <v>1</v>
      </c>
      <c r="F9" s="36">
        <f>AB9/X9</f>
        <v>39.418918918918919</v>
      </c>
      <c r="G9" s="37">
        <f>F9/E9</f>
        <v>39.418918918918919</v>
      </c>
      <c r="I9" s="38">
        <f>VLOOKUP(B9,[2]MES!A:D,4,0)</f>
        <v>84</v>
      </c>
      <c r="J9" s="39">
        <f>I9*E9</f>
        <v>84</v>
      </c>
      <c r="K9" s="40">
        <f>J9/$J$8</f>
        <v>0.5957446808510638</v>
      </c>
      <c r="L9" s="41">
        <f>VLOOKUP(B9,[2]MES!A:G,7,0)</f>
        <v>1911</v>
      </c>
      <c r="M9" s="42">
        <f>L9/$L$8</f>
        <v>0.56756756756756754</v>
      </c>
      <c r="N9" s="38">
        <f>VLOOKUP(B9,[2]YTD!A:D,4,0)</f>
        <v>170</v>
      </c>
      <c r="O9" s="39">
        <f>N9*E9</f>
        <v>170</v>
      </c>
      <c r="P9" s="40">
        <f>O9/$O$8</f>
        <v>0.42929292929292928</v>
      </c>
      <c r="Q9" s="41">
        <f>VLOOKUP(B9,[2]YTD!A:G,7,0)</f>
        <v>5938</v>
      </c>
      <c r="R9" s="42">
        <f>Q9/$Q$8</f>
        <v>0.45390613056107632</v>
      </c>
      <c r="S9" s="38">
        <f>VLOOKUP(B9,[2]MAT!A:D,4,0)</f>
        <v>485</v>
      </c>
      <c r="T9" s="39">
        <f>S9*E9</f>
        <v>485</v>
      </c>
      <c r="U9" s="40">
        <f>T9/$T$8</f>
        <v>0.38069073783359497</v>
      </c>
      <c r="V9" s="41">
        <f>VLOOKUP(B9,[2]MAT!A:J,10,0)</f>
        <v>19786</v>
      </c>
      <c r="W9" s="42">
        <f>V9/$V$8</f>
        <v>0.44419998652987003</v>
      </c>
      <c r="X9" s="38">
        <f>VLOOKUP(B9,[2]MAT!A:G,7,0)</f>
        <v>370</v>
      </c>
      <c r="Y9" s="39">
        <f>X9*E9</f>
        <v>370</v>
      </c>
      <c r="Z9" s="40">
        <f>Y9/$Y$8</f>
        <v>0.3288888888888889</v>
      </c>
      <c r="AA9" s="43">
        <f t="shared" ref="AA9:AA12" si="1">(X9-S9)/S9</f>
        <v>-0.23711340206185566</v>
      </c>
      <c r="AB9" s="41">
        <f>VLOOKUP(B9,[2]MAT!A:M,13,0)</f>
        <v>14585</v>
      </c>
      <c r="AC9" s="40">
        <f>AB9/$AB$8</f>
        <v>0.38891259132846251</v>
      </c>
      <c r="AD9" s="44">
        <f t="shared" ref="AD9:AD12" si="2">(AB9-V9)/V9</f>
        <v>-0.26286263014252503</v>
      </c>
    </row>
    <row r="10" spans="2:40" ht="14.25" customHeight="1" x14ac:dyDescent="0.25">
      <c r="B10" s="70" t="s">
        <v>169</v>
      </c>
      <c r="C10" s="70" t="s">
        <v>26</v>
      </c>
      <c r="D10" s="6" t="str">
        <f>VLOOKUP(B10,'[1]Performance MAT'!$F$14:$G$12335,2,FALSE)</f>
        <v>092017</v>
      </c>
      <c r="E10" s="7" t="str">
        <f t="shared" ref="E10:E20" si="3">RIGHT(B10,1)</f>
        <v>1</v>
      </c>
      <c r="F10" s="36">
        <f t="shared" ref="F10:F12" si="4">AB10/X10</f>
        <v>21.586274509803921</v>
      </c>
      <c r="G10" s="37">
        <f t="shared" ref="G10:G12" si="5">F10/E10</f>
        <v>21.586274509803921</v>
      </c>
      <c r="I10" s="38">
        <f>VLOOKUP(B10,[2]MES!A:D,4,0)</f>
        <v>49</v>
      </c>
      <c r="J10" s="39">
        <f t="shared" ref="J10:J12" si="6">I10*E10</f>
        <v>49</v>
      </c>
      <c r="K10" s="40">
        <f t="shared" ref="K10:K12" si="7">J10/$J$8</f>
        <v>0.3475177304964539</v>
      </c>
      <c r="L10" s="41">
        <f>VLOOKUP(B10,[2]MES!A:G,7,0)</f>
        <v>858</v>
      </c>
      <c r="M10" s="42">
        <f t="shared" ref="M10:M12" si="8">L10/$L$8</f>
        <v>0.25482625482625482</v>
      </c>
      <c r="N10" s="38">
        <f>VLOOKUP(B10,[2]YTD!A:D,4,0)</f>
        <v>158</v>
      </c>
      <c r="O10" s="39">
        <f t="shared" ref="O10:O12" si="9">N10*E10</f>
        <v>158</v>
      </c>
      <c r="P10" s="40">
        <f t="shared" ref="P10:P12" si="10">O10/$O$8</f>
        <v>0.39898989898989901</v>
      </c>
      <c r="Q10" s="41">
        <f>VLOOKUP(B10,[2]YTD!A:G,7,0)</f>
        <v>3612</v>
      </c>
      <c r="R10" s="42">
        <f t="shared" ref="R10:R12" si="11">Q10/$Q$8</f>
        <v>0.27610457116648829</v>
      </c>
      <c r="S10" s="38">
        <f>VLOOKUP(B10,[2]MAT!A:D,4,0)</f>
        <v>589</v>
      </c>
      <c r="T10" s="39">
        <f t="shared" ref="T10:T12" si="12">S10*E10</f>
        <v>589</v>
      </c>
      <c r="U10" s="40">
        <f t="shared" ref="U10:U12" si="13">T10/$T$8</f>
        <v>0.46232339089481944</v>
      </c>
      <c r="V10" s="41">
        <f>VLOOKUP(B10,[2]MAT!A:J,10,0)</f>
        <v>14316</v>
      </c>
      <c r="W10" s="42">
        <f t="shared" ref="W10:W12" si="14">V10/$V$8</f>
        <v>0.32139730148395934</v>
      </c>
      <c r="X10" s="38">
        <f>VLOOKUP(B10,[2]MAT!A:G,7,0)</f>
        <v>510</v>
      </c>
      <c r="Y10" s="39">
        <f t="shared" ref="Y10:Y12" si="15">X10*E10</f>
        <v>510</v>
      </c>
      <c r="Z10" s="40">
        <f t="shared" ref="Z10:Z12" si="16">Y10/$Y$8</f>
        <v>0.45333333333333331</v>
      </c>
      <c r="AA10" s="43">
        <f t="shared" si="1"/>
        <v>-0.13412563667232597</v>
      </c>
      <c r="AB10" s="41">
        <f>VLOOKUP(B10,[2]MAT!A:M,13,0)</f>
        <v>11009</v>
      </c>
      <c r="AC10" s="40">
        <f t="shared" ref="AC10:AC12" si="17">AB10/$AB$8</f>
        <v>0.29355767692389739</v>
      </c>
      <c r="AD10" s="44">
        <f t="shared" si="2"/>
        <v>-0.23100027940765577</v>
      </c>
    </row>
    <row r="11" spans="2:40" ht="14.25" customHeight="1" x14ac:dyDescent="0.25">
      <c r="B11" s="70" t="s">
        <v>170</v>
      </c>
      <c r="C11" s="70" t="s">
        <v>31</v>
      </c>
      <c r="D11" s="6" t="str">
        <f>VLOOKUP(B11,'[1]Performance MAT'!$F$14:$G$12335,2,FALSE)</f>
        <v>012008</v>
      </c>
      <c r="E11" s="7" t="str">
        <f t="shared" si="3"/>
        <v>1</v>
      </c>
      <c r="F11" s="36">
        <f t="shared" si="4"/>
        <v>104.3013698630137</v>
      </c>
      <c r="G11" s="37">
        <f t="shared" si="5"/>
        <v>104.3013698630137</v>
      </c>
      <c r="I11" s="38">
        <f>VLOOKUP(B11,[2]MES!A:D,4,0)</f>
        <v>5</v>
      </c>
      <c r="J11" s="39">
        <f t="shared" si="6"/>
        <v>5</v>
      </c>
      <c r="K11" s="40">
        <f t="shared" si="7"/>
        <v>3.5460992907801421E-2</v>
      </c>
      <c r="L11" s="41">
        <f>VLOOKUP(B11,[2]MES!A:G,7,0)</f>
        <v>523</v>
      </c>
      <c r="M11" s="42">
        <f t="shared" si="8"/>
        <v>0.15533115533115532</v>
      </c>
      <c r="N11" s="38">
        <f>VLOOKUP(B11,[2]YTD!A:D,4,0)</f>
        <v>23</v>
      </c>
      <c r="O11" s="39">
        <f t="shared" si="9"/>
        <v>23</v>
      </c>
      <c r="P11" s="40">
        <f t="shared" si="10"/>
        <v>5.808080808080808E-2</v>
      </c>
      <c r="Q11" s="41">
        <f>VLOOKUP(B11,[2]YTD!A:G,7,0)</f>
        <v>2407</v>
      </c>
      <c r="R11" s="42">
        <f t="shared" si="11"/>
        <v>0.18399327319981654</v>
      </c>
      <c r="S11" s="38">
        <f>VLOOKUP(B11,[2]MAT!A:D,4,0)</f>
        <v>71</v>
      </c>
      <c r="T11" s="39">
        <f t="shared" si="12"/>
        <v>71</v>
      </c>
      <c r="U11" s="40">
        <f t="shared" si="13"/>
        <v>5.572998430141287E-2</v>
      </c>
      <c r="V11" s="41">
        <f>VLOOKUP(B11,[2]MAT!A:J,10,0)</f>
        <v>7242</v>
      </c>
      <c r="W11" s="42">
        <f t="shared" si="14"/>
        <v>0.16258446894012527</v>
      </c>
      <c r="X11" s="38">
        <f>VLOOKUP(B11,[2]MAT!A:G,7,0)</f>
        <v>73</v>
      </c>
      <c r="Y11" s="39">
        <f t="shared" si="15"/>
        <v>73</v>
      </c>
      <c r="Z11" s="40">
        <f t="shared" si="16"/>
        <v>6.4888888888888885E-2</v>
      </c>
      <c r="AA11" s="43">
        <f t="shared" si="1"/>
        <v>2.8169014084507043E-2</v>
      </c>
      <c r="AB11" s="41">
        <f>VLOOKUP(B11,[2]MAT!A:M,13,0)</f>
        <v>7614</v>
      </c>
      <c r="AC11" s="40">
        <f t="shared" si="17"/>
        <v>0.20302917177750521</v>
      </c>
      <c r="AD11" s="44">
        <f t="shared" si="2"/>
        <v>5.136702568351284E-2</v>
      </c>
    </row>
    <row r="12" spans="2:40" ht="14.25" customHeight="1" x14ac:dyDescent="0.25">
      <c r="B12" s="70" t="s">
        <v>171</v>
      </c>
      <c r="C12" s="70" t="s">
        <v>25</v>
      </c>
      <c r="D12" s="6" t="str">
        <f>VLOOKUP(B12,'[1]Performance MAT'!$F$14:$G$12335,2,FALSE)</f>
        <v>122001</v>
      </c>
      <c r="E12" s="7" t="str">
        <f t="shared" si="3"/>
        <v>1</v>
      </c>
      <c r="F12" s="36">
        <f t="shared" si="4"/>
        <v>24.965116279069768</v>
      </c>
      <c r="G12" s="37">
        <f t="shared" si="5"/>
        <v>24.965116279069768</v>
      </c>
      <c r="I12" s="38">
        <f>VLOOKUP(B12,[2]MES!A:D,4,0)</f>
        <v>3</v>
      </c>
      <c r="J12" s="39">
        <f t="shared" si="6"/>
        <v>3</v>
      </c>
      <c r="K12" s="40">
        <f t="shared" si="7"/>
        <v>2.1276595744680851E-2</v>
      </c>
      <c r="L12" s="41">
        <f>VLOOKUP(B12,[2]MES!A:G,7,0)</f>
        <v>75</v>
      </c>
      <c r="M12" s="42">
        <f t="shared" si="8"/>
        <v>2.2275022275022274E-2</v>
      </c>
      <c r="N12" s="38">
        <f>VLOOKUP(B12,[2]YTD!A:D,4,0)</f>
        <v>45</v>
      </c>
      <c r="O12" s="39">
        <f t="shared" si="9"/>
        <v>45</v>
      </c>
      <c r="P12" s="40">
        <f t="shared" si="10"/>
        <v>0.11363636363636363</v>
      </c>
      <c r="Q12" s="41">
        <f>VLOOKUP(B12,[2]YTD!A:G,7,0)</f>
        <v>1125</v>
      </c>
      <c r="R12" s="42">
        <f t="shared" si="11"/>
        <v>8.5996025072618859E-2</v>
      </c>
      <c r="S12" s="38">
        <f>VLOOKUP(B12,[2]MAT!A:D,4,0)</f>
        <v>129</v>
      </c>
      <c r="T12" s="39">
        <f t="shared" si="12"/>
        <v>129</v>
      </c>
      <c r="U12" s="40">
        <f t="shared" si="13"/>
        <v>0.10125588697017268</v>
      </c>
      <c r="V12" s="41">
        <f>VLOOKUP(B12,[2]MAT!A:J,10,0)</f>
        <v>3199</v>
      </c>
      <c r="W12" s="42">
        <f t="shared" si="14"/>
        <v>7.1818243046045394E-2</v>
      </c>
      <c r="X12" s="38">
        <f>VLOOKUP(B12,[2]MAT!A:G,7,0)</f>
        <v>172</v>
      </c>
      <c r="Y12" s="39">
        <f t="shared" si="15"/>
        <v>172</v>
      </c>
      <c r="Z12" s="40">
        <f t="shared" si="16"/>
        <v>0.15288888888888888</v>
      </c>
      <c r="AA12" s="43">
        <f t="shared" si="1"/>
        <v>0.33333333333333331</v>
      </c>
      <c r="AB12" s="41">
        <f>VLOOKUP(B12,[2]MAT!A:M,13,0)</f>
        <v>4294</v>
      </c>
      <c r="AC12" s="40">
        <f t="shared" si="17"/>
        <v>0.11450055997013493</v>
      </c>
      <c r="AD12" s="44">
        <f t="shared" si="2"/>
        <v>0.34229446702094407</v>
      </c>
    </row>
    <row r="13" spans="2:40" s="49" customFormat="1" ht="14.25" customHeight="1" x14ac:dyDescent="0.25">
      <c r="B13" s="45"/>
      <c r="C13" s="45"/>
      <c r="D13" s="46"/>
      <c r="E13" s="7" t="str">
        <f t="shared" si="3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S01F0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TROPICAMIDA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99</v>
      </c>
      <c r="J28" s="28">
        <f t="shared" si="18"/>
        <v>99</v>
      </c>
      <c r="K28" s="29">
        <f t="shared" si="18"/>
        <v>1</v>
      </c>
      <c r="L28" s="30">
        <f t="shared" si="18"/>
        <v>2426</v>
      </c>
      <c r="M28" s="31">
        <f t="shared" si="18"/>
        <v>1</v>
      </c>
      <c r="N28" s="27">
        <f t="shared" si="18"/>
        <v>255</v>
      </c>
      <c r="O28" s="28">
        <f t="shared" si="18"/>
        <v>255</v>
      </c>
      <c r="P28" s="29">
        <f t="shared" si="18"/>
        <v>1</v>
      </c>
      <c r="Q28" s="30">
        <f t="shared" si="18"/>
        <v>9263</v>
      </c>
      <c r="R28" s="31">
        <f t="shared" si="18"/>
        <v>1</v>
      </c>
      <c r="S28" s="27">
        <f t="shared" si="18"/>
        <v>786</v>
      </c>
      <c r="T28" s="28">
        <f t="shared" si="18"/>
        <v>786</v>
      </c>
      <c r="U28" s="29">
        <f t="shared" si="18"/>
        <v>1</v>
      </c>
      <c r="V28" s="30">
        <f t="shared" si="18"/>
        <v>28477</v>
      </c>
      <c r="W28" s="31">
        <f t="shared" si="18"/>
        <v>1</v>
      </c>
      <c r="X28" s="27">
        <f t="shared" si="18"/>
        <v>745</v>
      </c>
      <c r="Y28" s="28">
        <f t="shared" si="18"/>
        <v>745</v>
      </c>
      <c r="Z28" s="29">
        <f t="shared" si="18"/>
        <v>0.99999999999999989</v>
      </c>
      <c r="AA28" s="32">
        <f>(X28-S28)/S28</f>
        <v>-5.2162849872773538E-2</v>
      </c>
      <c r="AB28" s="30">
        <f>SUM(AB29:AB40)</f>
        <v>26630</v>
      </c>
      <c r="AC28" s="29">
        <f>SUM(AC29:AC40)</f>
        <v>1</v>
      </c>
      <c r="AD28" s="33">
        <f>(AB28-V28)/V28</f>
        <v>-6.4859360185412787E-2</v>
      </c>
    </row>
    <row r="29" spans="2:30" ht="14.25" customHeight="1" x14ac:dyDescent="0.25">
      <c r="B29" s="70" t="s">
        <v>168</v>
      </c>
      <c r="C29" s="70" t="s">
        <v>60</v>
      </c>
      <c r="D29" s="6" t="str">
        <f>VLOOKUP(B29,'[1]Performance MAT'!$F$14:$G$12335,2,FALSE)</f>
        <v>091993</v>
      </c>
      <c r="E29" s="7" t="str">
        <f>RIGHT(B29,1)</f>
        <v>1</v>
      </c>
      <c r="F29" s="36">
        <f>AB29/X29</f>
        <v>40.66796875</v>
      </c>
      <c r="G29" s="37">
        <f>F29/E29</f>
        <v>40.66796875</v>
      </c>
      <c r="I29" s="38">
        <f>VLOOKUP(B29,[2]MES!A:D,2,0)</f>
        <v>49</v>
      </c>
      <c r="J29" s="39">
        <f t="shared" ref="J29:J32" si="19">I29*E29</f>
        <v>49</v>
      </c>
      <c r="K29" s="40">
        <f>J29/J$28</f>
        <v>0.49494949494949497</v>
      </c>
      <c r="L29" s="41">
        <f>VLOOKUP(B29,[2]MES!A:G,5,0)</f>
        <v>1115</v>
      </c>
      <c r="M29" s="40">
        <f>L29/L$28</f>
        <v>0.45960428689200328</v>
      </c>
      <c r="N29" s="38">
        <f>VLOOKUP(B29,[2]YTD!A:D,2,0)</f>
        <v>113</v>
      </c>
      <c r="O29" s="39">
        <f t="shared" ref="O29:O32" si="20">N29*E29</f>
        <v>113</v>
      </c>
      <c r="P29" s="40">
        <f>O29/O$28</f>
        <v>0.44313725490196076</v>
      </c>
      <c r="Q29" s="41">
        <f>VLOOKUP(B29,[2]YTD!A:G,5,0)</f>
        <v>4177</v>
      </c>
      <c r="R29" s="40">
        <f>Q29/Q$28</f>
        <v>0.45093382273561483</v>
      </c>
      <c r="S29" s="38">
        <f>VLOOKUP(B29,[2]MAT!A:D,2,0)</f>
        <v>285</v>
      </c>
      <c r="T29" s="39">
        <f t="shared" ref="T29:T32" si="21">S29*E29</f>
        <v>285</v>
      </c>
      <c r="U29" s="40">
        <f>T29/T$28</f>
        <v>0.36259541984732824</v>
      </c>
      <c r="V29" s="41">
        <f>VLOOKUP(B29,[2]MAT!A:J,8,0)</f>
        <v>11691</v>
      </c>
      <c r="W29" s="40">
        <f>V29/V$28</f>
        <v>0.41054184078379041</v>
      </c>
      <c r="X29" s="38">
        <f>VLOOKUP(B29,[2]MAT!A:G,5,0)</f>
        <v>256</v>
      </c>
      <c r="Y29" s="39">
        <f t="shared" ref="Y29:Y32" si="22">X29*E29</f>
        <v>256</v>
      </c>
      <c r="Z29" s="40">
        <f>Y29/Y$28</f>
        <v>0.34362416107382548</v>
      </c>
      <c r="AA29" s="43">
        <f t="shared" ref="AA29:AA32" si="23">(X29-S29)/S29</f>
        <v>-0.10175438596491228</v>
      </c>
      <c r="AB29" s="41">
        <f>VLOOKUP(B29,[2]MAT!A:M,11,0)</f>
        <v>10411</v>
      </c>
      <c r="AC29" s="40">
        <f>AB29/AB$28</f>
        <v>0.39095005632745022</v>
      </c>
      <c r="AD29" s="44">
        <f t="shared" ref="AD29:AD32" si="24">(AB29-V29)/V29</f>
        <v>-0.10948592934736122</v>
      </c>
    </row>
    <row r="30" spans="2:30" ht="14.25" customHeight="1" x14ac:dyDescent="0.25">
      <c r="B30" s="70" t="s">
        <v>169</v>
      </c>
      <c r="C30" s="70" t="s">
        <v>26</v>
      </c>
      <c r="D30" s="6" t="str">
        <f>VLOOKUP(B30,'[1]Performance MAT'!$F$14:$G$12335,2,FALSE)</f>
        <v>092017</v>
      </c>
      <c r="E30" s="7" t="str">
        <f t="shared" ref="E30:E32" si="25">RIGHT(B30,1)</f>
        <v>1</v>
      </c>
      <c r="F30" s="36">
        <f t="shared" ref="F30:F32" si="26">AB30/X30</f>
        <v>21.286396181384248</v>
      </c>
      <c r="G30" s="37">
        <f t="shared" ref="G30:G32" si="27">F30/E30</f>
        <v>21.286396181384248</v>
      </c>
      <c r="I30" s="38">
        <f>VLOOKUP(B30,[2]MES!A:D,2,0)</f>
        <v>45</v>
      </c>
      <c r="J30" s="39">
        <f t="shared" si="19"/>
        <v>45</v>
      </c>
      <c r="K30" s="40">
        <f t="shared" ref="K30:K32" si="28">J30/J$28</f>
        <v>0.45454545454545453</v>
      </c>
      <c r="L30" s="41">
        <f>VLOOKUP(B30,[2]MES!A:G,5,0)</f>
        <v>788</v>
      </c>
      <c r="M30" s="40">
        <f t="shared" ref="M30:M32" si="29">L30/L$28</f>
        <v>0.32481450948062657</v>
      </c>
      <c r="N30" s="38">
        <f>VLOOKUP(B30,[2]YTD!A:D,2,0)</f>
        <v>119</v>
      </c>
      <c r="O30" s="39">
        <f t="shared" si="20"/>
        <v>119</v>
      </c>
      <c r="P30" s="40">
        <f t="shared" ref="P30:P32" si="30">O30/O$28</f>
        <v>0.46666666666666667</v>
      </c>
      <c r="Q30" s="41">
        <f>VLOOKUP(B30,[2]YTD!A:G,5,0)</f>
        <v>2679</v>
      </c>
      <c r="R30" s="40">
        <f t="shared" ref="R30:R32" si="31">Q30/Q$28</f>
        <v>0.28921515707654105</v>
      </c>
      <c r="S30" s="38">
        <f>VLOOKUP(B30,[2]MAT!A:D,2,0)</f>
        <v>441</v>
      </c>
      <c r="T30" s="39">
        <f t="shared" si="21"/>
        <v>441</v>
      </c>
      <c r="U30" s="40">
        <f t="shared" ref="U30:U32" si="32">T30/T$28</f>
        <v>0.56106870229007633</v>
      </c>
      <c r="V30" s="41">
        <f>VLOOKUP(B30,[2]MAT!A:J,8,0)</f>
        <v>10666</v>
      </c>
      <c r="W30" s="40">
        <f t="shared" ref="W30:W32" si="33">V30/V$28</f>
        <v>0.37454788074586509</v>
      </c>
      <c r="X30" s="38">
        <f>VLOOKUP(B30,[2]MAT!A:G,5,0)</f>
        <v>419</v>
      </c>
      <c r="Y30" s="39">
        <f t="shared" si="22"/>
        <v>419</v>
      </c>
      <c r="Z30" s="40">
        <f t="shared" ref="Z30:Z32" si="34">Y30/Y$28</f>
        <v>0.56241610738255032</v>
      </c>
      <c r="AA30" s="43">
        <f t="shared" si="23"/>
        <v>-4.9886621315192746E-2</v>
      </c>
      <c r="AB30" s="41">
        <f>VLOOKUP(B30,[2]MAT!A:M,11,0)</f>
        <v>8919</v>
      </c>
      <c r="AC30" s="40">
        <f t="shared" ref="AC30:AC32" si="35">AB30/AB$28</f>
        <v>0.3349230191513331</v>
      </c>
      <c r="AD30" s="44">
        <f t="shared" si="24"/>
        <v>-0.1637914869679355</v>
      </c>
    </row>
    <row r="31" spans="2:30" ht="14.25" customHeight="1" x14ac:dyDescent="0.25">
      <c r="B31" s="70" t="s">
        <v>170</v>
      </c>
      <c r="C31" s="70" t="s">
        <v>31</v>
      </c>
      <c r="D31" s="6" t="str">
        <f>VLOOKUP(B31,'[1]Performance MAT'!$F$14:$G$12335,2,FALSE)</f>
        <v>012008</v>
      </c>
      <c r="E31" s="7" t="str">
        <f t="shared" si="25"/>
        <v>1</v>
      </c>
      <c r="F31" s="36">
        <f t="shared" si="26"/>
        <v>104.28571428571429</v>
      </c>
      <c r="G31" s="37">
        <f t="shared" si="27"/>
        <v>104.28571428571429</v>
      </c>
      <c r="I31" s="38">
        <f>VLOOKUP(B31,[2]MES!A:D,2,0)</f>
        <v>5</v>
      </c>
      <c r="J31" s="39">
        <f t="shared" si="19"/>
        <v>5</v>
      </c>
      <c r="K31" s="40">
        <f t="shared" si="28"/>
        <v>5.0505050505050504E-2</v>
      </c>
      <c r="L31" s="41">
        <f>VLOOKUP(B31,[2]MES!A:G,5,0)</f>
        <v>523</v>
      </c>
      <c r="M31" s="40">
        <f t="shared" si="29"/>
        <v>0.21558120362737015</v>
      </c>
      <c r="N31" s="38">
        <f>VLOOKUP(B31,[2]YTD!A:D,2,0)</f>
        <v>23</v>
      </c>
      <c r="O31" s="39">
        <f t="shared" si="20"/>
        <v>23</v>
      </c>
      <c r="P31" s="40">
        <f t="shared" si="30"/>
        <v>9.0196078431372548E-2</v>
      </c>
      <c r="Q31" s="41">
        <f>VLOOKUP(B31,[2]YTD!A:G,5,0)</f>
        <v>2407</v>
      </c>
      <c r="R31" s="40">
        <f t="shared" si="31"/>
        <v>0.25985102018784412</v>
      </c>
      <c r="S31" s="38">
        <f>VLOOKUP(B31,[2]MAT!A:D,2,0)</f>
        <v>60</v>
      </c>
      <c r="T31" s="39">
        <f t="shared" si="21"/>
        <v>60</v>
      </c>
      <c r="U31" s="40">
        <f t="shared" si="32"/>
        <v>7.6335877862595422E-2</v>
      </c>
      <c r="V31" s="41">
        <f>VLOOKUP(B31,[2]MAT!A:J,8,0)</f>
        <v>6120</v>
      </c>
      <c r="W31" s="40">
        <f t="shared" si="33"/>
        <v>0.2149102784703445</v>
      </c>
      <c r="X31" s="38">
        <f>VLOOKUP(B31,[2]MAT!A:G,5,0)</f>
        <v>70</v>
      </c>
      <c r="Y31" s="39">
        <f t="shared" si="22"/>
        <v>70</v>
      </c>
      <c r="Z31" s="40">
        <f t="shared" si="34"/>
        <v>9.3959731543624164E-2</v>
      </c>
      <c r="AA31" s="43">
        <f t="shared" si="23"/>
        <v>0.16666666666666666</v>
      </c>
      <c r="AB31" s="41">
        <f>VLOOKUP(B31,[2]MAT!A:M,11,0)</f>
        <v>7300</v>
      </c>
      <c r="AC31" s="40">
        <f t="shared" si="35"/>
        <v>0.27412692452121667</v>
      </c>
      <c r="AD31" s="44">
        <f t="shared" si="24"/>
        <v>0.19281045751633988</v>
      </c>
    </row>
    <row r="32" spans="2:30" ht="14.25" customHeight="1" x14ac:dyDescent="0.25">
      <c r="B32" s="70" t="s">
        <v>171</v>
      </c>
      <c r="C32" s="70" t="s">
        <v>25</v>
      </c>
      <c r="D32" s="6" t="str">
        <f>VLOOKUP(B32,'[1]Performance MAT'!$F$14:$G$12335,2,FALSE)</f>
        <v>122001</v>
      </c>
      <c r="E32" s="7" t="str">
        <f t="shared" si="25"/>
        <v>1</v>
      </c>
      <c r="F32" s="36" t="e">
        <f t="shared" si="26"/>
        <v>#DIV/0!</v>
      </c>
      <c r="G32" s="37" t="e">
        <f t="shared" si="27"/>
        <v>#DIV/0!</v>
      </c>
      <c r="I32" s="38">
        <f>VLOOKUP(B32,[2]MES!A:D,2,0)</f>
        <v>0</v>
      </c>
      <c r="J32" s="39">
        <f t="shared" si="19"/>
        <v>0</v>
      </c>
      <c r="K32" s="40">
        <f t="shared" si="28"/>
        <v>0</v>
      </c>
      <c r="L32" s="41">
        <f>VLOOKUP(B32,[2]MES!A:G,5,0)</f>
        <v>0</v>
      </c>
      <c r="M32" s="40">
        <f t="shared" si="29"/>
        <v>0</v>
      </c>
      <c r="N32" s="38">
        <f>VLOOKUP(B32,[2]YTD!A:D,2,0)</f>
        <v>0</v>
      </c>
      <c r="O32" s="39">
        <f t="shared" si="20"/>
        <v>0</v>
      </c>
      <c r="P32" s="40">
        <f t="shared" si="30"/>
        <v>0</v>
      </c>
      <c r="Q32" s="41">
        <f>VLOOKUP(B32,[2]YTD!A:G,5,0)</f>
        <v>0</v>
      </c>
      <c r="R32" s="40">
        <f t="shared" si="31"/>
        <v>0</v>
      </c>
      <c r="S32" s="38">
        <f>VLOOKUP(B32,[2]MAT!A:D,2,0)</f>
        <v>0</v>
      </c>
      <c r="T32" s="39">
        <f t="shared" si="21"/>
        <v>0</v>
      </c>
      <c r="U32" s="40">
        <f t="shared" si="32"/>
        <v>0</v>
      </c>
      <c r="V32" s="41">
        <f>VLOOKUP(B32,[2]MAT!A:J,8,0)</f>
        <v>0</v>
      </c>
      <c r="W32" s="40">
        <f t="shared" si="33"/>
        <v>0</v>
      </c>
      <c r="X32" s="38">
        <f>VLOOKUP(B32,[2]MAT!A:G,5,0)</f>
        <v>0</v>
      </c>
      <c r="Y32" s="39">
        <f t="shared" si="22"/>
        <v>0</v>
      </c>
      <c r="Z32" s="40">
        <f t="shared" si="34"/>
        <v>0</v>
      </c>
      <c r="AA32" s="43" t="e">
        <f t="shared" si="23"/>
        <v>#DIV/0!</v>
      </c>
      <c r="AB32" s="41">
        <f>VLOOKUP(B32,[2]MAT!A:M,11,0)</f>
        <v>0</v>
      </c>
      <c r="AC32" s="40">
        <f t="shared" si="35"/>
        <v>0</v>
      </c>
      <c r="AD32" s="44" t="e">
        <f t="shared" si="24"/>
        <v>#DIV/0!</v>
      </c>
    </row>
    <row r="33" spans="2:30" ht="14.25" customHeight="1" x14ac:dyDescent="0.25">
      <c r="B33" s="35"/>
      <c r="C33" s="35"/>
      <c r="D33" s="69"/>
      <c r="E33" s="7" t="str">
        <f t="shared" ref="E33:E40" si="36">RIGHT(B33,1)</f>
        <v/>
      </c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35"/>
      <c r="C34" s="5"/>
      <c r="D34" s="6"/>
      <c r="E34" s="7" t="str">
        <f t="shared" si="36"/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36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36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6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6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S01F0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TROPICAMIDA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42</v>
      </c>
      <c r="J48" s="28">
        <f t="shared" si="37"/>
        <v>42</v>
      </c>
      <c r="K48" s="29">
        <f t="shared" si="37"/>
        <v>1</v>
      </c>
      <c r="L48" s="30">
        <f t="shared" si="37"/>
        <v>941</v>
      </c>
      <c r="M48" s="31">
        <f t="shared" si="37"/>
        <v>1</v>
      </c>
      <c r="N48" s="27">
        <f t="shared" si="37"/>
        <v>141</v>
      </c>
      <c r="O48" s="28">
        <f t="shared" si="37"/>
        <v>141</v>
      </c>
      <c r="P48" s="29">
        <f t="shared" si="37"/>
        <v>1</v>
      </c>
      <c r="Q48" s="30">
        <f t="shared" si="37"/>
        <v>3819</v>
      </c>
      <c r="R48" s="31">
        <f t="shared" si="37"/>
        <v>1</v>
      </c>
      <c r="S48" s="27">
        <f t="shared" si="37"/>
        <v>488</v>
      </c>
      <c r="T48" s="28">
        <f t="shared" si="37"/>
        <v>488</v>
      </c>
      <c r="U48" s="29">
        <f t="shared" si="37"/>
        <v>1</v>
      </c>
      <c r="V48" s="30">
        <f t="shared" si="37"/>
        <v>16066</v>
      </c>
      <c r="W48" s="31">
        <f t="shared" si="37"/>
        <v>1</v>
      </c>
      <c r="X48" s="27">
        <f t="shared" si="37"/>
        <v>380</v>
      </c>
      <c r="Y48" s="28">
        <f t="shared" si="37"/>
        <v>380</v>
      </c>
      <c r="Z48" s="29">
        <f t="shared" si="37"/>
        <v>1</v>
      </c>
      <c r="AA48" s="32">
        <f>(X48-S48)/S48</f>
        <v>-0.22131147540983606</v>
      </c>
      <c r="AB48" s="30">
        <f>SUM(AB49:AB60)</f>
        <v>10872</v>
      </c>
      <c r="AC48" s="29">
        <f>SUM(AC49:AC60)</f>
        <v>1</v>
      </c>
      <c r="AD48" s="33">
        <f>(AB48-V48)/V48</f>
        <v>-0.32329142288061746</v>
      </c>
    </row>
    <row r="49" spans="2:30" ht="14.25" customHeight="1" x14ac:dyDescent="0.25">
      <c r="B49" s="70" t="s">
        <v>168</v>
      </c>
      <c r="C49" s="70" t="s">
        <v>60</v>
      </c>
      <c r="D49" s="6" t="str">
        <f>VLOOKUP(B49,'[1]Performance MAT'!$F$14:$G$12335,2,FALSE)</f>
        <v>091993</v>
      </c>
      <c r="E49" s="7" t="str">
        <f>RIGHT(B49,1)</f>
        <v>1</v>
      </c>
      <c r="F49" s="36">
        <f>AB49/X49</f>
        <v>36.614035087719301</v>
      </c>
      <c r="G49" s="37">
        <f>F49/E49</f>
        <v>36.614035087719301</v>
      </c>
      <c r="I49" s="38">
        <f>VLOOKUP(B49,[2]MES!A:D,3,0)</f>
        <v>35</v>
      </c>
      <c r="J49" s="39">
        <f t="shared" ref="J49:J52" si="38">I49*E49</f>
        <v>35</v>
      </c>
      <c r="K49" s="40">
        <f>J49/J$48</f>
        <v>0.83333333333333337</v>
      </c>
      <c r="L49" s="41">
        <f>VLOOKUP(B49,[2]MES!A:G,6,0)</f>
        <v>796</v>
      </c>
      <c r="M49" s="40">
        <f>L49/L$48</f>
        <v>0.84590860786397448</v>
      </c>
      <c r="N49" s="38">
        <f>VLOOKUP(B49,[2]YTD!A:D,3,0)</f>
        <v>57</v>
      </c>
      <c r="O49" s="39">
        <f t="shared" ref="O49:O52" si="39">N49*E49</f>
        <v>57</v>
      </c>
      <c r="P49" s="40">
        <f>O49/O$48</f>
        <v>0.40425531914893614</v>
      </c>
      <c r="Q49" s="41">
        <f>VLOOKUP(B49,[2]YTD!A:G,6,0)</f>
        <v>1761</v>
      </c>
      <c r="R49" s="40">
        <f>Q49/Q$48</f>
        <v>0.46111547525530244</v>
      </c>
      <c r="S49" s="38">
        <f>VLOOKUP(B49,[2]MAT!A:D,3,0)</f>
        <v>200</v>
      </c>
      <c r="T49" s="39">
        <f t="shared" ref="T49:T52" si="40">S49*E49</f>
        <v>200</v>
      </c>
      <c r="U49" s="40">
        <f>T49/T$48</f>
        <v>0.4098360655737705</v>
      </c>
      <c r="V49" s="41">
        <f>VLOOKUP(B49,[2]MAT!A:J,9,0)</f>
        <v>8095</v>
      </c>
      <c r="W49" s="40">
        <f>V49/V$48</f>
        <v>0.50385908128968004</v>
      </c>
      <c r="X49" s="38">
        <f>VLOOKUP(B49,[2]MAT!A:G,6,0)</f>
        <v>114</v>
      </c>
      <c r="Y49" s="39">
        <f t="shared" ref="Y49:Y52" si="41">X49*E49</f>
        <v>114</v>
      </c>
      <c r="Z49" s="40">
        <f>Y49/Y$48</f>
        <v>0.3</v>
      </c>
      <c r="AA49" s="43">
        <f t="shared" ref="AA49:AA52" si="42">(X49-S49)/S49</f>
        <v>-0.43</v>
      </c>
      <c r="AB49" s="41">
        <f>VLOOKUP(B49,[2]MAT!A:M,12,0)</f>
        <v>4174</v>
      </c>
      <c r="AC49" s="40">
        <f>AB49/AB$48</f>
        <v>0.38392200147167033</v>
      </c>
      <c r="AD49" s="44">
        <f t="shared" ref="AD49:AD52" si="43">(AB49-V49)/V49</f>
        <v>-0.48437306979617045</v>
      </c>
    </row>
    <row r="50" spans="2:30" ht="14.25" customHeight="1" x14ac:dyDescent="0.25">
      <c r="B50" s="70" t="s">
        <v>169</v>
      </c>
      <c r="C50" s="70" t="s">
        <v>26</v>
      </c>
      <c r="D50" s="6" t="str">
        <f>VLOOKUP(B50,'[1]Performance MAT'!$F$14:$G$12335,2,FALSE)</f>
        <v>092017</v>
      </c>
      <c r="E50" s="7" t="str">
        <f t="shared" ref="E50:E52" si="44">RIGHT(B50,1)</f>
        <v>1</v>
      </c>
      <c r="F50" s="36">
        <f t="shared" ref="F50:F52" si="45">AB50/X50</f>
        <v>22.967032967032967</v>
      </c>
      <c r="G50" s="37">
        <f t="shared" ref="G50:G52" si="46">F50/E50</f>
        <v>22.967032967032967</v>
      </c>
      <c r="I50" s="38">
        <f>VLOOKUP(B50,[2]MES!A:D,3,0)</f>
        <v>4</v>
      </c>
      <c r="J50" s="39">
        <f t="shared" si="38"/>
        <v>4</v>
      </c>
      <c r="K50" s="40">
        <f t="shared" ref="K50:K52" si="47">J50/J$48</f>
        <v>9.5238095238095233E-2</v>
      </c>
      <c r="L50" s="41">
        <f>VLOOKUP(B50,[2]MES!A:G,6,0)</f>
        <v>70</v>
      </c>
      <c r="M50" s="40">
        <f t="shared" ref="M50:M52" si="48">L50/L$48</f>
        <v>7.4388947927736454E-2</v>
      </c>
      <c r="N50" s="38">
        <f>VLOOKUP(B50,[2]YTD!A:D,3,0)</f>
        <v>39</v>
      </c>
      <c r="O50" s="39">
        <f t="shared" si="39"/>
        <v>39</v>
      </c>
      <c r="P50" s="40">
        <f t="shared" ref="P50:P52" si="49">O50/O$48</f>
        <v>0.27659574468085107</v>
      </c>
      <c r="Q50" s="41">
        <f>VLOOKUP(B50,[2]YTD!A:G,6,0)</f>
        <v>933</v>
      </c>
      <c r="R50" s="40">
        <f t="shared" ref="R50:R52" si="50">Q50/Q$48</f>
        <v>0.24430479183032208</v>
      </c>
      <c r="S50" s="38">
        <f>VLOOKUP(B50,[2]MAT!A:D,3,0)</f>
        <v>148</v>
      </c>
      <c r="T50" s="39">
        <f t="shared" si="40"/>
        <v>148</v>
      </c>
      <c r="U50" s="40">
        <f t="shared" ref="U50:U52" si="51">T50/T$48</f>
        <v>0.30327868852459017</v>
      </c>
      <c r="V50" s="41">
        <f>VLOOKUP(B50,[2]MAT!A:J,9,0)</f>
        <v>3650</v>
      </c>
      <c r="W50" s="40">
        <f t="shared" ref="W50:W52" si="52">V50/V$48</f>
        <v>0.22718785011826217</v>
      </c>
      <c r="X50" s="38">
        <f>VLOOKUP(B50,[2]MAT!A:G,6,0)</f>
        <v>91</v>
      </c>
      <c r="Y50" s="39">
        <f t="shared" si="41"/>
        <v>91</v>
      </c>
      <c r="Z50" s="40">
        <f t="shared" ref="Z50:Z52" si="53">Y50/Y$48</f>
        <v>0.23947368421052631</v>
      </c>
      <c r="AA50" s="43">
        <f t="shared" si="42"/>
        <v>-0.38513513513513514</v>
      </c>
      <c r="AB50" s="41">
        <f>VLOOKUP(B50,[2]MAT!A:M,12,0)</f>
        <v>2090</v>
      </c>
      <c r="AC50" s="40">
        <f t="shared" ref="AC50:AC52" si="54">AB50/AB$48</f>
        <v>0.19223693892568064</v>
      </c>
      <c r="AD50" s="44">
        <f t="shared" si="43"/>
        <v>-0.42739726027397262</v>
      </c>
    </row>
    <row r="51" spans="2:30" ht="14.25" customHeight="1" x14ac:dyDescent="0.25">
      <c r="B51" s="70" t="s">
        <v>170</v>
      </c>
      <c r="C51" s="70" t="s">
        <v>31</v>
      </c>
      <c r="D51" s="6" t="str">
        <f>VLOOKUP(B51,'[1]Performance MAT'!$F$14:$G$12335,2,FALSE)</f>
        <v>012008</v>
      </c>
      <c r="E51" s="7" t="str">
        <f t="shared" si="44"/>
        <v>1</v>
      </c>
      <c r="F51" s="36">
        <f t="shared" si="45"/>
        <v>104.66666666666667</v>
      </c>
      <c r="G51" s="37">
        <f t="shared" si="46"/>
        <v>104.66666666666667</v>
      </c>
      <c r="I51" s="38">
        <f>VLOOKUP(B51,[2]MES!A:D,3,0)</f>
        <v>0</v>
      </c>
      <c r="J51" s="39">
        <f t="shared" si="38"/>
        <v>0</v>
      </c>
      <c r="K51" s="40">
        <f t="shared" si="47"/>
        <v>0</v>
      </c>
      <c r="L51" s="41">
        <f>VLOOKUP(B51,[2]MES!A:G,6,0)</f>
        <v>0</v>
      </c>
      <c r="M51" s="40">
        <f t="shared" si="48"/>
        <v>0</v>
      </c>
      <c r="N51" s="38">
        <f>VLOOKUP(B51,[2]YTD!A:D,3,0)</f>
        <v>0</v>
      </c>
      <c r="O51" s="39">
        <f t="shared" si="39"/>
        <v>0</v>
      </c>
      <c r="P51" s="40">
        <f t="shared" si="49"/>
        <v>0</v>
      </c>
      <c r="Q51" s="41">
        <f>VLOOKUP(B51,[2]YTD!A:G,6,0)</f>
        <v>0</v>
      </c>
      <c r="R51" s="40">
        <f t="shared" si="50"/>
        <v>0</v>
      </c>
      <c r="S51" s="38">
        <f>VLOOKUP(B51,[2]MAT!A:D,3,0)</f>
        <v>11</v>
      </c>
      <c r="T51" s="39">
        <f t="shared" si="40"/>
        <v>11</v>
      </c>
      <c r="U51" s="40">
        <f t="shared" si="51"/>
        <v>2.2540983606557378E-2</v>
      </c>
      <c r="V51" s="41">
        <f>VLOOKUP(B51,[2]MAT!A:J,9,0)</f>
        <v>1122</v>
      </c>
      <c r="W51" s="40">
        <f t="shared" si="52"/>
        <v>6.9836922693887707E-2</v>
      </c>
      <c r="X51" s="38">
        <f>VLOOKUP(B51,[2]MAT!A:G,6,0)</f>
        <v>3</v>
      </c>
      <c r="Y51" s="39">
        <f t="shared" si="41"/>
        <v>3</v>
      </c>
      <c r="Z51" s="40">
        <f t="shared" si="53"/>
        <v>7.8947368421052634E-3</v>
      </c>
      <c r="AA51" s="43">
        <f t="shared" si="42"/>
        <v>-0.72727272727272729</v>
      </c>
      <c r="AB51" s="41">
        <f>VLOOKUP(B51,[2]MAT!A:M,12,0)</f>
        <v>314</v>
      </c>
      <c r="AC51" s="40">
        <f t="shared" si="54"/>
        <v>2.8881530537159677E-2</v>
      </c>
      <c r="AD51" s="44">
        <f t="shared" si="43"/>
        <v>-0.72014260249554363</v>
      </c>
    </row>
    <row r="52" spans="2:30" ht="14.25" customHeight="1" x14ac:dyDescent="0.25">
      <c r="B52" s="70" t="s">
        <v>171</v>
      </c>
      <c r="C52" s="70" t="s">
        <v>25</v>
      </c>
      <c r="D52" s="6" t="str">
        <f>VLOOKUP(B52,'[1]Performance MAT'!$F$14:$G$12335,2,FALSE)</f>
        <v>122001</v>
      </c>
      <c r="E52" s="7" t="str">
        <f t="shared" si="44"/>
        <v>1</v>
      </c>
      <c r="F52" s="36">
        <f t="shared" si="45"/>
        <v>24.965116279069768</v>
      </c>
      <c r="G52" s="37">
        <f t="shared" si="46"/>
        <v>24.965116279069768</v>
      </c>
      <c r="I52" s="38">
        <f>VLOOKUP(B52,[2]MES!A:D,3,0)</f>
        <v>3</v>
      </c>
      <c r="J52" s="39">
        <f t="shared" si="38"/>
        <v>3</v>
      </c>
      <c r="K52" s="40">
        <f t="shared" si="47"/>
        <v>7.1428571428571425E-2</v>
      </c>
      <c r="L52" s="41">
        <f>VLOOKUP(B52,[2]MES!A:G,6,0)</f>
        <v>75</v>
      </c>
      <c r="M52" s="40">
        <f t="shared" si="48"/>
        <v>7.970244420828905E-2</v>
      </c>
      <c r="N52" s="38">
        <f>VLOOKUP(B52,[2]YTD!A:D,3,0)</f>
        <v>45</v>
      </c>
      <c r="O52" s="39">
        <f t="shared" si="39"/>
        <v>45</v>
      </c>
      <c r="P52" s="40">
        <f t="shared" si="49"/>
        <v>0.31914893617021278</v>
      </c>
      <c r="Q52" s="41">
        <f>VLOOKUP(B52,[2]YTD!A:G,6,0)</f>
        <v>1125</v>
      </c>
      <c r="R52" s="40">
        <f t="shared" si="50"/>
        <v>0.2945797329143755</v>
      </c>
      <c r="S52" s="38">
        <f>VLOOKUP(B52,[2]MAT!A:D,3,0)</f>
        <v>129</v>
      </c>
      <c r="T52" s="39">
        <f t="shared" si="40"/>
        <v>129</v>
      </c>
      <c r="U52" s="40">
        <f t="shared" si="51"/>
        <v>0.26434426229508196</v>
      </c>
      <c r="V52" s="41">
        <f>VLOOKUP(B52,[2]MAT!A:J,9,0)</f>
        <v>3199</v>
      </c>
      <c r="W52" s="40">
        <f t="shared" si="52"/>
        <v>0.19911614589817006</v>
      </c>
      <c r="X52" s="38">
        <f>VLOOKUP(B52,[2]MAT!A:G,6,0)</f>
        <v>172</v>
      </c>
      <c r="Y52" s="39">
        <f t="shared" si="41"/>
        <v>172</v>
      </c>
      <c r="Z52" s="40">
        <f t="shared" si="53"/>
        <v>0.45263157894736844</v>
      </c>
      <c r="AA52" s="43">
        <f t="shared" si="42"/>
        <v>0.33333333333333331</v>
      </c>
      <c r="AB52" s="41">
        <f>VLOOKUP(B52,[2]MAT!A:M,12,0)</f>
        <v>4294</v>
      </c>
      <c r="AC52" s="40">
        <f t="shared" si="54"/>
        <v>0.39495952906548931</v>
      </c>
      <c r="AD52" s="44">
        <f t="shared" si="43"/>
        <v>0.34229446702094407</v>
      </c>
    </row>
    <row r="53" spans="2:30" ht="14.25" customHeight="1" x14ac:dyDescent="0.25">
      <c r="B53" s="35"/>
      <c r="C53" s="35"/>
      <c r="D53" s="69"/>
      <c r="E53" s="7" t="str">
        <f t="shared" ref="E53:E60" si="55">RIGHT(B53,1)</f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55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55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55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55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9" priority="5" operator="lessThan">
      <formula>0</formula>
    </cfRule>
  </conditionalFormatting>
  <conditionalFormatting sqref="AD28 AA28 AA41 AD41">
    <cfRule type="cellIs" dxfId="8" priority="4" operator="lessThan">
      <formula>0</formula>
    </cfRule>
  </conditionalFormatting>
  <conditionalFormatting sqref="AD48 AA48 AA61 AD61">
    <cfRule type="cellIs" dxfId="7" priority="3" operator="lessThan">
      <formula>0</formula>
    </cfRule>
  </conditionalFormatting>
  <conditionalFormatting sqref="AD29:AD40 AA29:AA40">
    <cfRule type="cellIs" dxfId="6" priority="2" operator="lessThan">
      <formula>0</formula>
    </cfRule>
  </conditionalFormatting>
  <conditionalFormatting sqref="AD49:AD60 AA49:AA60">
    <cfRule type="cellIs" dxfId="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FF0000"/>
    <pageSetUpPr fitToPage="1"/>
  </sheetPr>
  <dimension ref="B2:AN61"/>
  <sheetViews>
    <sheetView showGridLines="0" tabSelected="1" zoomScale="90" zoomScaleNormal="90" workbookViewId="0">
      <selection activeCell="F14" sqref="F14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9.8554687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157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174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/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0</v>
      </c>
      <c r="J8" s="28">
        <f t="shared" si="0"/>
        <v>0</v>
      </c>
      <c r="K8" s="29" t="e">
        <f t="shared" si="0"/>
        <v>#DIV/0!</v>
      </c>
      <c r="L8" s="30">
        <f t="shared" si="0"/>
        <v>0</v>
      </c>
      <c r="M8" s="31" t="e">
        <f t="shared" si="0"/>
        <v>#DIV/0!</v>
      </c>
      <c r="N8" s="27">
        <f t="shared" si="0"/>
        <v>22</v>
      </c>
      <c r="O8" s="28">
        <f t="shared" si="0"/>
        <v>22</v>
      </c>
      <c r="P8" s="29">
        <f t="shared" si="0"/>
        <v>1</v>
      </c>
      <c r="Q8" s="30">
        <f t="shared" si="0"/>
        <v>347</v>
      </c>
      <c r="R8" s="31">
        <f t="shared" si="0"/>
        <v>1</v>
      </c>
      <c r="S8" s="27">
        <f t="shared" si="0"/>
        <v>279</v>
      </c>
      <c r="T8" s="28">
        <f t="shared" si="0"/>
        <v>279</v>
      </c>
      <c r="U8" s="29">
        <f t="shared" si="0"/>
        <v>1</v>
      </c>
      <c r="V8" s="30">
        <f t="shared" si="0"/>
        <v>4335</v>
      </c>
      <c r="W8" s="31">
        <f t="shared" si="0"/>
        <v>1</v>
      </c>
      <c r="X8" s="27">
        <f t="shared" si="0"/>
        <v>161</v>
      </c>
      <c r="Y8" s="28">
        <f t="shared" si="0"/>
        <v>161</v>
      </c>
      <c r="Z8" s="29">
        <f t="shared" si="0"/>
        <v>1</v>
      </c>
      <c r="AA8" s="32">
        <f>(X8-S8)/S8</f>
        <v>-0.42293906810035842</v>
      </c>
      <c r="AB8" s="30">
        <f>SUM(AB9:AB20)</f>
        <v>2513</v>
      </c>
      <c r="AC8" s="29">
        <f>SUM(AC9:AC20)</f>
        <v>1</v>
      </c>
      <c r="AD8" s="33">
        <f>(AB8-V8)/V8</f>
        <v>-0.42029988465974627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156</v>
      </c>
      <c r="C9" s="70" t="s">
        <v>25</v>
      </c>
      <c r="D9" s="6" t="str">
        <f>VLOOKUP(B9,'[1]Performance MAT'!$F$14:$G$12335,2,FALSE)</f>
        <v>042016</v>
      </c>
      <c r="E9" s="7" t="str">
        <f>RIGHT(B9,1)</f>
        <v>1</v>
      </c>
      <c r="F9" s="36">
        <f>AB9/X9</f>
        <v>15.608695652173912</v>
      </c>
      <c r="G9" s="37">
        <f>F9/E9</f>
        <v>15.608695652173912</v>
      </c>
      <c r="I9" s="38">
        <f>VLOOKUP(B9,[2]MES!A:D,4,0)</f>
        <v>0</v>
      </c>
      <c r="J9" s="39">
        <f>I9*E9</f>
        <v>0</v>
      </c>
      <c r="K9" s="40" t="e">
        <f>J9/$J$8</f>
        <v>#DIV/0!</v>
      </c>
      <c r="L9" s="41">
        <f>VLOOKUP(B9,[2]MES!A:G,7,0)</f>
        <v>0</v>
      </c>
      <c r="M9" s="42" t="e">
        <f>L9/$L$8</f>
        <v>#DIV/0!</v>
      </c>
      <c r="N9" s="38">
        <f>VLOOKUP(B9,[2]YTD!A:D,4,0)</f>
        <v>22</v>
      </c>
      <c r="O9" s="39">
        <f>N9*E9</f>
        <v>22</v>
      </c>
      <c r="P9" s="40">
        <f>O9/$O$8</f>
        <v>1</v>
      </c>
      <c r="Q9" s="41">
        <f>VLOOKUP(B9,[2]YTD!A:G,7,0)</f>
        <v>347</v>
      </c>
      <c r="R9" s="42">
        <f>Q9/$Q$8</f>
        <v>1</v>
      </c>
      <c r="S9" s="38">
        <f>VLOOKUP(B9,[2]MAT!A:D,4,0)</f>
        <v>279</v>
      </c>
      <c r="T9" s="39">
        <f>S9*E9</f>
        <v>279</v>
      </c>
      <c r="U9" s="40">
        <f>T9/$T$8</f>
        <v>1</v>
      </c>
      <c r="V9" s="41">
        <f>VLOOKUP(B9,[2]MAT!A:J,10,0)</f>
        <v>4335</v>
      </c>
      <c r="W9" s="42">
        <f>V9/$V$8</f>
        <v>1</v>
      </c>
      <c r="X9" s="38">
        <f>VLOOKUP(B9,[2]MAT!A:G,7,0)</f>
        <v>161</v>
      </c>
      <c r="Y9" s="39">
        <f>X9*E9</f>
        <v>161</v>
      </c>
      <c r="Z9" s="40">
        <f>Y9/$Y$8</f>
        <v>1</v>
      </c>
      <c r="AA9" s="43">
        <f t="shared" ref="AA9" si="1">(X9-S9)/S9</f>
        <v>-0.42293906810035842</v>
      </c>
      <c r="AB9" s="41">
        <f>VLOOKUP(B9,[2]MAT!A:M,13,0)</f>
        <v>2513</v>
      </c>
      <c r="AC9" s="40">
        <f>AB9/$AB$8</f>
        <v>1</v>
      </c>
      <c r="AD9" s="44">
        <f t="shared" ref="AD9" si="2">(AB9-V9)/V9</f>
        <v>-0.42029988465974627</v>
      </c>
    </row>
    <row r="10" spans="2:40" ht="14.25" customHeight="1" x14ac:dyDescent="0.25">
      <c r="B10" s="35"/>
      <c r="C10" s="5"/>
      <c r="D10" s="6"/>
      <c r="E10" s="7" t="str">
        <f t="shared" ref="E10:E20" si="3">RIGHT(B10,1)</f>
        <v/>
      </c>
      <c r="F10" s="36"/>
      <c r="G10" s="37"/>
      <c r="I10" s="38"/>
      <c r="J10" s="39"/>
      <c r="K10" s="40"/>
      <c r="L10" s="41"/>
      <c r="M10" s="42"/>
      <c r="N10" s="38"/>
      <c r="O10" s="39"/>
      <c r="P10" s="40"/>
      <c r="Q10" s="41"/>
      <c r="R10" s="42"/>
      <c r="S10" s="38"/>
      <c r="T10" s="39"/>
      <c r="U10" s="40"/>
      <c r="V10" s="41"/>
      <c r="W10" s="42"/>
      <c r="X10" s="38"/>
      <c r="Y10" s="39"/>
      <c r="Z10" s="40"/>
      <c r="AA10" s="43"/>
      <c r="AB10" s="41"/>
      <c r="AC10" s="40"/>
      <c r="AD10" s="44"/>
    </row>
    <row r="11" spans="2:40" ht="14.25" customHeight="1" x14ac:dyDescent="0.25">
      <c r="B11" s="35"/>
      <c r="C11" s="5"/>
      <c r="D11" s="6"/>
      <c r="E11" s="7" t="str">
        <f t="shared" si="3"/>
        <v/>
      </c>
      <c r="F11" s="36"/>
      <c r="G11" s="37"/>
      <c r="I11" s="38"/>
      <c r="J11" s="39"/>
      <c r="K11" s="40"/>
      <c r="L11" s="41"/>
      <c r="M11" s="42"/>
      <c r="N11" s="38"/>
      <c r="O11" s="39"/>
      <c r="P11" s="40"/>
      <c r="Q11" s="41"/>
      <c r="R11" s="42"/>
      <c r="S11" s="38"/>
      <c r="T11" s="39"/>
      <c r="U11" s="40"/>
      <c r="V11" s="41"/>
      <c r="W11" s="42"/>
      <c r="X11" s="38"/>
      <c r="Y11" s="39"/>
      <c r="Z11" s="40"/>
      <c r="AA11" s="43"/>
      <c r="AB11" s="41"/>
      <c r="AC11" s="40"/>
      <c r="AD11" s="44"/>
    </row>
    <row r="12" spans="2:40" ht="14.25" customHeight="1" x14ac:dyDescent="0.25">
      <c r="B12" s="35"/>
      <c r="C12" s="5"/>
      <c r="D12" s="6"/>
      <c r="E12" s="7" t="str">
        <f t="shared" si="3"/>
        <v/>
      </c>
      <c r="F12" s="36"/>
      <c r="G12" s="37"/>
      <c r="I12" s="38"/>
      <c r="J12" s="39"/>
      <c r="K12" s="40"/>
      <c r="L12" s="41"/>
      <c r="M12" s="42"/>
      <c r="N12" s="38"/>
      <c r="O12" s="39"/>
      <c r="P12" s="40"/>
      <c r="Q12" s="41"/>
      <c r="R12" s="42"/>
      <c r="S12" s="38"/>
      <c r="T12" s="39"/>
      <c r="U12" s="40"/>
      <c r="V12" s="41"/>
      <c r="W12" s="42"/>
      <c r="X12" s="38"/>
      <c r="Y12" s="39"/>
      <c r="Z12" s="40"/>
      <c r="AA12" s="43"/>
      <c r="AB12" s="41"/>
      <c r="AC12" s="40"/>
      <c r="AD12" s="44"/>
    </row>
    <row r="13" spans="2:40" s="49" customFormat="1" ht="14.25" customHeight="1" x14ac:dyDescent="0.25">
      <c r="B13" s="45"/>
      <c r="C13" s="45"/>
      <c r="D13" s="46"/>
      <c r="E13" s="7" t="str">
        <f t="shared" si="3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S01A0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>
        <f>C6</f>
        <v>0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4">SUM(I29:I40)</f>
        <v>0</v>
      </c>
      <c r="J28" s="28">
        <f t="shared" si="4"/>
        <v>0</v>
      </c>
      <c r="K28" s="29" t="e">
        <f t="shared" si="4"/>
        <v>#DIV/0!</v>
      </c>
      <c r="L28" s="30">
        <f t="shared" si="4"/>
        <v>0</v>
      </c>
      <c r="M28" s="31" t="e">
        <f t="shared" si="4"/>
        <v>#DIV/0!</v>
      </c>
      <c r="N28" s="27">
        <f t="shared" si="4"/>
        <v>0</v>
      </c>
      <c r="O28" s="28">
        <f t="shared" si="4"/>
        <v>0</v>
      </c>
      <c r="P28" s="29" t="e">
        <f t="shared" si="4"/>
        <v>#DIV/0!</v>
      </c>
      <c r="Q28" s="30">
        <f t="shared" si="4"/>
        <v>0</v>
      </c>
      <c r="R28" s="31" t="e">
        <f t="shared" si="4"/>
        <v>#DIV/0!</v>
      </c>
      <c r="S28" s="27">
        <f t="shared" si="4"/>
        <v>0</v>
      </c>
      <c r="T28" s="28">
        <f t="shared" si="4"/>
        <v>0</v>
      </c>
      <c r="U28" s="29" t="e">
        <f t="shared" si="4"/>
        <v>#DIV/0!</v>
      </c>
      <c r="V28" s="30">
        <f t="shared" si="4"/>
        <v>0</v>
      </c>
      <c r="W28" s="31" t="e">
        <f t="shared" si="4"/>
        <v>#DIV/0!</v>
      </c>
      <c r="X28" s="27">
        <f t="shared" si="4"/>
        <v>0</v>
      </c>
      <c r="Y28" s="28">
        <f t="shared" si="4"/>
        <v>0</v>
      </c>
      <c r="Z28" s="29" t="e">
        <f t="shared" si="4"/>
        <v>#DIV/0!</v>
      </c>
      <c r="AA28" s="32" t="e">
        <f>(X28-S28)/S28</f>
        <v>#DIV/0!</v>
      </c>
      <c r="AB28" s="30">
        <f>SUM(AB29:AB40)</f>
        <v>0</v>
      </c>
      <c r="AC28" s="29" t="e">
        <f>SUM(AC29:AC40)</f>
        <v>#DIV/0!</v>
      </c>
      <c r="AD28" s="33" t="e">
        <f>(AB28-V28)/V28</f>
        <v>#DIV/0!</v>
      </c>
    </row>
    <row r="29" spans="2:30" ht="14.25" customHeight="1" x14ac:dyDescent="0.25">
      <c r="B29" s="70" t="s">
        <v>156</v>
      </c>
      <c r="C29" s="70" t="s">
        <v>25</v>
      </c>
      <c r="D29" s="6" t="str">
        <f>VLOOKUP(B29,'[1]Performance MAT'!$F$14:$G$12335,2,FALSE)</f>
        <v>042016</v>
      </c>
      <c r="E29" s="7" t="str">
        <f>RIGHT(B29,1)</f>
        <v>1</v>
      </c>
      <c r="F29" s="36" t="e">
        <f>AB29/X29</f>
        <v>#DIV/0!</v>
      </c>
      <c r="G29" s="37" t="e">
        <f>F29/E29</f>
        <v>#DIV/0!</v>
      </c>
      <c r="I29" s="38">
        <f>VLOOKUP(B29,[2]MES!A:D,2,0)</f>
        <v>0</v>
      </c>
      <c r="J29" s="39">
        <f t="shared" ref="J29" si="5">I29*E29</f>
        <v>0</v>
      </c>
      <c r="K29" s="40" t="e">
        <f>J29/J$28</f>
        <v>#DIV/0!</v>
      </c>
      <c r="L29" s="41">
        <f>VLOOKUP(B29,[2]MES!A:G,5,0)</f>
        <v>0</v>
      </c>
      <c r="M29" s="40" t="e">
        <f>L29/L$28</f>
        <v>#DIV/0!</v>
      </c>
      <c r="N29" s="38">
        <f>VLOOKUP(B29,[2]YTD!A:D,2,0)</f>
        <v>0</v>
      </c>
      <c r="O29" s="39">
        <f t="shared" ref="O29" si="6">N29*E29</f>
        <v>0</v>
      </c>
      <c r="P29" s="40" t="e">
        <f>O29/O$28</f>
        <v>#DIV/0!</v>
      </c>
      <c r="Q29" s="41">
        <f>VLOOKUP(B29,[2]YTD!A:G,5,0)</f>
        <v>0</v>
      </c>
      <c r="R29" s="40" t="e">
        <f>Q29/Q$28</f>
        <v>#DIV/0!</v>
      </c>
      <c r="S29" s="38">
        <f>VLOOKUP(B29,[2]MAT!A:D,2,0)</f>
        <v>0</v>
      </c>
      <c r="T29" s="39">
        <f t="shared" ref="T29" si="7">S29*E29</f>
        <v>0</v>
      </c>
      <c r="U29" s="40" t="e">
        <f>T29/T$28</f>
        <v>#DIV/0!</v>
      </c>
      <c r="V29" s="41">
        <f>VLOOKUP(B29,[2]MAT!A:J,8,0)</f>
        <v>0</v>
      </c>
      <c r="W29" s="40" t="e">
        <f>V29/V$28</f>
        <v>#DIV/0!</v>
      </c>
      <c r="X29" s="38">
        <f>VLOOKUP(B29,[2]MAT!A:G,5,0)</f>
        <v>0</v>
      </c>
      <c r="Y29" s="39">
        <f t="shared" ref="Y29" si="8">X29*E29</f>
        <v>0</v>
      </c>
      <c r="Z29" s="40" t="e">
        <f>Y29/Y$28</f>
        <v>#DIV/0!</v>
      </c>
      <c r="AA29" s="43" t="e">
        <f t="shared" ref="AA29" si="9">(X29-S29)/S29</f>
        <v>#DIV/0!</v>
      </c>
      <c r="AB29" s="41">
        <f>VLOOKUP(B29,[2]MAT!A:M,11,0)</f>
        <v>0</v>
      </c>
      <c r="AC29" s="40" t="e">
        <f>AB29/AB$28</f>
        <v>#DIV/0!</v>
      </c>
      <c r="AD29" s="44" t="e">
        <f t="shared" ref="AD29" si="10">(AB29-V29)/V29</f>
        <v>#DIV/0!</v>
      </c>
    </row>
    <row r="30" spans="2:30" ht="14.25" customHeight="1" x14ac:dyDescent="0.25">
      <c r="B30" s="35"/>
      <c r="C30" s="5"/>
      <c r="D30" s="6"/>
      <c r="E30" s="7" t="str">
        <f t="shared" ref="E30:E40" si="11">RIGHT(B30,1)</f>
        <v/>
      </c>
      <c r="F30" s="36"/>
      <c r="G30" s="37"/>
      <c r="I30" s="38"/>
      <c r="J30" s="39"/>
      <c r="K30" s="40"/>
      <c r="L30" s="41"/>
      <c r="M30" s="40"/>
      <c r="N30" s="38"/>
      <c r="O30" s="39"/>
      <c r="P30" s="40"/>
      <c r="Q30" s="41"/>
      <c r="R30" s="40"/>
      <c r="S30" s="38"/>
      <c r="T30" s="39"/>
      <c r="U30" s="40"/>
      <c r="V30" s="41"/>
      <c r="W30" s="40"/>
      <c r="X30" s="38"/>
      <c r="Y30" s="39"/>
      <c r="Z30" s="40"/>
      <c r="AA30" s="43"/>
      <c r="AB30" s="41"/>
      <c r="AC30" s="40"/>
      <c r="AD30" s="44"/>
    </row>
    <row r="31" spans="2:30" ht="14.25" customHeight="1" x14ac:dyDescent="0.25">
      <c r="B31" s="35"/>
      <c r="C31" s="5"/>
      <c r="D31" s="6"/>
      <c r="E31" s="7" t="str">
        <f t="shared" si="11"/>
        <v/>
      </c>
      <c r="F31" s="36"/>
      <c r="G31" s="37"/>
      <c r="I31" s="38"/>
      <c r="J31" s="39"/>
      <c r="K31" s="40"/>
      <c r="L31" s="41"/>
      <c r="M31" s="42"/>
      <c r="N31" s="38"/>
      <c r="O31" s="39"/>
      <c r="P31" s="40"/>
      <c r="Q31" s="41"/>
      <c r="R31" s="42"/>
      <c r="S31" s="38"/>
      <c r="T31" s="39"/>
      <c r="U31" s="40"/>
      <c r="V31" s="41"/>
      <c r="W31" s="42"/>
      <c r="X31" s="38"/>
      <c r="Y31" s="39"/>
      <c r="Z31" s="40"/>
      <c r="AA31" s="43"/>
      <c r="AB31" s="41"/>
      <c r="AC31" s="40"/>
      <c r="AD31" s="44"/>
    </row>
    <row r="32" spans="2:30" ht="14.25" customHeight="1" x14ac:dyDescent="0.25">
      <c r="B32" s="35"/>
      <c r="C32" s="5"/>
      <c r="D32" s="6"/>
      <c r="E32" s="7" t="str">
        <f t="shared" si="11"/>
        <v/>
      </c>
      <c r="F32" s="36"/>
      <c r="G32" s="37"/>
      <c r="I32" s="38"/>
      <c r="J32" s="39"/>
      <c r="K32" s="40"/>
      <c r="L32" s="41"/>
      <c r="M32" s="42"/>
      <c r="N32" s="38"/>
      <c r="O32" s="39"/>
      <c r="P32" s="40"/>
      <c r="Q32" s="41"/>
      <c r="R32" s="42"/>
      <c r="S32" s="38"/>
      <c r="T32" s="39"/>
      <c r="U32" s="40"/>
      <c r="V32" s="41"/>
      <c r="W32" s="42"/>
      <c r="X32" s="38"/>
      <c r="Y32" s="39"/>
      <c r="Z32" s="40"/>
      <c r="AA32" s="43"/>
      <c r="AB32" s="41"/>
      <c r="AC32" s="40"/>
      <c r="AD32" s="44"/>
    </row>
    <row r="33" spans="2:30" ht="14.25" customHeight="1" x14ac:dyDescent="0.25">
      <c r="B33" s="35"/>
      <c r="C33" s="35"/>
      <c r="D33" s="69"/>
      <c r="E33" s="7" t="str">
        <f t="shared" si="11"/>
        <v/>
      </c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35"/>
      <c r="C34" s="5"/>
      <c r="D34" s="6"/>
      <c r="E34" s="7" t="str">
        <f t="shared" si="11"/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11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11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11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11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11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S01A0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>
        <f>C26</f>
        <v>0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12">SUM(I49:I60)</f>
        <v>0</v>
      </c>
      <c r="J48" s="28">
        <f t="shared" si="12"/>
        <v>0</v>
      </c>
      <c r="K48" s="29" t="e">
        <f t="shared" si="12"/>
        <v>#DIV/0!</v>
      </c>
      <c r="L48" s="30">
        <f t="shared" si="12"/>
        <v>0</v>
      </c>
      <c r="M48" s="31" t="e">
        <f t="shared" si="12"/>
        <v>#DIV/0!</v>
      </c>
      <c r="N48" s="27">
        <f t="shared" si="12"/>
        <v>22</v>
      </c>
      <c r="O48" s="28">
        <f t="shared" si="12"/>
        <v>22</v>
      </c>
      <c r="P48" s="29">
        <f t="shared" si="12"/>
        <v>1</v>
      </c>
      <c r="Q48" s="30">
        <f t="shared" si="12"/>
        <v>347</v>
      </c>
      <c r="R48" s="31">
        <f t="shared" si="12"/>
        <v>1</v>
      </c>
      <c r="S48" s="27">
        <f t="shared" si="12"/>
        <v>279</v>
      </c>
      <c r="T48" s="28">
        <f t="shared" si="12"/>
        <v>279</v>
      </c>
      <c r="U48" s="29">
        <f t="shared" si="12"/>
        <v>1</v>
      </c>
      <c r="V48" s="30">
        <f t="shared" si="12"/>
        <v>4335</v>
      </c>
      <c r="W48" s="31">
        <f t="shared" si="12"/>
        <v>1</v>
      </c>
      <c r="X48" s="27">
        <f t="shared" si="12"/>
        <v>161</v>
      </c>
      <c r="Y48" s="28">
        <f t="shared" si="12"/>
        <v>161</v>
      </c>
      <c r="Z48" s="29">
        <f t="shared" si="12"/>
        <v>1</v>
      </c>
      <c r="AA48" s="32">
        <f>(X48-S48)/S48</f>
        <v>-0.42293906810035842</v>
      </c>
      <c r="AB48" s="30">
        <f>SUM(AB49:AB60)</f>
        <v>2513</v>
      </c>
      <c r="AC48" s="29">
        <f>SUM(AC49:AC60)</f>
        <v>1</v>
      </c>
      <c r="AD48" s="33">
        <f>(AB48-V48)/V48</f>
        <v>-0.42029988465974627</v>
      </c>
    </row>
    <row r="49" spans="2:30" ht="14.25" customHeight="1" x14ac:dyDescent="0.25">
      <c r="B49" s="70" t="s">
        <v>156</v>
      </c>
      <c r="C49" s="70" t="s">
        <v>25</v>
      </c>
      <c r="D49" s="6" t="str">
        <f>VLOOKUP(B49,'[1]Performance MAT'!$F$14:$G$12335,2,FALSE)</f>
        <v>042016</v>
      </c>
      <c r="E49" s="7" t="str">
        <f>RIGHT(B49,1)</f>
        <v>1</v>
      </c>
      <c r="F49" s="36">
        <f>AB49/X49</f>
        <v>15.608695652173912</v>
      </c>
      <c r="G49" s="37">
        <f>F49/E49</f>
        <v>15.608695652173912</v>
      </c>
      <c r="I49" s="38">
        <f>VLOOKUP(B49,[2]MES!A:D,3,0)</f>
        <v>0</v>
      </c>
      <c r="J49" s="39">
        <f t="shared" ref="J49" si="13">I49*E49</f>
        <v>0</v>
      </c>
      <c r="K49" s="40" t="e">
        <f>J49/J$48</f>
        <v>#DIV/0!</v>
      </c>
      <c r="L49" s="41">
        <f>VLOOKUP(B49,[2]MES!A:G,6,0)</f>
        <v>0</v>
      </c>
      <c r="M49" s="40" t="e">
        <f>L49/L$48</f>
        <v>#DIV/0!</v>
      </c>
      <c r="N49" s="38">
        <f>VLOOKUP(B49,[2]YTD!A:D,3,0)</f>
        <v>22</v>
      </c>
      <c r="O49" s="39">
        <f t="shared" ref="O49" si="14">N49*E49</f>
        <v>22</v>
      </c>
      <c r="P49" s="40">
        <f>O49/O$48</f>
        <v>1</v>
      </c>
      <c r="Q49" s="41">
        <f>VLOOKUP(B49,[2]YTD!A:G,6,0)</f>
        <v>347</v>
      </c>
      <c r="R49" s="40">
        <f>Q49/Q$48</f>
        <v>1</v>
      </c>
      <c r="S49" s="38">
        <f>VLOOKUP(B49,[2]MAT!A:D,3,0)</f>
        <v>279</v>
      </c>
      <c r="T49" s="39">
        <f t="shared" ref="T49" si="15">S49*E49</f>
        <v>279</v>
      </c>
      <c r="U49" s="40">
        <f>T49/T$48</f>
        <v>1</v>
      </c>
      <c r="V49" s="41">
        <f>VLOOKUP(B49,[2]MAT!A:J,9,0)</f>
        <v>4335</v>
      </c>
      <c r="W49" s="40">
        <f>V49/V$48</f>
        <v>1</v>
      </c>
      <c r="X49" s="38">
        <f>VLOOKUP(B49,[2]MAT!A:G,6,0)</f>
        <v>161</v>
      </c>
      <c r="Y49" s="39">
        <f t="shared" ref="Y49" si="16">X49*E49</f>
        <v>161</v>
      </c>
      <c r="Z49" s="40">
        <f>Y49/Y$48</f>
        <v>1</v>
      </c>
      <c r="AA49" s="43">
        <f t="shared" ref="AA49" si="17">(X49-S49)/S49</f>
        <v>-0.42293906810035842</v>
      </c>
      <c r="AB49" s="41">
        <f>VLOOKUP(B49,[2]MAT!A:M,12,0)</f>
        <v>2513</v>
      </c>
      <c r="AC49" s="40">
        <f>AB49/AB$48</f>
        <v>1</v>
      </c>
      <c r="AD49" s="44">
        <f t="shared" ref="AD49" si="18">(AB49-V49)/V49</f>
        <v>-0.42029988465974627</v>
      </c>
    </row>
    <row r="50" spans="2:30" ht="14.25" customHeight="1" x14ac:dyDescent="0.25">
      <c r="B50" s="35"/>
      <c r="C50" s="5"/>
      <c r="D50" s="6"/>
      <c r="E50" s="7" t="str">
        <f t="shared" ref="E50:E60" si="19">RIGHT(B50,1)</f>
        <v/>
      </c>
      <c r="F50" s="36"/>
      <c r="G50" s="37"/>
      <c r="I50" s="38"/>
      <c r="J50" s="39"/>
      <c r="K50" s="40"/>
      <c r="L50" s="41"/>
      <c r="M50" s="40"/>
      <c r="N50" s="38"/>
      <c r="O50" s="39"/>
      <c r="P50" s="40"/>
      <c r="Q50" s="41"/>
      <c r="R50" s="40"/>
      <c r="S50" s="38"/>
      <c r="T50" s="39"/>
      <c r="U50" s="40"/>
      <c r="V50" s="41"/>
      <c r="W50" s="40"/>
      <c r="X50" s="38"/>
      <c r="Y50" s="39"/>
      <c r="Z50" s="40"/>
      <c r="AA50" s="43"/>
      <c r="AB50" s="41"/>
      <c r="AC50" s="40"/>
      <c r="AD50" s="44"/>
    </row>
    <row r="51" spans="2:30" ht="14.25" customHeight="1" x14ac:dyDescent="0.25">
      <c r="B51" s="35"/>
      <c r="C51" s="5"/>
      <c r="D51" s="6"/>
      <c r="E51" s="7" t="str">
        <f t="shared" si="19"/>
        <v/>
      </c>
      <c r="F51" s="36"/>
      <c r="G51" s="37"/>
      <c r="I51" s="38"/>
      <c r="J51" s="39"/>
      <c r="K51" s="40"/>
      <c r="L51" s="41"/>
      <c r="M51" s="42"/>
      <c r="N51" s="38"/>
      <c r="O51" s="39"/>
      <c r="P51" s="40"/>
      <c r="Q51" s="41"/>
      <c r="R51" s="42"/>
      <c r="S51" s="38"/>
      <c r="T51" s="39"/>
      <c r="U51" s="40"/>
      <c r="V51" s="41"/>
      <c r="W51" s="42"/>
      <c r="X51" s="38"/>
      <c r="Y51" s="39"/>
      <c r="Z51" s="40"/>
      <c r="AA51" s="43"/>
      <c r="AB51" s="41"/>
      <c r="AC51" s="40"/>
      <c r="AD51" s="44"/>
    </row>
    <row r="52" spans="2:30" ht="14.25" customHeight="1" x14ac:dyDescent="0.25">
      <c r="B52" s="35"/>
      <c r="C52" s="5"/>
      <c r="D52" s="6"/>
      <c r="E52" s="7" t="str">
        <f t="shared" si="19"/>
        <v/>
      </c>
      <c r="F52" s="36"/>
      <c r="G52" s="37"/>
      <c r="I52" s="38"/>
      <c r="J52" s="39"/>
      <c r="K52" s="40"/>
      <c r="L52" s="41"/>
      <c r="M52" s="42"/>
      <c r="N52" s="38"/>
      <c r="O52" s="39"/>
      <c r="P52" s="40"/>
      <c r="Q52" s="41"/>
      <c r="R52" s="42"/>
      <c r="S52" s="38"/>
      <c r="T52" s="39"/>
      <c r="U52" s="40"/>
      <c r="V52" s="41"/>
      <c r="W52" s="42"/>
      <c r="X52" s="38"/>
      <c r="Y52" s="39"/>
      <c r="Z52" s="40"/>
      <c r="AA52" s="43"/>
      <c r="AB52" s="41"/>
      <c r="AC52" s="40"/>
      <c r="AD52" s="44"/>
    </row>
    <row r="53" spans="2:30" ht="14.25" customHeight="1" x14ac:dyDescent="0.25">
      <c r="B53" s="35"/>
      <c r="C53" s="35"/>
      <c r="D53" s="69"/>
      <c r="E53" s="7" t="str">
        <f t="shared" si="19"/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19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19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19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19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19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19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4" priority="5" operator="lessThan">
      <formula>0</formula>
    </cfRule>
  </conditionalFormatting>
  <conditionalFormatting sqref="AD28 AA28 AA41 AD41">
    <cfRule type="cellIs" dxfId="3" priority="4" operator="lessThan">
      <formula>0</formula>
    </cfRule>
  </conditionalFormatting>
  <conditionalFormatting sqref="AD48 AA48 AA61 AD61">
    <cfRule type="cellIs" dxfId="2" priority="3" operator="lessThan">
      <formula>0</formula>
    </cfRule>
  </conditionalFormatting>
  <conditionalFormatting sqref="AD29:AD40 AA29:AA40">
    <cfRule type="cellIs" dxfId="1" priority="2" operator="lessThan">
      <formula>0</formula>
    </cfRule>
  </conditionalFormatting>
  <conditionalFormatting sqref="AD49:AD60 AA49:AA60">
    <cfRule type="cellIs" dxfId="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92D050"/>
    <pageSetUpPr fitToPage="1"/>
  </sheetPr>
  <dimension ref="B2:AN61"/>
  <sheetViews>
    <sheetView showGridLines="0" zoomScale="90" zoomScaleNormal="90" workbookViewId="0">
      <pane xSplit="2" ySplit="7" topLeftCell="G38" activePane="bottomRight" state="frozen"/>
      <selection activeCell="C8" sqref="C8"/>
      <selection pane="topRight" activeCell="C8" sqref="C8"/>
      <selection pane="bottomLeft" activeCell="C8" sqref="C8"/>
      <selection pane="bottomRight" activeCell="K50" sqref="K50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36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38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37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636</v>
      </c>
      <c r="J8" s="28">
        <f t="shared" si="0"/>
        <v>636</v>
      </c>
      <c r="K8" s="29">
        <f t="shared" si="0"/>
        <v>1</v>
      </c>
      <c r="L8" s="30">
        <f t="shared" si="0"/>
        <v>10074</v>
      </c>
      <c r="M8" s="31">
        <f t="shared" si="0"/>
        <v>1</v>
      </c>
      <c r="N8" s="27">
        <f t="shared" si="0"/>
        <v>1823</v>
      </c>
      <c r="O8" s="28">
        <f t="shared" si="0"/>
        <v>1823</v>
      </c>
      <c r="P8" s="29">
        <f t="shared" si="0"/>
        <v>1</v>
      </c>
      <c r="Q8" s="30">
        <f t="shared" si="0"/>
        <v>30157</v>
      </c>
      <c r="R8" s="31">
        <f t="shared" si="0"/>
        <v>1</v>
      </c>
      <c r="S8" s="27">
        <f t="shared" si="0"/>
        <v>5750</v>
      </c>
      <c r="T8" s="28">
        <f t="shared" si="0"/>
        <v>5750</v>
      </c>
      <c r="U8" s="29">
        <f t="shared" si="0"/>
        <v>1</v>
      </c>
      <c r="V8" s="30">
        <f t="shared" si="0"/>
        <v>122848</v>
      </c>
      <c r="W8" s="31">
        <f t="shared" si="0"/>
        <v>1</v>
      </c>
      <c r="X8" s="27">
        <f t="shared" si="0"/>
        <v>6261</v>
      </c>
      <c r="Y8" s="28">
        <f t="shared" si="0"/>
        <v>6261</v>
      </c>
      <c r="Z8" s="29">
        <f t="shared" si="0"/>
        <v>1</v>
      </c>
      <c r="AA8" s="32">
        <f>(X8-S8)/S8</f>
        <v>8.8869565217391311E-2</v>
      </c>
      <c r="AB8" s="30">
        <f>SUM(AB9:AB20)</f>
        <v>95945</v>
      </c>
      <c r="AC8" s="29">
        <f>SUM(AC9:AC20)</f>
        <v>1</v>
      </c>
      <c r="AD8" s="33">
        <f>(AB8-V8)/V8</f>
        <v>-0.21899420421984891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35</v>
      </c>
      <c r="C9" s="70" t="s">
        <v>25</v>
      </c>
      <c r="D9" s="6" t="str">
        <f>VLOOKUP(B9,'[1]Performance MAT'!$F$14:$G$12335,2,FALSE)</f>
        <v>102001</v>
      </c>
      <c r="E9" s="7" t="str">
        <f>RIGHT(B9,1)</f>
        <v>1</v>
      </c>
      <c r="F9" s="36">
        <f>AB9/X9</f>
        <v>15.324229356332854</v>
      </c>
      <c r="G9" s="37">
        <f>F9/E9</f>
        <v>15.324229356332854</v>
      </c>
      <c r="I9" s="38">
        <f>VLOOKUP(B9,[2]MES!A:D,4,0)</f>
        <v>636</v>
      </c>
      <c r="J9" s="39">
        <f>I9*E9</f>
        <v>636</v>
      </c>
      <c r="K9" s="40">
        <f>J9/$J$8</f>
        <v>1</v>
      </c>
      <c r="L9" s="41">
        <f>VLOOKUP(B9,[2]MES!A:G,7,0)</f>
        <v>10074</v>
      </c>
      <c r="M9" s="42">
        <f>L9/$L$8</f>
        <v>1</v>
      </c>
      <c r="N9" s="38">
        <f>VLOOKUP(B9,[2]YTD!A:D,4,0)</f>
        <v>1823</v>
      </c>
      <c r="O9" s="39">
        <f>N9*E9</f>
        <v>1823</v>
      </c>
      <c r="P9" s="40">
        <f>O9/$O$8</f>
        <v>1</v>
      </c>
      <c r="Q9" s="41">
        <f>VLOOKUP(B9,[2]YTD!A:G,7,0)</f>
        <v>30157</v>
      </c>
      <c r="R9" s="42">
        <f>Q9/$Q$8</f>
        <v>1</v>
      </c>
      <c r="S9" s="38">
        <f>VLOOKUP(B9,[2]MAT!A:D,4,0)</f>
        <v>5750</v>
      </c>
      <c r="T9" s="39">
        <f>S9*E9</f>
        <v>5750</v>
      </c>
      <c r="U9" s="40">
        <f>T9/$T$8</f>
        <v>1</v>
      </c>
      <c r="V9" s="41">
        <f>VLOOKUP(B9,[2]MAT!A:J,10,0)</f>
        <v>122848</v>
      </c>
      <c r="W9" s="42">
        <f>V9/$V$8</f>
        <v>1</v>
      </c>
      <c r="X9" s="38">
        <f>VLOOKUP(B9,[2]MAT!A:G,7,0)</f>
        <v>6261</v>
      </c>
      <c r="Y9" s="39">
        <f>X9*E9</f>
        <v>6261</v>
      </c>
      <c r="Z9" s="40">
        <f>Y9/$Y$8</f>
        <v>1</v>
      </c>
      <c r="AA9" s="43">
        <f t="shared" ref="AA9" si="1">(X9-S9)/S9</f>
        <v>8.8869565217391311E-2</v>
      </c>
      <c r="AB9" s="41">
        <f>VLOOKUP(B9,[2]MAT!A:M,13,0)</f>
        <v>95945</v>
      </c>
      <c r="AC9" s="40">
        <f>AB9/$AB$8</f>
        <v>1</v>
      </c>
      <c r="AD9" s="44">
        <f t="shared" ref="AD9" si="2">(AB9-V9)/V9</f>
        <v>-0.21899420421984891</v>
      </c>
    </row>
    <row r="10" spans="2:40" ht="14.25" customHeight="1" x14ac:dyDescent="0.25">
      <c r="B10" s="35"/>
      <c r="C10" s="5"/>
      <c r="D10" s="6"/>
      <c r="E10" s="7" t="str">
        <f t="shared" ref="E10:E20" si="3">RIGHT(B10,1)</f>
        <v/>
      </c>
      <c r="F10" s="36"/>
      <c r="G10" s="37"/>
      <c r="I10" s="38"/>
      <c r="J10" s="39"/>
      <c r="K10" s="40"/>
      <c r="L10" s="41"/>
      <c r="M10" s="42"/>
      <c r="N10" s="38"/>
      <c r="O10" s="39"/>
      <c r="P10" s="40"/>
      <c r="Q10" s="41"/>
      <c r="R10" s="42"/>
      <c r="S10" s="38"/>
      <c r="T10" s="39"/>
      <c r="U10" s="40"/>
      <c r="V10" s="41"/>
      <c r="W10" s="42"/>
      <c r="X10" s="38"/>
      <c r="Y10" s="39"/>
      <c r="Z10" s="40"/>
      <c r="AA10" s="43"/>
      <c r="AB10" s="41"/>
      <c r="AC10" s="40"/>
      <c r="AD10" s="44"/>
    </row>
    <row r="11" spans="2:40" ht="14.25" customHeight="1" x14ac:dyDescent="0.25">
      <c r="B11" s="35"/>
      <c r="C11" s="5"/>
      <c r="D11" s="6"/>
      <c r="E11" s="7" t="str">
        <f t="shared" si="3"/>
        <v/>
      </c>
      <c r="F11" s="36"/>
      <c r="G11" s="37"/>
      <c r="I11" s="38"/>
      <c r="J11" s="39"/>
      <c r="K11" s="40"/>
      <c r="L11" s="41"/>
      <c r="M11" s="42"/>
      <c r="N11" s="38"/>
      <c r="O11" s="39"/>
      <c r="P11" s="40"/>
      <c r="Q11" s="41"/>
      <c r="R11" s="42"/>
      <c r="S11" s="38"/>
      <c r="T11" s="39"/>
      <c r="U11" s="40"/>
      <c r="V11" s="41"/>
      <c r="W11" s="42"/>
      <c r="X11" s="38"/>
      <c r="Y11" s="39"/>
      <c r="Z11" s="40"/>
      <c r="AA11" s="43"/>
      <c r="AB11" s="41"/>
      <c r="AC11" s="40"/>
      <c r="AD11" s="44"/>
    </row>
    <row r="12" spans="2:40" ht="14.25" customHeight="1" x14ac:dyDescent="0.25">
      <c r="B12" s="35"/>
      <c r="C12" s="5"/>
      <c r="D12" s="6"/>
      <c r="E12" s="7" t="str">
        <f t="shared" si="3"/>
        <v/>
      </c>
      <c r="F12" s="36"/>
      <c r="G12" s="37"/>
      <c r="I12" s="38"/>
      <c r="J12" s="39"/>
      <c r="K12" s="40"/>
      <c r="L12" s="41"/>
      <c r="M12" s="42"/>
      <c r="N12" s="38"/>
      <c r="O12" s="39"/>
      <c r="P12" s="40"/>
      <c r="Q12" s="41"/>
      <c r="R12" s="42"/>
      <c r="S12" s="38"/>
      <c r="T12" s="39"/>
      <c r="U12" s="40"/>
      <c r="V12" s="41"/>
      <c r="W12" s="42"/>
      <c r="X12" s="38"/>
      <c r="Y12" s="39"/>
      <c r="Z12" s="40"/>
      <c r="AA12" s="43"/>
      <c r="AB12" s="41"/>
      <c r="AC12" s="40"/>
      <c r="AD12" s="44"/>
    </row>
    <row r="13" spans="2:40" s="49" customFormat="1" ht="14.25" customHeight="1" x14ac:dyDescent="0.25">
      <c r="B13" s="45"/>
      <c r="C13" s="45"/>
      <c r="D13" s="46"/>
      <c r="E13" s="7" t="str">
        <f t="shared" si="3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S01F0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ATROPINA SULFATO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4">SUM(I29:I40)</f>
        <v>563</v>
      </c>
      <c r="J28" s="28">
        <f t="shared" si="4"/>
        <v>563</v>
      </c>
      <c r="K28" s="29">
        <f t="shared" si="4"/>
        <v>1</v>
      </c>
      <c r="L28" s="30">
        <f t="shared" si="4"/>
        <v>8918</v>
      </c>
      <c r="M28" s="31">
        <f t="shared" si="4"/>
        <v>1</v>
      </c>
      <c r="N28" s="27">
        <f t="shared" si="4"/>
        <v>1649</v>
      </c>
      <c r="O28" s="28">
        <f t="shared" si="4"/>
        <v>1649</v>
      </c>
      <c r="P28" s="29">
        <f t="shared" si="4"/>
        <v>1</v>
      </c>
      <c r="Q28" s="30">
        <f t="shared" si="4"/>
        <v>27272</v>
      </c>
      <c r="R28" s="31">
        <f t="shared" si="4"/>
        <v>1</v>
      </c>
      <c r="S28" s="27">
        <f t="shared" si="4"/>
        <v>5089</v>
      </c>
      <c r="T28" s="28">
        <f t="shared" si="4"/>
        <v>5089</v>
      </c>
      <c r="U28" s="29">
        <f t="shared" si="4"/>
        <v>1</v>
      </c>
      <c r="V28" s="30">
        <f t="shared" si="4"/>
        <v>108714</v>
      </c>
      <c r="W28" s="31">
        <f t="shared" si="4"/>
        <v>1</v>
      </c>
      <c r="X28" s="27">
        <f t="shared" si="4"/>
        <v>5688</v>
      </c>
      <c r="Y28" s="28">
        <f t="shared" si="4"/>
        <v>5688</v>
      </c>
      <c r="Z28" s="29">
        <f t="shared" si="4"/>
        <v>1</v>
      </c>
      <c r="AA28" s="32">
        <f>(X28-S28)/S28</f>
        <v>0.11770485360581646</v>
      </c>
      <c r="AB28" s="30">
        <f>SUM(AB29:AB40)</f>
        <v>87193</v>
      </c>
      <c r="AC28" s="29">
        <f>SUM(AC29:AC40)</f>
        <v>1</v>
      </c>
      <c r="AD28" s="33">
        <f>(AB28-V28)/V28</f>
        <v>-0.19795978438839523</v>
      </c>
    </row>
    <row r="29" spans="2:30" ht="14.25" customHeight="1" x14ac:dyDescent="0.25">
      <c r="B29" s="70" t="s">
        <v>35</v>
      </c>
      <c r="C29" s="70" t="s">
        <v>25</v>
      </c>
      <c r="D29" s="6" t="str">
        <f>VLOOKUP(B29,'[1]Performance MAT'!$F$14:$G$12335,2,FALSE)</f>
        <v>102001</v>
      </c>
      <c r="E29" s="7" t="str">
        <f>RIGHT(B29,1)</f>
        <v>1</v>
      </c>
      <c r="F29" s="36">
        <f>AB29/X29</f>
        <v>15.329289732770745</v>
      </c>
      <c r="G29" s="37">
        <f>F29/E29</f>
        <v>15.329289732770745</v>
      </c>
      <c r="I29" s="38">
        <f>VLOOKUP(B29,[2]MES!A:D,2,0)</f>
        <v>563</v>
      </c>
      <c r="J29" s="39">
        <f t="shared" ref="J29" si="5">I29*E29</f>
        <v>563</v>
      </c>
      <c r="K29" s="40">
        <f>J29/J$28</f>
        <v>1</v>
      </c>
      <c r="L29" s="41">
        <f>VLOOKUP(B29,[2]MES!A:G,5,0)</f>
        <v>8918</v>
      </c>
      <c r="M29" s="40">
        <f>L29/L$28</f>
        <v>1</v>
      </c>
      <c r="N29" s="38">
        <f>VLOOKUP(B29,[2]YTD!A:D,2,0)</f>
        <v>1649</v>
      </c>
      <c r="O29" s="39">
        <f t="shared" ref="O29" si="6">N29*E29</f>
        <v>1649</v>
      </c>
      <c r="P29" s="40">
        <f>O29/O$28</f>
        <v>1</v>
      </c>
      <c r="Q29" s="41">
        <f>VLOOKUP(B29,[2]YTD!A:G,5,0)</f>
        <v>27272</v>
      </c>
      <c r="R29" s="40">
        <f>Q29/Q$28</f>
        <v>1</v>
      </c>
      <c r="S29" s="38">
        <f>VLOOKUP(B29,[2]MAT!A:D,2,0)</f>
        <v>5089</v>
      </c>
      <c r="T29" s="39">
        <f t="shared" ref="T29" si="7">S29*E29</f>
        <v>5089</v>
      </c>
      <c r="U29" s="40">
        <f>T29/T$28</f>
        <v>1</v>
      </c>
      <c r="V29" s="41">
        <f>VLOOKUP(B29,[2]MAT!A:J,8,0)</f>
        <v>108714</v>
      </c>
      <c r="W29" s="40">
        <f>V29/V$28</f>
        <v>1</v>
      </c>
      <c r="X29" s="38">
        <f>VLOOKUP(B29,[2]MAT!A:G,5,0)</f>
        <v>5688</v>
      </c>
      <c r="Y29" s="39">
        <f t="shared" ref="Y29" si="8">X29*E29</f>
        <v>5688</v>
      </c>
      <c r="Z29" s="40">
        <f>Y29/Y$28</f>
        <v>1</v>
      </c>
      <c r="AA29" s="43">
        <f t="shared" ref="AA29" si="9">(X29-S29)/S29</f>
        <v>0.11770485360581646</v>
      </c>
      <c r="AB29" s="41">
        <f>VLOOKUP(B29,[2]MAT!A:M,11,0)</f>
        <v>87193</v>
      </c>
      <c r="AC29" s="40">
        <f>AB29/AB$28</f>
        <v>1</v>
      </c>
      <c r="AD29" s="44">
        <f t="shared" ref="AD29" si="10">(AB29-V29)/V29</f>
        <v>-0.19795978438839523</v>
      </c>
    </row>
    <row r="30" spans="2:30" ht="14.25" customHeight="1" x14ac:dyDescent="0.25">
      <c r="B30" s="35"/>
      <c r="C30" s="5"/>
      <c r="D30" s="6"/>
      <c r="E30" s="7" t="str">
        <f t="shared" ref="E30:E40" si="11">RIGHT(B30,1)</f>
        <v/>
      </c>
      <c r="F30" s="36"/>
      <c r="G30" s="37"/>
      <c r="I30" s="38"/>
      <c r="J30" s="39"/>
      <c r="K30" s="40"/>
      <c r="L30" s="41"/>
      <c r="M30" s="40"/>
      <c r="N30" s="38"/>
      <c r="O30" s="39"/>
      <c r="P30" s="40"/>
      <c r="Q30" s="41"/>
      <c r="R30" s="40"/>
      <c r="S30" s="38"/>
      <c r="T30" s="39"/>
      <c r="U30" s="40"/>
      <c r="V30" s="41"/>
      <c r="W30" s="40"/>
      <c r="X30" s="38"/>
      <c r="Y30" s="39"/>
      <c r="Z30" s="40"/>
      <c r="AA30" s="43"/>
      <c r="AB30" s="41"/>
      <c r="AC30" s="40"/>
      <c r="AD30" s="44"/>
    </row>
    <row r="31" spans="2:30" ht="14.25" customHeight="1" x14ac:dyDescent="0.25">
      <c r="B31" s="35"/>
      <c r="C31" s="5"/>
      <c r="D31" s="6"/>
      <c r="E31" s="7" t="str">
        <f t="shared" si="11"/>
        <v/>
      </c>
      <c r="F31" s="36"/>
      <c r="G31" s="37"/>
      <c r="I31" s="38"/>
      <c r="J31" s="39"/>
      <c r="K31" s="40"/>
      <c r="L31" s="41"/>
      <c r="M31" s="42"/>
      <c r="N31" s="38"/>
      <c r="O31" s="39"/>
      <c r="P31" s="40"/>
      <c r="Q31" s="41"/>
      <c r="R31" s="42"/>
      <c r="S31" s="38"/>
      <c r="T31" s="39"/>
      <c r="U31" s="40"/>
      <c r="V31" s="41"/>
      <c r="W31" s="42"/>
      <c r="X31" s="38"/>
      <c r="Y31" s="39"/>
      <c r="Z31" s="40"/>
      <c r="AA31" s="43"/>
      <c r="AB31" s="41"/>
      <c r="AC31" s="40"/>
      <c r="AD31" s="44"/>
    </row>
    <row r="32" spans="2:30" ht="14.25" customHeight="1" x14ac:dyDescent="0.25">
      <c r="B32" s="35"/>
      <c r="C32" s="5"/>
      <c r="D32" s="6"/>
      <c r="E32" s="7" t="str">
        <f t="shared" si="11"/>
        <v/>
      </c>
      <c r="F32" s="36"/>
      <c r="G32" s="37"/>
      <c r="I32" s="38"/>
      <c r="J32" s="39"/>
      <c r="K32" s="40"/>
      <c r="L32" s="41"/>
      <c r="M32" s="42"/>
      <c r="N32" s="38"/>
      <c r="O32" s="39"/>
      <c r="P32" s="40"/>
      <c r="Q32" s="41"/>
      <c r="R32" s="42"/>
      <c r="S32" s="38"/>
      <c r="T32" s="39"/>
      <c r="U32" s="40"/>
      <c r="V32" s="41"/>
      <c r="W32" s="42"/>
      <c r="X32" s="38"/>
      <c r="Y32" s="39"/>
      <c r="Z32" s="40"/>
      <c r="AA32" s="43"/>
      <c r="AB32" s="41"/>
      <c r="AC32" s="40"/>
      <c r="AD32" s="44"/>
    </row>
    <row r="33" spans="2:30" ht="14.25" customHeight="1" x14ac:dyDescent="0.25">
      <c r="B33" s="35"/>
      <c r="C33" s="35"/>
      <c r="D33" s="69"/>
      <c r="E33" s="7" t="str">
        <f t="shared" si="11"/>
        <v/>
      </c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35"/>
      <c r="C34" s="5"/>
      <c r="D34" s="6"/>
      <c r="E34" s="7" t="str">
        <f t="shared" si="11"/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11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11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11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11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11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S01F0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ATROPINA SULFATO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12">SUM(I49:I60)</f>
        <v>73</v>
      </c>
      <c r="J48" s="28">
        <f t="shared" si="12"/>
        <v>73</v>
      </c>
      <c r="K48" s="29">
        <f t="shared" si="12"/>
        <v>1</v>
      </c>
      <c r="L48" s="30">
        <f t="shared" si="12"/>
        <v>1156</v>
      </c>
      <c r="M48" s="31">
        <f t="shared" si="12"/>
        <v>1</v>
      </c>
      <c r="N48" s="27">
        <f t="shared" si="12"/>
        <v>174</v>
      </c>
      <c r="O48" s="28">
        <f t="shared" si="12"/>
        <v>174</v>
      </c>
      <c r="P48" s="29">
        <f t="shared" si="12"/>
        <v>1</v>
      </c>
      <c r="Q48" s="30">
        <f t="shared" si="12"/>
        <v>2885</v>
      </c>
      <c r="R48" s="31">
        <f t="shared" si="12"/>
        <v>1</v>
      </c>
      <c r="S48" s="27">
        <f t="shared" si="12"/>
        <v>661</v>
      </c>
      <c r="T48" s="28">
        <f t="shared" si="12"/>
        <v>661</v>
      </c>
      <c r="U48" s="29">
        <f t="shared" si="12"/>
        <v>1</v>
      </c>
      <c r="V48" s="30">
        <f t="shared" si="12"/>
        <v>14134</v>
      </c>
      <c r="W48" s="31">
        <f t="shared" si="12"/>
        <v>1</v>
      </c>
      <c r="X48" s="27">
        <f t="shared" si="12"/>
        <v>573</v>
      </c>
      <c r="Y48" s="28">
        <f t="shared" si="12"/>
        <v>573</v>
      </c>
      <c r="Z48" s="29">
        <f t="shared" si="12"/>
        <v>1</v>
      </c>
      <c r="AA48" s="32">
        <f>(X48-S48)/S48</f>
        <v>-0.13313161875945537</v>
      </c>
      <c r="AB48" s="30">
        <f>SUM(AB49:AB60)</f>
        <v>8752</v>
      </c>
      <c r="AC48" s="29">
        <f>SUM(AC49:AC60)</f>
        <v>1</v>
      </c>
      <c r="AD48" s="33">
        <f>(AB48-V48)/V48</f>
        <v>-0.38078392528654309</v>
      </c>
    </row>
    <row r="49" spans="2:30" ht="14.25" customHeight="1" x14ac:dyDescent="0.25">
      <c r="B49" s="70" t="s">
        <v>35</v>
      </c>
      <c r="C49" s="70" t="s">
        <v>25</v>
      </c>
      <c r="D49" s="6" t="str">
        <f>VLOOKUP(B49,'[1]Performance MAT'!$F$14:$G$12335,2,FALSE)</f>
        <v>102001</v>
      </c>
      <c r="E49" s="7" t="str">
        <f>RIGHT(B49,1)</f>
        <v>1</v>
      </c>
      <c r="F49" s="36">
        <f>AB49/X49</f>
        <v>15.273996509598604</v>
      </c>
      <c r="G49" s="37">
        <f>F49/E49</f>
        <v>15.273996509598604</v>
      </c>
      <c r="I49" s="38">
        <f>VLOOKUP(B49,[2]MES!A:D,3,0)</f>
        <v>73</v>
      </c>
      <c r="J49" s="39">
        <f t="shared" ref="J49" si="13">I49*E49</f>
        <v>73</v>
      </c>
      <c r="K49" s="40">
        <f>J49/J$48</f>
        <v>1</v>
      </c>
      <c r="L49" s="41">
        <f>VLOOKUP(B49,[2]MES!A:G,6,0)</f>
        <v>1156</v>
      </c>
      <c r="M49" s="40">
        <f>L49/L$48</f>
        <v>1</v>
      </c>
      <c r="N49" s="38">
        <f>VLOOKUP(B49,[2]YTD!A:D,3,0)</f>
        <v>174</v>
      </c>
      <c r="O49" s="39">
        <f t="shared" ref="O49" si="14">N49*E49</f>
        <v>174</v>
      </c>
      <c r="P49" s="40">
        <f>O49/O$48</f>
        <v>1</v>
      </c>
      <c r="Q49" s="41">
        <f>VLOOKUP(B49,[2]YTD!A:G,6,0)</f>
        <v>2885</v>
      </c>
      <c r="R49" s="40">
        <f>Q49/Q$48</f>
        <v>1</v>
      </c>
      <c r="S49" s="38">
        <f>VLOOKUP(B49,[2]MAT!A:D,3,0)</f>
        <v>661</v>
      </c>
      <c r="T49" s="39">
        <f t="shared" ref="T49" si="15">S49*E49</f>
        <v>661</v>
      </c>
      <c r="U49" s="40">
        <f>T49/T$48</f>
        <v>1</v>
      </c>
      <c r="V49" s="41">
        <f>VLOOKUP(B49,[2]MAT!A:J,9,0)</f>
        <v>14134</v>
      </c>
      <c r="W49" s="40">
        <f>V49/V$48</f>
        <v>1</v>
      </c>
      <c r="X49" s="38">
        <f>VLOOKUP(B49,[2]MAT!A:G,6,0)</f>
        <v>573</v>
      </c>
      <c r="Y49" s="39">
        <f t="shared" ref="Y49" si="16">X49*E49</f>
        <v>573</v>
      </c>
      <c r="Z49" s="40">
        <f>Y49/Y$48</f>
        <v>1</v>
      </c>
      <c r="AA49" s="43">
        <f t="shared" ref="AA49" si="17">(X49-S49)/S49</f>
        <v>-0.13313161875945537</v>
      </c>
      <c r="AB49" s="41">
        <f>VLOOKUP(B49,[2]MAT!A:M,12,0)</f>
        <v>8752</v>
      </c>
      <c r="AC49" s="40">
        <f>AB49/AB$48</f>
        <v>1</v>
      </c>
      <c r="AD49" s="44">
        <f t="shared" ref="AD49" si="18">(AB49-V49)/V49</f>
        <v>-0.38078392528654309</v>
      </c>
    </row>
    <row r="50" spans="2:30" ht="14.25" customHeight="1" x14ac:dyDescent="0.25">
      <c r="B50" s="35"/>
      <c r="C50" s="5"/>
      <c r="D50" s="6"/>
      <c r="E50" s="7" t="str">
        <f t="shared" ref="E50:E60" si="19">RIGHT(B50,1)</f>
        <v/>
      </c>
      <c r="F50" s="36"/>
      <c r="G50" s="37"/>
      <c r="I50" s="38"/>
      <c r="J50" s="39"/>
      <c r="K50" s="40"/>
      <c r="L50" s="41"/>
      <c r="M50" s="40"/>
      <c r="N50" s="38"/>
      <c r="O50" s="39"/>
      <c r="P50" s="40"/>
      <c r="Q50" s="41"/>
      <c r="R50" s="40"/>
      <c r="S50" s="38"/>
      <c r="T50" s="39"/>
      <c r="U50" s="40"/>
      <c r="V50" s="41"/>
      <c r="W50" s="40"/>
      <c r="X50" s="38"/>
      <c r="Y50" s="39"/>
      <c r="Z50" s="40"/>
      <c r="AA50" s="43"/>
      <c r="AB50" s="41"/>
      <c r="AC50" s="40"/>
      <c r="AD50" s="44"/>
    </row>
    <row r="51" spans="2:30" ht="14.25" customHeight="1" x14ac:dyDescent="0.25">
      <c r="B51" s="35"/>
      <c r="C51" s="5"/>
      <c r="D51" s="6"/>
      <c r="E51" s="7" t="str">
        <f t="shared" si="19"/>
        <v/>
      </c>
      <c r="F51" s="36"/>
      <c r="G51" s="37"/>
      <c r="I51" s="38"/>
      <c r="J51" s="39"/>
      <c r="K51" s="40"/>
      <c r="L51" s="41"/>
      <c r="M51" s="42"/>
      <c r="N51" s="38"/>
      <c r="O51" s="39"/>
      <c r="P51" s="40"/>
      <c r="Q51" s="41"/>
      <c r="R51" s="42"/>
      <c r="S51" s="38"/>
      <c r="T51" s="39"/>
      <c r="U51" s="40"/>
      <c r="V51" s="41"/>
      <c r="W51" s="42"/>
      <c r="X51" s="38"/>
      <c r="Y51" s="39"/>
      <c r="Z51" s="40"/>
      <c r="AA51" s="43"/>
      <c r="AB51" s="41"/>
      <c r="AC51" s="40"/>
      <c r="AD51" s="44"/>
    </row>
    <row r="52" spans="2:30" ht="14.25" customHeight="1" x14ac:dyDescent="0.25">
      <c r="B52" s="35"/>
      <c r="C52" s="5"/>
      <c r="D52" s="6"/>
      <c r="E52" s="7" t="str">
        <f t="shared" si="19"/>
        <v/>
      </c>
      <c r="F52" s="36"/>
      <c r="G52" s="37"/>
      <c r="I52" s="38"/>
      <c r="J52" s="39"/>
      <c r="K52" s="40"/>
      <c r="L52" s="41"/>
      <c r="M52" s="42"/>
      <c r="N52" s="38"/>
      <c r="O52" s="39"/>
      <c r="P52" s="40"/>
      <c r="Q52" s="41"/>
      <c r="R52" s="42"/>
      <c r="S52" s="38"/>
      <c r="T52" s="39"/>
      <c r="U52" s="40"/>
      <c r="V52" s="41"/>
      <c r="W52" s="42"/>
      <c r="X52" s="38"/>
      <c r="Y52" s="39"/>
      <c r="Z52" s="40"/>
      <c r="AA52" s="43"/>
      <c r="AB52" s="41"/>
      <c r="AC52" s="40"/>
      <c r="AD52" s="44"/>
    </row>
    <row r="53" spans="2:30" ht="14.25" customHeight="1" x14ac:dyDescent="0.25">
      <c r="B53" s="35"/>
      <c r="C53" s="35"/>
      <c r="D53" s="69"/>
      <c r="E53" s="7" t="str">
        <f t="shared" si="19"/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19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19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19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19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19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19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94" priority="5" operator="lessThan">
      <formula>0</formula>
    </cfRule>
  </conditionalFormatting>
  <conditionalFormatting sqref="AD28 AA28 AA41 AD41">
    <cfRule type="cellIs" dxfId="93" priority="4" operator="lessThan">
      <formula>0</formula>
    </cfRule>
  </conditionalFormatting>
  <conditionalFormatting sqref="AD48 AA48 AA61 AD61">
    <cfRule type="cellIs" dxfId="92" priority="3" operator="lessThan">
      <formula>0</formula>
    </cfRule>
  </conditionalFormatting>
  <conditionalFormatting sqref="AD29:AD40 AA29:AA40">
    <cfRule type="cellIs" dxfId="91" priority="2" operator="lessThan">
      <formula>0</formula>
    </cfRule>
  </conditionalFormatting>
  <conditionalFormatting sqref="AD49:AD60 AA49:AA60">
    <cfRule type="cellIs" dxfId="9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92D050"/>
    <pageSetUpPr fitToPage="1"/>
  </sheetPr>
  <dimension ref="B2:AN61"/>
  <sheetViews>
    <sheetView showGridLines="0" zoomScaleNormal="100" workbookViewId="0">
      <pane xSplit="2" ySplit="7" topLeftCell="L26" activePane="bottomRight" state="frozen"/>
      <selection activeCell="C8" sqref="C8"/>
      <selection pane="topRight" activeCell="C8" sqref="C8"/>
      <selection pane="bottomLeft" activeCell="C8" sqref="C8"/>
      <selection pane="bottomRight" activeCell="AC30" sqref="AC30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41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174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42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250</v>
      </c>
      <c r="J8" s="28">
        <f t="shared" si="0"/>
        <v>250</v>
      </c>
      <c r="K8" s="29">
        <f t="shared" si="0"/>
        <v>1</v>
      </c>
      <c r="L8" s="30">
        <f t="shared" si="0"/>
        <v>5446</v>
      </c>
      <c r="M8" s="31">
        <f t="shared" si="0"/>
        <v>1</v>
      </c>
      <c r="N8" s="27">
        <f t="shared" si="0"/>
        <v>743</v>
      </c>
      <c r="O8" s="28">
        <f t="shared" si="0"/>
        <v>743</v>
      </c>
      <c r="P8" s="29">
        <f t="shared" si="0"/>
        <v>1</v>
      </c>
      <c r="Q8" s="30">
        <f t="shared" si="0"/>
        <v>16485</v>
      </c>
      <c r="R8" s="31">
        <f t="shared" si="0"/>
        <v>1</v>
      </c>
      <c r="S8" s="27">
        <f t="shared" si="0"/>
        <v>3213</v>
      </c>
      <c r="T8" s="28">
        <f t="shared" si="0"/>
        <v>3213</v>
      </c>
      <c r="U8" s="29">
        <f t="shared" si="0"/>
        <v>1</v>
      </c>
      <c r="V8" s="30">
        <f t="shared" si="0"/>
        <v>72906</v>
      </c>
      <c r="W8" s="31">
        <f t="shared" si="0"/>
        <v>1</v>
      </c>
      <c r="X8" s="27">
        <f t="shared" si="0"/>
        <v>3022</v>
      </c>
      <c r="Y8" s="28">
        <f t="shared" si="0"/>
        <v>3022</v>
      </c>
      <c r="Z8" s="29">
        <f t="shared" si="0"/>
        <v>1</v>
      </c>
      <c r="AA8" s="32">
        <f>(X8-S8)/S8</f>
        <v>-5.9446000622471212E-2</v>
      </c>
      <c r="AB8" s="30">
        <f>SUM(AB9:AB20)</f>
        <v>52420</v>
      </c>
      <c r="AC8" s="29">
        <f>SUM(AC9:AC20)</f>
        <v>1</v>
      </c>
      <c r="AD8" s="33">
        <f>(AB8-V8)/V8</f>
        <v>-0.28099196225276385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39</v>
      </c>
      <c r="C9" s="70" t="s">
        <v>26</v>
      </c>
      <c r="D9" s="6" t="str">
        <f>VLOOKUP(B9,'[1]Performance MAT'!$F$14:$G$12335,2,FALSE)</f>
        <v>031993</v>
      </c>
      <c r="E9" s="7" t="str">
        <f>RIGHT(B9,1)</f>
        <v>1</v>
      </c>
      <c r="F9" s="36">
        <f>AB9/X9</f>
        <v>23.795546558704455</v>
      </c>
      <c r="G9" s="37">
        <f>F9/E9</f>
        <v>23.795546558704455</v>
      </c>
      <c r="I9" s="38">
        <f>VLOOKUP(B9,[2]MES!A:D,4,0)</f>
        <v>178</v>
      </c>
      <c r="J9" s="39">
        <f>I9*E9</f>
        <v>178</v>
      </c>
      <c r="K9" s="40">
        <f>J9/$J$8</f>
        <v>0.71199999999999997</v>
      </c>
      <c r="L9" s="41">
        <f>VLOOKUP(B9,[2]MES!A:G,7,0)</f>
        <v>4222</v>
      </c>
      <c r="M9" s="42">
        <f>L9/$L$8</f>
        <v>0.77524788835842817</v>
      </c>
      <c r="N9" s="38">
        <f>VLOOKUP(B9,[2]YTD!A:D,4,0)</f>
        <v>498</v>
      </c>
      <c r="O9" s="39">
        <f>N9*E9</f>
        <v>498</v>
      </c>
      <c r="P9" s="40">
        <f>O9/$O$8</f>
        <v>0.67025572005383582</v>
      </c>
      <c r="Q9" s="41">
        <f>VLOOKUP(B9,[2]YTD!A:G,7,0)</f>
        <v>12327</v>
      </c>
      <c r="R9" s="42">
        <f>Q9/$Q$8</f>
        <v>0.74777070063694262</v>
      </c>
      <c r="S9" s="38">
        <f>VLOOKUP(B9,[2]MAT!A:D,4,0)</f>
        <v>2188</v>
      </c>
      <c r="T9" s="39">
        <f>S9*E9</f>
        <v>2188</v>
      </c>
      <c r="U9" s="40">
        <f>T9/$T$8</f>
        <v>0.68098350451291623</v>
      </c>
      <c r="V9" s="41">
        <f>VLOOKUP(B9,[2]MAT!A:J,10,0)</f>
        <v>55120</v>
      </c>
      <c r="W9" s="42">
        <f>V9/$V$8</f>
        <v>0.75604202671933718</v>
      </c>
      <c r="X9" s="38">
        <f>VLOOKUP(B9,[2]MAT!A:G,7,0)</f>
        <v>1482</v>
      </c>
      <c r="Y9" s="39">
        <f>X9*E9</f>
        <v>1482</v>
      </c>
      <c r="Z9" s="40">
        <f>Y9/$Y$8</f>
        <v>0.49040370615486434</v>
      </c>
      <c r="AA9" s="43">
        <f t="shared" ref="AA9:AA10" si="1">(X9-S9)/S9</f>
        <v>-0.3226691042047532</v>
      </c>
      <c r="AB9" s="41">
        <f>VLOOKUP(B9,[2]MAT!A:M,13,0)</f>
        <v>35265</v>
      </c>
      <c r="AC9" s="40">
        <f>AB9/$AB$8</f>
        <v>0.67273941243800073</v>
      </c>
      <c r="AD9" s="44">
        <f t="shared" ref="AD9:AD10" si="2">(AB9-V9)/V9</f>
        <v>-0.36021407837445574</v>
      </c>
    </row>
    <row r="10" spans="2:40" ht="14.25" customHeight="1" x14ac:dyDescent="0.25">
      <c r="B10" s="70" t="s">
        <v>40</v>
      </c>
      <c r="C10" s="70" t="s">
        <v>25</v>
      </c>
      <c r="D10" s="6" t="str">
        <f>VLOOKUP(B10,'[1]Performance MAT'!$F$14:$G$12335,2,FALSE)</f>
        <v>042018</v>
      </c>
      <c r="E10" s="7" t="str">
        <f t="shared" ref="E10:E20" si="3">RIGHT(B10,1)</f>
        <v>1</v>
      </c>
      <c r="F10" s="36">
        <f t="shared" ref="F10" si="4">AB10/X10</f>
        <v>11.13961038961039</v>
      </c>
      <c r="G10" s="37">
        <f t="shared" ref="G10" si="5">F10/E10</f>
        <v>11.13961038961039</v>
      </c>
      <c r="I10" s="38">
        <f>VLOOKUP(B10,[2]MES!A:D,4,0)</f>
        <v>72</v>
      </c>
      <c r="J10" s="39">
        <f t="shared" ref="J10" si="6">I10*E10</f>
        <v>72</v>
      </c>
      <c r="K10" s="40">
        <f t="shared" ref="K10" si="7">J10/$J$8</f>
        <v>0.28799999999999998</v>
      </c>
      <c r="L10" s="41">
        <f>VLOOKUP(B10,[2]MES!A:G,7,0)</f>
        <v>1224</v>
      </c>
      <c r="M10" s="42">
        <f t="shared" ref="M10" si="8">L10/$L$8</f>
        <v>0.2247521116415718</v>
      </c>
      <c r="N10" s="38">
        <f>VLOOKUP(B10,[2]YTD!A:D,4,0)</f>
        <v>245</v>
      </c>
      <c r="O10" s="39">
        <f t="shared" ref="O10" si="9">N10*E10</f>
        <v>245</v>
      </c>
      <c r="P10" s="40">
        <f t="shared" ref="P10" si="10">O10/$O$8</f>
        <v>0.32974427994616418</v>
      </c>
      <c r="Q10" s="41">
        <f>VLOOKUP(B10,[2]YTD!A:G,7,0)</f>
        <v>4158</v>
      </c>
      <c r="R10" s="42">
        <f t="shared" ref="R10" si="11">Q10/$Q$8</f>
        <v>0.25222929936305732</v>
      </c>
      <c r="S10" s="38">
        <f>VLOOKUP(B10,[2]MAT!A:D,4,0)</f>
        <v>1025</v>
      </c>
      <c r="T10" s="39">
        <f t="shared" ref="T10" si="12">S10*E10</f>
        <v>1025</v>
      </c>
      <c r="U10" s="40">
        <f t="shared" ref="U10" si="13">T10/$T$8</f>
        <v>0.31901649548708372</v>
      </c>
      <c r="V10" s="41">
        <f>VLOOKUP(B10,[2]MAT!A:J,10,0)</f>
        <v>17786</v>
      </c>
      <c r="W10" s="42">
        <f t="shared" ref="W10" si="14">V10/$V$8</f>
        <v>0.24395797328066277</v>
      </c>
      <c r="X10" s="38">
        <f>VLOOKUP(B10,[2]MAT!A:G,7,0)</f>
        <v>1540</v>
      </c>
      <c r="Y10" s="39">
        <f t="shared" ref="Y10" si="15">X10*E10</f>
        <v>1540</v>
      </c>
      <c r="Z10" s="40">
        <f t="shared" ref="Z10" si="16">Y10/$Y$8</f>
        <v>0.50959629384513572</v>
      </c>
      <c r="AA10" s="43">
        <f t="shared" si="1"/>
        <v>0.5024390243902439</v>
      </c>
      <c r="AB10" s="41">
        <f>VLOOKUP(B10,[2]MAT!A:M,13,0)</f>
        <v>17155</v>
      </c>
      <c r="AC10" s="40">
        <f t="shared" ref="AC10" si="17">AB10/$AB$8</f>
        <v>0.32726058756199922</v>
      </c>
      <c r="AD10" s="44">
        <f t="shared" si="2"/>
        <v>-3.5477341729450128E-2</v>
      </c>
    </row>
    <row r="11" spans="2:40" ht="14.25" customHeight="1" x14ac:dyDescent="0.25">
      <c r="B11" s="35"/>
      <c r="C11" s="5"/>
      <c r="D11" s="6"/>
      <c r="E11" s="7" t="str">
        <f t="shared" si="3"/>
        <v/>
      </c>
      <c r="F11" s="36"/>
      <c r="G11" s="37"/>
      <c r="I11" s="38"/>
      <c r="J11" s="39"/>
      <c r="K11" s="40"/>
      <c r="L11" s="41"/>
      <c r="M11" s="42"/>
      <c r="N11" s="38"/>
      <c r="O11" s="39"/>
      <c r="P11" s="40"/>
      <c r="Q11" s="41"/>
      <c r="R11" s="42"/>
      <c r="S11" s="38"/>
      <c r="T11" s="39"/>
      <c r="U11" s="40"/>
      <c r="V11" s="41"/>
      <c r="W11" s="42"/>
      <c r="X11" s="38"/>
      <c r="Y11" s="39"/>
      <c r="Z11" s="40"/>
      <c r="AA11" s="43"/>
      <c r="AB11" s="41"/>
      <c r="AC11" s="40"/>
      <c r="AD11" s="44"/>
    </row>
    <row r="12" spans="2:40" ht="14.25" customHeight="1" x14ac:dyDescent="0.25">
      <c r="B12" s="35"/>
      <c r="C12" s="5"/>
      <c r="D12" s="6"/>
      <c r="E12" s="7" t="str">
        <f t="shared" si="3"/>
        <v/>
      </c>
      <c r="F12" s="36"/>
      <c r="G12" s="37"/>
      <c r="I12" s="38"/>
      <c r="J12" s="39"/>
      <c r="K12" s="40"/>
      <c r="L12" s="41"/>
      <c r="M12" s="42"/>
      <c r="N12" s="38"/>
      <c r="O12" s="39"/>
      <c r="P12" s="40"/>
      <c r="Q12" s="41"/>
      <c r="R12" s="42"/>
      <c r="S12" s="38"/>
      <c r="T12" s="39"/>
      <c r="U12" s="40"/>
      <c r="V12" s="41"/>
      <c r="W12" s="42"/>
      <c r="X12" s="38"/>
      <c r="Y12" s="39"/>
      <c r="Z12" s="40"/>
      <c r="AA12" s="43"/>
      <c r="AB12" s="41"/>
      <c r="AC12" s="40"/>
      <c r="AD12" s="44"/>
    </row>
    <row r="13" spans="2:40" s="49" customFormat="1" ht="14.25" customHeight="1" x14ac:dyDescent="0.25">
      <c r="B13" s="45"/>
      <c r="C13" s="45"/>
      <c r="D13" s="46"/>
      <c r="E13" s="7" t="str">
        <f t="shared" si="3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S01A0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CLORANFENICOL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203</v>
      </c>
      <c r="J28" s="28">
        <f t="shared" si="18"/>
        <v>203</v>
      </c>
      <c r="K28" s="29">
        <f t="shared" si="18"/>
        <v>1</v>
      </c>
      <c r="L28" s="30">
        <f t="shared" si="18"/>
        <v>4331</v>
      </c>
      <c r="M28" s="31">
        <f t="shared" si="18"/>
        <v>1</v>
      </c>
      <c r="N28" s="27">
        <f t="shared" si="18"/>
        <v>621</v>
      </c>
      <c r="O28" s="28">
        <f t="shared" si="18"/>
        <v>621</v>
      </c>
      <c r="P28" s="29">
        <f t="shared" si="18"/>
        <v>1</v>
      </c>
      <c r="Q28" s="30">
        <f t="shared" si="18"/>
        <v>13451</v>
      </c>
      <c r="R28" s="31">
        <f t="shared" si="18"/>
        <v>1</v>
      </c>
      <c r="S28" s="27">
        <f t="shared" si="18"/>
        <v>2634</v>
      </c>
      <c r="T28" s="28">
        <f t="shared" si="18"/>
        <v>2634</v>
      </c>
      <c r="U28" s="29">
        <f t="shared" si="18"/>
        <v>1</v>
      </c>
      <c r="V28" s="30">
        <f t="shared" si="18"/>
        <v>58589</v>
      </c>
      <c r="W28" s="31">
        <f t="shared" si="18"/>
        <v>1</v>
      </c>
      <c r="X28" s="27">
        <f t="shared" si="18"/>
        <v>2644</v>
      </c>
      <c r="Y28" s="28">
        <f t="shared" si="18"/>
        <v>2644</v>
      </c>
      <c r="Z28" s="29">
        <f t="shared" si="18"/>
        <v>1</v>
      </c>
      <c r="AA28" s="32">
        <f>(X28-S28)/S28</f>
        <v>3.7965072133637054E-3</v>
      </c>
      <c r="AB28" s="30">
        <f>SUM(AB29:AB40)</f>
        <v>44311</v>
      </c>
      <c r="AC28" s="29">
        <f>SUM(AC29:AC40)</f>
        <v>1</v>
      </c>
      <c r="AD28" s="33">
        <f>(AB28-V28)/V28</f>
        <v>-0.2436976224205909</v>
      </c>
    </row>
    <row r="29" spans="2:30" ht="14.25" customHeight="1" x14ac:dyDescent="0.25">
      <c r="B29" s="70" t="s">
        <v>39</v>
      </c>
      <c r="C29" s="70" t="s">
        <v>26</v>
      </c>
      <c r="D29" s="6" t="str">
        <f>VLOOKUP(B29,'[1]Performance MAT'!$F$14:$G$12335,2,FALSE)</f>
        <v>031993</v>
      </c>
      <c r="E29" s="7" t="str">
        <f>RIGHT(B29,1)</f>
        <v>1</v>
      </c>
      <c r="F29" s="36">
        <f>AB29/X29</f>
        <v>23.788445199660153</v>
      </c>
      <c r="G29" s="37">
        <f>F29/E29</f>
        <v>23.788445199660153</v>
      </c>
      <c r="I29" s="38">
        <f>VLOOKUP(B29,[2]MES!A:D,2,0)</f>
        <v>131</v>
      </c>
      <c r="J29" s="39">
        <f t="shared" ref="J29:J30" si="19">I29*E29</f>
        <v>131</v>
      </c>
      <c r="K29" s="40">
        <f>J29/J$28</f>
        <v>0.64532019704433496</v>
      </c>
      <c r="L29" s="41">
        <f>VLOOKUP(B29,[2]MES!A:G,5,0)</f>
        <v>3107</v>
      </c>
      <c r="M29" s="40">
        <f>L29/L$28</f>
        <v>0.71738628492265066</v>
      </c>
      <c r="N29" s="38">
        <f>VLOOKUP(B29,[2]YTD!A:D,2,0)</f>
        <v>378</v>
      </c>
      <c r="O29" s="39">
        <f t="shared" ref="O29:O30" si="20">N29*E29</f>
        <v>378</v>
      </c>
      <c r="P29" s="40">
        <f>O29/O$28</f>
        <v>0.60869565217391308</v>
      </c>
      <c r="Q29" s="41">
        <f>VLOOKUP(B29,[2]YTD!A:G,5,0)</f>
        <v>9327</v>
      </c>
      <c r="R29" s="40">
        <f>Q29/Q$28</f>
        <v>0.69340569474388525</v>
      </c>
      <c r="S29" s="38">
        <f>VLOOKUP(B29,[2]MAT!A:D,2,0)</f>
        <v>1689</v>
      </c>
      <c r="T29" s="39">
        <f t="shared" ref="T29:T30" si="21">S29*E29</f>
        <v>1689</v>
      </c>
      <c r="U29" s="40">
        <f>T29/T$28</f>
        <v>0.64123006833712981</v>
      </c>
      <c r="V29" s="41">
        <f>VLOOKUP(B29,[2]MAT!A:J,8,0)</f>
        <v>42520</v>
      </c>
      <c r="W29" s="40">
        <f>V29/V$28</f>
        <v>0.72573349946235644</v>
      </c>
      <c r="X29" s="38">
        <f>VLOOKUP(B29,[2]MAT!A:G,5,0)</f>
        <v>1177</v>
      </c>
      <c r="Y29" s="39">
        <f t="shared" ref="Y29:Y30" si="22">X29*E29</f>
        <v>1177</v>
      </c>
      <c r="Z29" s="40">
        <f>Y29/Y$28</f>
        <v>0.44515885022692891</v>
      </c>
      <c r="AA29" s="43">
        <f t="shared" ref="AA29:AA30" si="23">(X29-S29)/S29</f>
        <v>-0.30313795145056244</v>
      </c>
      <c r="AB29" s="41">
        <f>VLOOKUP(B29,[2]MAT!A:M,11,0)</f>
        <v>27999</v>
      </c>
      <c r="AC29" s="40">
        <f>AB29/AB$28</f>
        <v>0.63187470379815391</v>
      </c>
      <c r="AD29" s="44">
        <f t="shared" ref="AD29:AD30" si="24">(AB29-V29)/V29</f>
        <v>-0.34150987770460961</v>
      </c>
    </row>
    <row r="30" spans="2:30" ht="14.25" customHeight="1" x14ac:dyDescent="0.25">
      <c r="B30" s="70" t="s">
        <v>40</v>
      </c>
      <c r="C30" s="70" t="s">
        <v>25</v>
      </c>
      <c r="D30" s="6" t="str">
        <f>VLOOKUP(B30,'[1]Performance MAT'!$F$14:$G$12335,2,FALSE)</f>
        <v>042018</v>
      </c>
      <c r="E30" s="7" t="str">
        <f t="shared" ref="E30" si="25">RIGHT(B30,1)</f>
        <v>1</v>
      </c>
      <c r="F30" s="36">
        <f t="shared" ref="F30" si="26">AB30/X30</f>
        <v>11.119291070211316</v>
      </c>
      <c r="G30" s="37">
        <f t="shared" ref="G30" si="27">F30/E30</f>
        <v>11.119291070211316</v>
      </c>
      <c r="I30" s="38">
        <f>VLOOKUP(B30,[2]MES!A:D,2,0)</f>
        <v>72</v>
      </c>
      <c r="J30" s="39">
        <f t="shared" si="19"/>
        <v>72</v>
      </c>
      <c r="K30" s="40">
        <f>J30/J$28</f>
        <v>0.35467980295566504</v>
      </c>
      <c r="L30" s="41">
        <f>VLOOKUP(B30,[2]MES!A:G,5,0)</f>
        <v>1224</v>
      </c>
      <c r="M30" s="40">
        <f>L30/L$28</f>
        <v>0.28261371507734934</v>
      </c>
      <c r="N30" s="38">
        <f>VLOOKUP(B30,[2]YTD!A:D,2,0)</f>
        <v>243</v>
      </c>
      <c r="O30" s="39">
        <f t="shared" si="20"/>
        <v>243</v>
      </c>
      <c r="P30" s="40">
        <f>O30/O$28</f>
        <v>0.39130434782608697</v>
      </c>
      <c r="Q30" s="41">
        <f>VLOOKUP(B30,[2]YTD!A:G,5,0)</f>
        <v>4124</v>
      </c>
      <c r="R30" s="40">
        <f>Q30/Q$28</f>
        <v>0.30659430525611481</v>
      </c>
      <c r="S30" s="38">
        <f>VLOOKUP(B30,[2]MAT!A:D,2,0)</f>
        <v>945</v>
      </c>
      <c r="T30" s="39">
        <f t="shared" si="21"/>
        <v>945</v>
      </c>
      <c r="U30" s="40">
        <f>T30/T$28</f>
        <v>0.35876993166287013</v>
      </c>
      <c r="V30" s="41">
        <f>VLOOKUP(B30,[2]MAT!A:J,8,0)</f>
        <v>16069</v>
      </c>
      <c r="W30" s="40">
        <f>V30/V$28</f>
        <v>0.27426650053764356</v>
      </c>
      <c r="X30" s="38">
        <f>VLOOKUP(B30,[2]MAT!A:G,5,0)</f>
        <v>1467</v>
      </c>
      <c r="Y30" s="39">
        <f t="shared" si="22"/>
        <v>1467</v>
      </c>
      <c r="Z30" s="40">
        <f>Y30/Y$28</f>
        <v>0.55484114977307109</v>
      </c>
      <c r="AA30" s="43">
        <f t="shared" si="23"/>
        <v>0.55238095238095242</v>
      </c>
      <c r="AB30" s="41">
        <f>VLOOKUP(B30,[2]MAT!A:M,11,0)</f>
        <v>16312</v>
      </c>
      <c r="AC30" s="40">
        <f>AB30/AB$28</f>
        <v>0.36812529620184603</v>
      </c>
      <c r="AD30" s="44">
        <f t="shared" si="24"/>
        <v>1.5122285145310848E-2</v>
      </c>
    </row>
    <row r="31" spans="2:30" ht="14.25" customHeight="1" x14ac:dyDescent="0.25">
      <c r="B31" s="35"/>
      <c r="C31" s="5"/>
      <c r="D31" s="6"/>
      <c r="E31" s="7" t="str">
        <f t="shared" ref="E31:E40" si="28">RIGHT(B31,1)</f>
        <v/>
      </c>
      <c r="F31" s="36"/>
      <c r="G31" s="37"/>
      <c r="I31" s="38"/>
      <c r="J31" s="39"/>
      <c r="K31" s="40"/>
      <c r="L31" s="41"/>
      <c r="M31" s="42"/>
      <c r="N31" s="38"/>
      <c r="O31" s="39"/>
      <c r="P31" s="40"/>
      <c r="Q31" s="41"/>
      <c r="R31" s="42"/>
      <c r="S31" s="38"/>
      <c r="T31" s="39"/>
      <c r="U31" s="40"/>
      <c r="V31" s="41"/>
      <c r="W31" s="42"/>
      <c r="X31" s="38"/>
      <c r="Y31" s="39"/>
      <c r="Z31" s="40"/>
      <c r="AA31" s="43"/>
      <c r="AB31" s="41"/>
      <c r="AC31" s="40"/>
      <c r="AD31" s="44"/>
    </row>
    <row r="32" spans="2:30" ht="14.25" customHeight="1" x14ac:dyDescent="0.25">
      <c r="B32" s="35"/>
      <c r="C32" s="5"/>
      <c r="D32" s="6"/>
      <c r="E32" s="7" t="str">
        <f t="shared" si="28"/>
        <v/>
      </c>
      <c r="F32" s="36"/>
      <c r="G32" s="37"/>
      <c r="I32" s="38"/>
      <c r="J32" s="39"/>
      <c r="K32" s="40"/>
      <c r="L32" s="41"/>
      <c r="M32" s="42"/>
      <c r="N32" s="38"/>
      <c r="O32" s="39"/>
      <c r="P32" s="40"/>
      <c r="Q32" s="41"/>
      <c r="R32" s="42"/>
      <c r="S32" s="38"/>
      <c r="T32" s="39"/>
      <c r="U32" s="40"/>
      <c r="V32" s="41"/>
      <c r="W32" s="42"/>
      <c r="X32" s="38"/>
      <c r="Y32" s="39"/>
      <c r="Z32" s="40"/>
      <c r="AA32" s="43"/>
      <c r="AB32" s="41"/>
      <c r="AC32" s="40"/>
      <c r="AD32" s="44"/>
    </row>
    <row r="33" spans="2:30" ht="14.25" customHeight="1" x14ac:dyDescent="0.25">
      <c r="B33" s="35"/>
      <c r="C33" s="35"/>
      <c r="D33" s="69"/>
      <c r="E33" s="7" t="str">
        <f t="shared" si="28"/>
        <v/>
      </c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35"/>
      <c r="C34" s="5"/>
      <c r="D34" s="6"/>
      <c r="E34" s="7" t="str">
        <f t="shared" si="28"/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28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28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28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28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28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S01A0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CLORANFENICOL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29">SUM(I49:I60)</f>
        <v>47</v>
      </c>
      <c r="J48" s="28">
        <f t="shared" si="29"/>
        <v>47</v>
      </c>
      <c r="K48" s="29">
        <f t="shared" si="29"/>
        <v>1</v>
      </c>
      <c r="L48" s="30">
        <f t="shared" si="29"/>
        <v>1115</v>
      </c>
      <c r="M48" s="31">
        <f t="shared" si="29"/>
        <v>1</v>
      </c>
      <c r="N48" s="27">
        <f t="shared" si="29"/>
        <v>122</v>
      </c>
      <c r="O48" s="28">
        <f t="shared" si="29"/>
        <v>122</v>
      </c>
      <c r="P48" s="29">
        <f t="shared" si="29"/>
        <v>1</v>
      </c>
      <c r="Q48" s="30">
        <f t="shared" si="29"/>
        <v>3034</v>
      </c>
      <c r="R48" s="31">
        <f t="shared" si="29"/>
        <v>1</v>
      </c>
      <c r="S48" s="27">
        <f t="shared" si="29"/>
        <v>579</v>
      </c>
      <c r="T48" s="28">
        <f t="shared" si="29"/>
        <v>579</v>
      </c>
      <c r="U48" s="29">
        <f t="shared" si="29"/>
        <v>1</v>
      </c>
      <c r="V48" s="30">
        <f t="shared" si="29"/>
        <v>14317</v>
      </c>
      <c r="W48" s="31">
        <f t="shared" si="29"/>
        <v>1</v>
      </c>
      <c r="X48" s="27">
        <f t="shared" si="29"/>
        <v>378</v>
      </c>
      <c r="Y48" s="28">
        <f t="shared" si="29"/>
        <v>378</v>
      </c>
      <c r="Z48" s="29">
        <f t="shared" si="29"/>
        <v>1</v>
      </c>
      <c r="AA48" s="32">
        <f>(X48-S48)/S48</f>
        <v>-0.34715025906735753</v>
      </c>
      <c r="AB48" s="30">
        <f>SUM(AB49:AB60)</f>
        <v>8109</v>
      </c>
      <c r="AC48" s="29">
        <f>SUM(AC49:AC60)</f>
        <v>1</v>
      </c>
      <c r="AD48" s="33">
        <f>(AB48-V48)/V48</f>
        <v>-0.43361039323880701</v>
      </c>
    </row>
    <row r="49" spans="2:30" ht="14.25" customHeight="1" x14ac:dyDescent="0.25">
      <c r="B49" s="70" t="s">
        <v>39</v>
      </c>
      <c r="C49" s="70" t="s">
        <v>26</v>
      </c>
      <c r="D49" s="6" t="str">
        <f>VLOOKUP(B49,'[1]Performance MAT'!$F$14:$G$12335,2,FALSE)</f>
        <v>031993</v>
      </c>
      <c r="E49" s="7" t="str">
        <f>RIGHT(B49,1)</f>
        <v>1</v>
      </c>
      <c r="F49" s="36">
        <f>AB49/X49</f>
        <v>23.82295081967213</v>
      </c>
      <c r="G49" s="37">
        <f>F49/E49</f>
        <v>23.82295081967213</v>
      </c>
      <c r="I49" s="38">
        <f>VLOOKUP(B49,[2]MES!A:D,3,0)</f>
        <v>47</v>
      </c>
      <c r="J49" s="39">
        <f t="shared" ref="J49:J50" si="30">I49*E49</f>
        <v>47</v>
      </c>
      <c r="K49" s="40">
        <f>J49/J$48</f>
        <v>1</v>
      </c>
      <c r="L49" s="41">
        <f>VLOOKUP(B49,[2]MES!A:G,6,0)</f>
        <v>1115</v>
      </c>
      <c r="M49" s="40">
        <f>L49/L$48</f>
        <v>1</v>
      </c>
      <c r="N49" s="38">
        <f>VLOOKUP(B49,[2]YTD!A:D,3,0)</f>
        <v>120</v>
      </c>
      <c r="O49" s="39">
        <f t="shared" ref="O49:O50" si="31">N49*E49</f>
        <v>120</v>
      </c>
      <c r="P49" s="40">
        <f>O49/O$48</f>
        <v>0.98360655737704916</v>
      </c>
      <c r="Q49" s="41">
        <f>VLOOKUP(B49,[2]YTD!A:G,6,0)</f>
        <v>3000</v>
      </c>
      <c r="R49" s="40">
        <f>Q49/Q$48</f>
        <v>0.98879367172050103</v>
      </c>
      <c r="S49" s="38">
        <f>VLOOKUP(B49,[2]MAT!A:D,3,0)</f>
        <v>499</v>
      </c>
      <c r="T49" s="39">
        <f t="shared" ref="T49:T50" si="32">S49*E49</f>
        <v>499</v>
      </c>
      <c r="U49" s="40">
        <f>T49/T$48</f>
        <v>0.86183074265975823</v>
      </c>
      <c r="V49" s="41">
        <f>VLOOKUP(B49,[2]MAT!A:J,9,0)</f>
        <v>12600</v>
      </c>
      <c r="W49" s="40">
        <f>V49/V$48</f>
        <v>0.88007264091639315</v>
      </c>
      <c r="X49" s="38">
        <f>VLOOKUP(B49,[2]MAT!A:G,6,0)</f>
        <v>305</v>
      </c>
      <c r="Y49" s="39">
        <f t="shared" ref="Y49:Y50" si="33">X49*E49</f>
        <v>305</v>
      </c>
      <c r="Z49" s="40">
        <f>Y49/Y$48</f>
        <v>0.80687830687830686</v>
      </c>
      <c r="AA49" s="43">
        <f t="shared" ref="AA49:AA50" si="34">(X49-S49)/S49</f>
        <v>-0.38877755511022044</v>
      </c>
      <c r="AB49" s="41">
        <f>VLOOKUP(B49,[2]MAT!A:M,12,0)</f>
        <v>7266</v>
      </c>
      <c r="AC49" s="40">
        <f>AB49/AB$48</f>
        <v>0.89604143544210135</v>
      </c>
      <c r="AD49" s="44">
        <f t="shared" ref="AD49:AD50" si="35">(AB49-V49)/V49</f>
        <v>-0.42333333333333334</v>
      </c>
    </row>
    <row r="50" spans="2:30" ht="14.25" customHeight="1" x14ac:dyDescent="0.25">
      <c r="B50" s="70" t="s">
        <v>40</v>
      </c>
      <c r="C50" s="70" t="s">
        <v>25</v>
      </c>
      <c r="D50" s="6" t="str">
        <f>VLOOKUP(B50,'[1]Performance MAT'!$F$14:$G$12335,2,FALSE)</f>
        <v>042018</v>
      </c>
      <c r="E50" s="7" t="str">
        <f t="shared" ref="E50" si="36">RIGHT(B50,1)</f>
        <v>1</v>
      </c>
      <c r="F50" s="36">
        <f t="shared" ref="F50" si="37">AB50/X50</f>
        <v>11.547945205479452</v>
      </c>
      <c r="G50" s="37">
        <f t="shared" ref="G50" si="38">F50/E50</f>
        <v>11.547945205479452</v>
      </c>
      <c r="I50" s="38">
        <f>VLOOKUP(B50,[2]MES!A:D,3,0)</f>
        <v>0</v>
      </c>
      <c r="J50" s="39">
        <f t="shared" si="30"/>
        <v>0</v>
      </c>
      <c r="K50" s="40">
        <f>J50/J$48</f>
        <v>0</v>
      </c>
      <c r="L50" s="41">
        <f>VLOOKUP(B50,[2]MES!A:G,6,0)</f>
        <v>0</v>
      </c>
      <c r="M50" s="40">
        <f>L50/L$48</f>
        <v>0</v>
      </c>
      <c r="N50" s="38">
        <f>VLOOKUP(B50,[2]YTD!A:D,3,0)</f>
        <v>2</v>
      </c>
      <c r="O50" s="39">
        <f t="shared" si="31"/>
        <v>2</v>
      </c>
      <c r="P50" s="40">
        <f>O50/O$48</f>
        <v>1.6393442622950821E-2</v>
      </c>
      <c r="Q50" s="41">
        <f>VLOOKUP(B50,[2]YTD!A:G,6,0)</f>
        <v>34</v>
      </c>
      <c r="R50" s="40">
        <f>Q50/Q$48</f>
        <v>1.1206328279499011E-2</v>
      </c>
      <c r="S50" s="38">
        <f>VLOOKUP(B50,[2]MAT!A:D,3,0)</f>
        <v>80</v>
      </c>
      <c r="T50" s="39">
        <f t="shared" si="32"/>
        <v>80</v>
      </c>
      <c r="U50" s="40">
        <f>T50/T$48</f>
        <v>0.1381692573402418</v>
      </c>
      <c r="V50" s="41">
        <f>VLOOKUP(B50,[2]MAT!A:J,9,0)</f>
        <v>1717</v>
      </c>
      <c r="W50" s="40">
        <f>V50/V$48</f>
        <v>0.1199273590836069</v>
      </c>
      <c r="X50" s="38">
        <f>VLOOKUP(B50,[2]MAT!A:G,6,0)</f>
        <v>73</v>
      </c>
      <c r="Y50" s="39">
        <f t="shared" si="33"/>
        <v>73</v>
      </c>
      <c r="Z50" s="40">
        <f>Y50/Y$48</f>
        <v>0.19312169312169311</v>
      </c>
      <c r="AA50" s="43">
        <f t="shared" si="34"/>
        <v>-8.7499999999999994E-2</v>
      </c>
      <c r="AB50" s="41">
        <f>VLOOKUP(B50,[2]MAT!A:M,12,0)</f>
        <v>843</v>
      </c>
      <c r="AC50" s="40">
        <f>AB50/AB$48</f>
        <v>0.10395856455789863</v>
      </c>
      <c r="AD50" s="44">
        <f t="shared" si="35"/>
        <v>-0.5090273733255678</v>
      </c>
    </row>
    <row r="51" spans="2:30" ht="14.25" customHeight="1" x14ac:dyDescent="0.25">
      <c r="B51" s="35"/>
      <c r="C51" s="5"/>
      <c r="D51" s="6"/>
      <c r="E51" s="7" t="str">
        <f t="shared" ref="E51:E60" si="39">RIGHT(B51,1)</f>
        <v/>
      </c>
      <c r="F51" s="36"/>
      <c r="G51" s="37"/>
      <c r="I51" s="38"/>
      <c r="J51" s="39"/>
      <c r="K51" s="40"/>
      <c r="L51" s="41"/>
      <c r="M51" s="42"/>
      <c r="N51" s="38"/>
      <c r="O51" s="39"/>
      <c r="P51" s="40"/>
      <c r="Q51" s="41"/>
      <c r="R51" s="42"/>
      <c r="S51" s="38"/>
      <c r="T51" s="39"/>
      <c r="U51" s="40"/>
      <c r="V51" s="41"/>
      <c r="W51" s="42"/>
      <c r="X51" s="38"/>
      <c r="Y51" s="39"/>
      <c r="Z51" s="40"/>
      <c r="AA51" s="43"/>
      <c r="AB51" s="41"/>
      <c r="AC51" s="40"/>
      <c r="AD51" s="44"/>
    </row>
    <row r="52" spans="2:30" ht="14.25" customHeight="1" x14ac:dyDescent="0.25">
      <c r="B52" s="35"/>
      <c r="C52" s="5"/>
      <c r="D52" s="6"/>
      <c r="E52" s="7" t="str">
        <f t="shared" si="39"/>
        <v/>
      </c>
      <c r="F52" s="36"/>
      <c r="G52" s="37"/>
      <c r="I52" s="38"/>
      <c r="J52" s="39"/>
      <c r="K52" s="40"/>
      <c r="L52" s="41"/>
      <c r="M52" s="42"/>
      <c r="N52" s="38"/>
      <c r="O52" s="39"/>
      <c r="P52" s="40"/>
      <c r="Q52" s="41"/>
      <c r="R52" s="42"/>
      <c r="S52" s="38"/>
      <c r="T52" s="39"/>
      <c r="U52" s="40"/>
      <c r="V52" s="41"/>
      <c r="W52" s="42"/>
      <c r="X52" s="38"/>
      <c r="Y52" s="39"/>
      <c r="Z52" s="40"/>
      <c r="AA52" s="43"/>
      <c r="AB52" s="41"/>
      <c r="AC52" s="40"/>
      <c r="AD52" s="44"/>
    </row>
    <row r="53" spans="2:30" ht="14.25" customHeight="1" x14ac:dyDescent="0.25">
      <c r="B53" s="35"/>
      <c r="C53" s="35"/>
      <c r="D53" s="69"/>
      <c r="E53" s="7" t="str">
        <f t="shared" si="39"/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39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39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39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39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39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39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89" priority="5" operator="lessThan">
      <formula>0</formula>
    </cfRule>
  </conditionalFormatting>
  <conditionalFormatting sqref="AD28 AA28 AA41 AD41">
    <cfRule type="cellIs" dxfId="88" priority="4" operator="lessThan">
      <formula>0</formula>
    </cfRule>
  </conditionalFormatting>
  <conditionalFormatting sqref="AD48 AA48 AA61 AD61">
    <cfRule type="cellIs" dxfId="87" priority="3" operator="lessThan">
      <formula>0</formula>
    </cfRule>
  </conditionalFormatting>
  <conditionalFormatting sqref="AD29:AD40 AA29:AA40">
    <cfRule type="cellIs" dxfId="86" priority="2" operator="lessThan">
      <formula>0</formula>
    </cfRule>
  </conditionalFormatting>
  <conditionalFormatting sqref="AD49:AD60 AA49:AA60">
    <cfRule type="cellIs" dxfId="8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  <pageSetUpPr fitToPage="1"/>
  </sheetPr>
  <dimension ref="B2:AN61"/>
  <sheetViews>
    <sheetView showGridLines="0" zoomScaleNormal="100" workbookViewId="0">
      <pane xSplit="2" ySplit="7" topLeftCell="C23" activePane="bottomRight" state="frozen"/>
      <selection activeCell="C8" sqref="C8"/>
      <selection pane="topRight" activeCell="C8" sqref="C8"/>
      <selection pane="bottomLeft" activeCell="C8" sqref="C8"/>
      <selection pane="bottomRight" activeCell="K29" sqref="K29:K31"/>
    </sheetView>
  </sheetViews>
  <sheetFormatPr baseColWidth="10" defaultRowHeight="14.25" customHeight="1" x14ac:dyDescent="0.25"/>
  <cols>
    <col min="1" max="1" width="0.85546875" style="1" customWidth="1"/>
    <col min="2" max="2" width="37.42578125" style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47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174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42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246</v>
      </c>
      <c r="J8" s="28">
        <f t="shared" si="0"/>
        <v>246</v>
      </c>
      <c r="K8" s="29">
        <f t="shared" si="0"/>
        <v>1</v>
      </c>
      <c r="L8" s="30">
        <f t="shared" si="0"/>
        <v>5105</v>
      </c>
      <c r="M8" s="31">
        <f t="shared" si="0"/>
        <v>1</v>
      </c>
      <c r="N8" s="27">
        <f t="shared" si="0"/>
        <v>713</v>
      </c>
      <c r="O8" s="28">
        <f t="shared" si="0"/>
        <v>713</v>
      </c>
      <c r="P8" s="29">
        <f t="shared" si="0"/>
        <v>1</v>
      </c>
      <c r="Q8" s="30">
        <f t="shared" si="0"/>
        <v>15607</v>
      </c>
      <c r="R8" s="31">
        <f t="shared" si="0"/>
        <v>1</v>
      </c>
      <c r="S8" s="27">
        <f t="shared" si="0"/>
        <v>3296</v>
      </c>
      <c r="T8" s="28">
        <f t="shared" si="0"/>
        <v>3296</v>
      </c>
      <c r="U8" s="29">
        <f t="shared" si="0"/>
        <v>1</v>
      </c>
      <c r="V8" s="30">
        <f t="shared" si="0"/>
        <v>82199</v>
      </c>
      <c r="W8" s="31">
        <f t="shared" si="0"/>
        <v>1</v>
      </c>
      <c r="X8" s="27">
        <f t="shared" si="0"/>
        <v>2543</v>
      </c>
      <c r="Y8" s="28">
        <f t="shared" si="0"/>
        <v>2543</v>
      </c>
      <c r="Z8" s="29">
        <f t="shared" si="0"/>
        <v>1</v>
      </c>
      <c r="AA8" s="32">
        <f>(X8-S8)/S8</f>
        <v>-0.22845873786407767</v>
      </c>
      <c r="AB8" s="30">
        <f>SUM(AB9:AB20)</f>
        <v>51784</v>
      </c>
      <c r="AC8" s="29">
        <f>SUM(AC9:AC20)</f>
        <v>0.99999999999999989</v>
      </c>
      <c r="AD8" s="33">
        <f>(AB8-V8)/V8</f>
        <v>-0.37001666686942664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43</v>
      </c>
      <c r="C9" s="70" t="s">
        <v>26</v>
      </c>
      <c r="D9" s="6" t="str">
        <f>VLOOKUP(B9,'[1]Performance MAT'!$F$14:$G$12335,2,FALSE)</f>
        <v>012001</v>
      </c>
      <c r="E9" s="7" t="str">
        <f>RIGHT(B9,1)</f>
        <v>1</v>
      </c>
      <c r="F9" s="36">
        <f>AB9/X9</f>
        <v>25.837087087087088</v>
      </c>
      <c r="G9" s="37">
        <f>F9/E9</f>
        <v>25.837087087087088</v>
      </c>
      <c r="I9" s="38">
        <f>VLOOKUP(B9,[2]MES!A:D,4,0)</f>
        <v>140</v>
      </c>
      <c r="J9" s="39">
        <f>I9*E9</f>
        <v>140</v>
      </c>
      <c r="K9" s="40">
        <f>J9/$J$8</f>
        <v>0.56910569105691056</v>
      </c>
      <c r="L9" s="41">
        <f>VLOOKUP(B9,[2]MES!A:G,7,0)</f>
        <v>3554</v>
      </c>
      <c r="M9" s="42">
        <f>L9/$L$8</f>
        <v>0.69618021547502451</v>
      </c>
      <c r="N9" s="38">
        <f>VLOOKUP(B9,[2]YTD!A:D,4,0)</f>
        <v>373</v>
      </c>
      <c r="O9" s="39">
        <f>N9*E9</f>
        <v>373</v>
      </c>
      <c r="P9" s="40">
        <f>O9/$O$8</f>
        <v>0.52314165497896215</v>
      </c>
      <c r="Q9" s="41">
        <f>VLOOKUP(B9,[2]YTD!A:G,7,0)</f>
        <v>9942</v>
      </c>
      <c r="R9" s="42">
        <f>Q9/$Q$8</f>
        <v>0.63702184917024407</v>
      </c>
      <c r="S9" s="38">
        <f>VLOOKUP(B9,[2]MAT!A:D,4,0)</f>
        <v>2047</v>
      </c>
      <c r="T9" s="39">
        <f>S9*E9</f>
        <v>2047</v>
      </c>
      <c r="U9" s="40">
        <f>T9/$T$8</f>
        <v>0.62105582524271841</v>
      </c>
      <c r="V9" s="41">
        <f>VLOOKUP(B9,[2]MAT!A:J,10,0)</f>
        <v>57045</v>
      </c>
      <c r="W9" s="42">
        <f>V9/$V$8</f>
        <v>0.69398654484847744</v>
      </c>
      <c r="X9" s="38">
        <f>VLOOKUP(B9,[2]MAT!A:G,7,0)</f>
        <v>1332</v>
      </c>
      <c r="Y9" s="39">
        <f>X9*E9</f>
        <v>1332</v>
      </c>
      <c r="Z9" s="40">
        <f>Y9/$Y$8</f>
        <v>0.52379079826976016</v>
      </c>
      <c r="AA9" s="43">
        <f t="shared" ref="AA9:AA11" si="1">(X9-S9)/S9</f>
        <v>-0.34929164631167564</v>
      </c>
      <c r="AB9" s="41">
        <f>VLOOKUP(B9,[2]MAT!A:M,13,0)</f>
        <v>34415</v>
      </c>
      <c r="AC9" s="40">
        <f>AB9/$AB$8</f>
        <v>0.66458751737988564</v>
      </c>
      <c r="AD9" s="44">
        <f t="shared" ref="AD9:AD11" si="2">(AB9-V9)/V9</f>
        <v>-0.39670435621000966</v>
      </c>
    </row>
    <row r="10" spans="2:40" ht="14.25" customHeight="1" x14ac:dyDescent="0.25">
      <c r="B10" s="70" t="s">
        <v>44</v>
      </c>
      <c r="C10" s="70" t="s">
        <v>25</v>
      </c>
      <c r="D10" s="6" t="str">
        <f>VLOOKUP(B10,'[1]Performance MAT'!$F$14:$G$12335,2,FALSE)</f>
        <v>112007</v>
      </c>
      <c r="E10" s="7" t="str">
        <f t="shared" ref="E10:E20" si="3">RIGHT(B10,1)</f>
        <v>1</v>
      </c>
      <c r="F10" s="36">
        <f t="shared" ref="F10:F11" si="4">AB10/X10</f>
        <v>14.308774834437086</v>
      </c>
      <c r="G10" s="37">
        <f t="shared" ref="G10:G11" si="5">F10/E10</f>
        <v>14.308774834437086</v>
      </c>
      <c r="I10" s="38">
        <f>VLOOKUP(B10,[2]MES!A:D,4,0)</f>
        <v>106</v>
      </c>
      <c r="J10" s="39">
        <f t="shared" ref="J10:J11" si="6">I10*E10</f>
        <v>106</v>
      </c>
      <c r="K10" s="40">
        <f t="shared" ref="K10:K11" si="7">J10/$J$8</f>
        <v>0.43089430894308944</v>
      </c>
      <c r="L10" s="41">
        <f>VLOOKUP(B10,[2]MES!A:G,7,0)</f>
        <v>1551</v>
      </c>
      <c r="M10" s="42">
        <f t="shared" ref="M10:M11" si="8">L10/$L$8</f>
        <v>0.30381978452497549</v>
      </c>
      <c r="N10" s="38">
        <f>VLOOKUP(B10,[2]YTD!A:D,4,0)</f>
        <v>339</v>
      </c>
      <c r="O10" s="39">
        <f t="shared" ref="O10:O11" si="9">N10*E10</f>
        <v>339</v>
      </c>
      <c r="P10" s="40">
        <f t="shared" ref="P10:P11" si="10">O10/$O$8</f>
        <v>0.47545582047685836</v>
      </c>
      <c r="Q10" s="41">
        <f>VLOOKUP(B10,[2]YTD!A:G,7,0)</f>
        <v>5637</v>
      </c>
      <c r="R10" s="42">
        <f t="shared" ref="R10:R11" si="11">Q10/$Q$8</f>
        <v>0.3611840840648427</v>
      </c>
      <c r="S10" s="38">
        <f>VLOOKUP(B10,[2]MAT!A:D,4,0)</f>
        <v>1237</v>
      </c>
      <c r="T10" s="39">
        <f t="shared" ref="T10:T11" si="12">S10*E10</f>
        <v>1237</v>
      </c>
      <c r="U10" s="40">
        <f t="shared" ref="U10:U11" si="13">T10/$T$8</f>
        <v>0.37530339805825241</v>
      </c>
      <c r="V10" s="41">
        <f>VLOOKUP(B10,[2]MAT!A:J,10,0)</f>
        <v>24816</v>
      </c>
      <c r="W10" s="42">
        <f t="shared" ref="W10:W11" si="14">V10/$V$8</f>
        <v>0.30190148298641101</v>
      </c>
      <c r="X10" s="38">
        <f>VLOOKUP(B10,[2]MAT!A:G,7,0)</f>
        <v>1208</v>
      </c>
      <c r="Y10" s="39">
        <f t="shared" ref="Y10:Y11" si="15">X10*E10</f>
        <v>1208</v>
      </c>
      <c r="Z10" s="40">
        <f t="shared" ref="Z10:Z11" si="16">Y10/$Y$8</f>
        <v>0.47502949272512779</v>
      </c>
      <c r="AA10" s="43">
        <f t="shared" si="1"/>
        <v>-2.3443815683104285E-2</v>
      </c>
      <c r="AB10" s="41">
        <f>VLOOKUP(B10,[2]MAT!A:M,13,0)</f>
        <v>17285</v>
      </c>
      <c r="AC10" s="40">
        <f t="shared" ref="AC10:AC11" si="17">AB10/$AB$8</f>
        <v>0.33379035995674339</v>
      </c>
      <c r="AD10" s="44">
        <f t="shared" si="2"/>
        <v>-0.30347356544165055</v>
      </c>
    </row>
    <row r="11" spans="2:40" ht="14.25" customHeight="1" x14ac:dyDescent="0.25">
      <c r="B11" s="70" t="s">
        <v>45</v>
      </c>
      <c r="C11" s="70" t="s">
        <v>46</v>
      </c>
      <c r="D11" s="6" t="str">
        <f>VLOOKUP(B11,'[1]Performance MAT'!$F$14:$G$12335,2,FALSE)</f>
        <v>121993</v>
      </c>
      <c r="E11" s="7" t="str">
        <f t="shared" si="3"/>
        <v>1</v>
      </c>
      <c r="F11" s="36">
        <f t="shared" si="4"/>
        <v>28</v>
      </c>
      <c r="G11" s="37">
        <f t="shared" si="5"/>
        <v>28</v>
      </c>
      <c r="I11" s="38">
        <f>VLOOKUP(B11,[2]MES!A:D,4,0)</f>
        <v>0</v>
      </c>
      <c r="J11" s="39">
        <f t="shared" si="6"/>
        <v>0</v>
      </c>
      <c r="K11" s="40">
        <f t="shared" si="7"/>
        <v>0</v>
      </c>
      <c r="L11" s="41">
        <f>VLOOKUP(B11,[2]MES!A:G,7,0)</f>
        <v>0</v>
      </c>
      <c r="M11" s="42">
        <f t="shared" si="8"/>
        <v>0</v>
      </c>
      <c r="N11" s="38">
        <f>VLOOKUP(B11,[2]YTD!A:D,4,0)</f>
        <v>1</v>
      </c>
      <c r="O11" s="39">
        <f t="shared" si="9"/>
        <v>1</v>
      </c>
      <c r="P11" s="40">
        <f t="shared" si="10"/>
        <v>1.4025245441795231E-3</v>
      </c>
      <c r="Q11" s="41">
        <f>VLOOKUP(B11,[2]YTD!A:G,7,0)</f>
        <v>28</v>
      </c>
      <c r="R11" s="42">
        <f t="shared" si="11"/>
        <v>1.7940667649131801E-3</v>
      </c>
      <c r="S11" s="38">
        <f>VLOOKUP(B11,[2]MAT!A:D,4,0)</f>
        <v>12</v>
      </c>
      <c r="T11" s="39">
        <f t="shared" si="12"/>
        <v>12</v>
      </c>
      <c r="U11" s="40">
        <f t="shared" si="13"/>
        <v>3.6407766990291263E-3</v>
      </c>
      <c r="V11" s="41">
        <f>VLOOKUP(B11,[2]MAT!A:J,10,0)</f>
        <v>338</v>
      </c>
      <c r="W11" s="42">
        <f t="shared" si="14"/>
        <v>4.1119721651114976E-3</v>
      </c>
      <c r="X11" s="38">
        <f>VLOOKUP(B11,[2]MAT!A:G,7,0)</f>
        <v>3</v>
      </c>
      <c r="Y11" s="39">
        <f t="shared" si="15"/>
        <v>3</v>
      </c>
      <c r="Z11" s="40">
        <f t="shared" si="16"/>
        <v>1.1797090051120724E-3</v>
      </c>
      <c r="AA11" s="43">
        <f t="shared" si="1"/>
        <v>-0.75</v>
      </c>
      <c r="AB11" s="41">
        <f>VLOOKUP(B11,[2]MAT!A:M,13,0)</f>
        <v>84</v>
      </c>
      <c r="AC11" s="40">
        <f t="shared" si="17"/>
        <v>1.6221226633709254E-3</v>
      </c>
      <c r="AD11" s="44">
        <f t="shared" si="2"/>
        <v>-0.75147928994082835</v>
      </c>
    </row>
    <row r="12" spans="2:40" ht="14.25" customHeight="1" x14ac:dyDescent="0.25">
      <c r="B12" s="35"/>
      <c r="C12" s="5"/>
      <c r="D12" s="6"/>
      <c r="E12" s="7" t="str">
        <f t="shared" si="3"/>
        <v/>
      </c>
      <c r="F12" s="36"/>
      <c r="G12" s="37"/>
      <c r="I12" s="38"/>
      <c r="J12" s="39"/>
      <c r="K12" s="40"/>
      <c r="L12" s="41"/>
      <c r="M12" s="42"/>
      <c r="N12" s="38"/>
      <c r="O12" s="39"/>
      <c r="P12" s="40"/>
      <c r="Q12" s="41"/>
      <c r="R12" s="42"/>
      <c r="S12" s="38"/>
      <c r="T12" s="39"/>
      <c r="U12" s="40"/>
      <c r="V12" s="41"/>
      <c r="W12" s="42"/>
      <c r="X12" s="38"/>
      <c r="Y12" s="39"/>
      <c r="Z12" s="40"/>
      <c r="AA12" s="43"/>
      <c r="AB12" s="41"/>
      <c r="AC12" s="40"/>
      <c r="AD12" s="44"/>
    </row>
    <row r="13" spans="2:40" s="49" customFormat="1" ht="14.25" customHeight="1" x14ac:dyDescent="0.25">
      <c r="B13" s="45"/>
      <c r="C13" s="45"/>
      <c r="D13" s="46"/>
      <c r="E13" s="7" t="str">
        <f t="shared" si="3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S01A0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CLORANFENICOL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202</v>
      </c>
      <c r="J28" s="28">
        <f t="shared" si="18"/>
        <v>202</v>
      </c>
      <c r="K28" s="29">
        <f t="shared" si="18"/>
        <v>1</v>
      </c>
      <c r="L28" s="30">
        <f t="shared" si="18"/>
        <v>4203</v>
      </c>
      <c r="M28" s="31">
        <f t="shared" si="18"/>
        <v>1</v>
      </c>
      <c r="N28" s="27">
        <f t="shared" si="18"/>
        <v>546</v>
      </c>
      <c r="O28" s="28">
        <f t="shared" si="18"/>
        <v>546</v>
      </c>
      <c r="P28" s="29">
        <f t="shared" si="18"/>
        <v>1</v>
      </c>
      <c r="Q28" s="30">
        <f t="shared" si="18"/>
        <v>11991</v>
      </c>
      <c r="R28" s="31">
        <f t="shared" si="18"/>
        <v>1</v>
      </c>
      <c r="S28" s="27">
        <f t="shared" si="18"/>
        <v>2759</v>
      </c>
      <c r="T28" s="28">
        <f t="shared" si="18"/>
        <v>2759</v>
      </c>
      <c r="U28" s="29">
        <f t="shared" si="18"/>
        <v>1</v>
      </c>
      <c r="V28" s="30">
        <f t="shared" si="18"/>
        <v>68923</v>
      </c>
      <c r="W28" s="31">
        <f t="shared" si="18"/>
        <v>1</v>
      </c>
      <c r="X28" s="27">
        <f t="shared" si="18"/>
        <v>2043</v>
      </c>
      <c r="Y28" s="28">
        <f t="shared" si="18"/>
        <v>2043</v>
      </c>
      <c r="Z28" s="29">
        <f t="shared" si="18"/>
        <v>1</v>
      </c>
      <c r="AA28" s="32">
        <f>(X28-S28)/S28</f>
        <v>-0.25951431678144254</v>
      </c>
      <c r="AB28" s="30">
        <f>SUM(AB29:AB40)</f>
        <v>41174</v>
      </c>
      <c r="AC28" s="29">
        <f>SUM(AC29:AC40)</f>
        <v>0.99999999999999989</v>
      </c>
      <c r="AD28" s="33">
        <f>(AB28-V28)/V28</f>
        <v>-0.40260870826864764</v>
      </c>
    </row>
    <row r="29" spans="2:30" ht="14.25" customHeight="1" x14ac:dyDescent="0.25">
      <c r="B29" s="70" t="s">
        <v>43</v>
      </c>
      <c r="C29" s="70" t="s">
        <v>26</v>
      </c>
      <c r="D29" s="6" t="str">
        <f>VLOOKUP(B29,'[1]Performance MAT'!$F$14:$G$12335,2,FALSE)</f>
        <v>012001</v>
      </c>
      <c r="E29" s="7" t="str">
        <f>RIGHT(B29,1)</f>
        <v>1</v>
      </c>
      <c r="F29" s="36">
        <f>AB29/X29</f>
        <v>25.757692307692309</v>
      </c>
      <c r="G29" s="37">
        <f>F29/E29</f>
        <v>25.757692307692309</v>
      </c>
      <c r="I29" s="38">
        <f>VLOOKUP(B29,[2]MES!A:D,2,0)</f>
        <v>116</v>
      </c>
      <c r="J29" s="39">
        <f t="shared" ref="J29:J31" si="19">I29*E29</f>
        <v>116</v>
      </c>
      <c r="K29" s="40">
        <f>J29/J$28</f>
        <v>0.57425742574257421</v>
      </c>
      <c r="L29" s="41">
        <f>VLOOKUP(B29,[2]MES!A:G,5,0)</f>
        <v>2945</v>
      </c>
      <c r="M29" s="40">
        <f>L29/L$28</f>
        <v>0.70068998334522958</v>
      </c>
      <c r="N29" s="38">
        <f>VLOOKUP(B29,[2]YTD!A:D,2,0)</f>
        <v>290</v>
      </c>
      <c r="O29" s="39">
        <f t="shared" ref="O29:O31" si="20">N29*E29</f>
        <v>290</v>
      </c>
      <c r="P29" s="40">
        <f>O29/O$28</f>
        <v>0.53113553113553114</v>
      </c>
      <c r="Q29" s="41">
        <f>VLOOKUP(B29,[2]YTD!A:G,5,0)</f>
        <v>7716</v>
      </c>
      <c r="R29" s="40">
        <f>Q29/Q$28</f>
        <v>0.64348261195896928</v>
      </c>
      <c r="S29" s="38">
        <f>VLOOKUP(B29,[2]MAT!A:D,2,0)</f>
        <v>1724</v>
      </c>
      <c r="T29" s="39">
        <f t="shared" ref="T29:T31" si="21">S29*E29</f>
        <v>1724</v>
      </c>
      <c r="U29" s="40">
        <f>T29/T$28</f>
        <v>0.62486408118883652</v>
      </c>
      <c r="V29" s="41">
        <f>VLOOKUP(B29,[2]MAT!A:J,8,0)</f>
        <v>48058</v>
      </c>
      <c r="W29" s="40">
        <f>V29/V$28</f>
        <v>0.69727086748980749</v>
      </c>
      <c r="X29" s="38">
        <f>VLOOKUP(B29,[2]MAT!A:G,5,0)</f>
        <v>1040</v>
      </c>
      <c r="Y29" s="39">
        <f t="shared" ref="Y29:Y31" si="22">X29*E29</f>
        <v>1040</v>
      </c>
      <c r="Z29" s="40">
        <f>Y29/Y$28</f>
        <v>0.50905531081742539</v>
      </c>
      <c r="AA29" s="43">
        <f t="shared" ref="AA29:AA31" si="23">(X29-S29)/S29</f>
        <v>-0.39675174013921116</v>
      </c>
      <c r="AB29" s="41">
        <f>VLOOKUP(B29,[2]MAT!A:M,11,0)</f>
        <v>26788</v>
      </c>
      <c r="AC29" s="40">
        <f>AB29/AB$28</f>
        <v>0.65060475057074851</v>
      </c>
      <c r="AD29" s="44">
        <f t="shared" ref="AD29:AD31" si="24">(AB29-V29)/V29</f>
        <v>-0.44259020350409922</v>
      </c>
    </row>
    <row r="30" spans="2:30" ht="14.25" customHeight="1" x14ac:dyDescent="0.25">
      <c r="B30" s="70" t="s">
        <v>44</v>
      </c>
      <c r="C30" s="70" t="s">
        <v>25</v>
      </c>
      <c r="D30" s="6" t="str">
        <f>VLOOKUP(B30,'[1]Performance MAT'!$F$14:$G$12335,2,FALSE)</f>
        <v>112007</v>
      </c>
      <c r="E30" s="7" t="str">
        <f t="shared" ref="E30:E31" si="25">RIGHT(B30,1)</f>
        <v>1</v>
      </c>
      <c r="F30" s="36">
        <f t="shared" ref="F30:F31" si="26">AB30/X30</f>
        <v>14.302</v>
      </c>
      <c r="G30" s="37">
        <f t="shared" ref="G30:G31" si="27">F30/E30</f>
        <v>14.302</v>
      </c>
      <c r="I30" s="38">
        <f>VLOOKUP(B30,[2]MES!A:D,2,0)</f>
        <v>86</v>
      </c>
      <c r="J30" s="39">
        <f t="shared" si="19"/>
        <v>86</v>
      </c>
      <c r="K30" s="40">
        <f t="shared" ref="K30:K31" si="28">J30/J$28</f>
        <v>0.42574257425742573</v>
      </c>
      <c r="L30" s="41">
        <f>VLOOKUP(B30,[2]MES!A:G,5,0)</f>
        <v>1258</v>
      </c>
      <c r="M30" s="40">
        <f t="shared" ref="M30:M31" si="29">L30/L$28</f>
        <v>0.29931001665477042</v>
      </c>
      <c r="N30" s="38">
        <f>VLOOKUP(B30,[2]YTD!A:D,2,0)</f>
        <v>255</v>
      </c>
      <c r="O30" s="39">
        <f t="shared" si="20"/>
        <v>255</v>
      </c>
      <c r="P30" s="40">
        <f t="shared" ref="P30:P31" si="30">O30/O$28</f>
        <v>0.46703296703296704</v>
      </c>
      <c r="Q30" s="41">
        <f>VLOOKUP(B30,[2]YTD!A:G,5,0)</f>
        <v>4247</v>
      </c>
      <c r="R30" s="40">
        <f t="shared" ref="R30:R31" si="31">Q30/Q$28</f>
        <v>0.35418230339421231</v>
      </c>
      <c r="S30" s="38">
        <f>VLOOKUP(B30,[2]MAT!A:D,2,0)</f>
        <v>1023</v>
      </c>
      <c r="T30" s="39">
        <f t="shared" si="21"/>
        <v>1023</v>
      </c>
      <c r="U30" s="40">
        <f t="shared" ref="U30:U31" si="32">T30/T$28</f>
        <v>0.3707865168539326</v>
      </c>
      <c r="V30" s="41">
        <f>VLOOKUP(B30,[2]MAT!A:J,8,0)</f>
        <v>20527</v>
      </c>
      <c r="W30" s="40">
        <f t="shared" ref="W30:W31" si="33">V30/V$28</f>
        <v>0.29782510917980937</v>
      </c>
      <c r="X30" s="38">
        <f>VLOOKUP(B30,[2]MAT!A:G,5,0)</f>
        <v>1000</v>
      </c>
      <c r="Y30" s="39">
        <f t="shared" si="22"/>
        <v>1000</v>
      </c>
      <c r="Z30" s="40">
        <f t="shared" ref="Z30:Z31" si="34">Y30/Y$28</f>
        <v>0.48947626040137054</v>
      </c>
      <c r="AA30" s="43">
        <f t="shared" si="23"/>
        <v>-2.2482893450635387E-2</v>
      </c>
      <c r="AB30" s="41">
        <f>VLOOKUP(B30,[2]MAT!A:M,11,0)</f>
        <v>14302</v>
      </c>
      <c r="AC30" s="40">
        <f t="shared" ref="AC30:AC31" si="35">AB30/AB$28</f>
        <v>0.34735512702190702</v>
      </c>
      <c r="AD30" s="44">
        <f t="shared" si="24"/>
        <v>-0.30325912213182638</v>
      </c>
    </row>
    <row r="31" spans="2:30" ht="14.25" customHeight="1" x14ac:dyDescent="0.25">
      <c r="B31" s="70" t="s">
        <v>45</v>
      </c>
      <c r="C31" s="70" t="s">
        <v>46</v>
      </c>
      <c r="D31" s="6" t="str">
        <f>VLOOKUP(B31,'[1]Performance MAT'!$F$14:$G$12335,2,FALSE)</f>
        <v>121993</v>
      </c>
      <c r="E31" s="7" t="str">
        <f t="shared" si="25"/>
        <v>1</v>
      </c>
      <c r="F31" s="36">
        <f t="shared" si="26"/>
        <v>28</v>
      </c>
      <c r="G31" s="37">
        <f t="shared" si="27"/>
        <v>28</v>
      </c>
      <c r="I31" s="38">
        <f>VLOOKUP(B31,[2]MES!A:D,2,0)</f>
        <v>0</v>
      </c>
      <c r="J31" s="39">
        <f t="shared" si="19"/>
        <v>0</v>
      </c>
      <c r="K31" s="40">
        <f t="shared" si="28"/>
        <v>0</v>
      </c>
      <c r="L31" s="41">
        <f>VLOOKUP(B31,[2]MES!A:G,5,0)</f>
        <v>0</v>
      </c>
      <c r="M31" s="40">
        <f t="shared" si="29"/>
        <v>0</v>
      </c>
      <c r="N31" s="38">
        <f>VLOOKUP(B31,[2]YTD!A:D,2,0)</f>
        <v>1</v>
      </c>
      <c r="O31" s="39">
        <f t="shared" si="20"/>
        <v>1</v>
      </c>
      <c r="P31" s="40">
        <f t="shared" si="30"/>
        <v>1.8315018315018315E-3</v>
      </c>
      <c r="Q31" s="41">
        <f>VLOOKUP(B31,[2]YTD!A:G,5,0)</f>
        <v>28</v>
      </c>
      <c r="R31" s="40">
        <f t="shared" si="31"/>
        <v>2.3350846468184472E-3</v>
      </c>
      <c r="S31" s="38">
        <f>VLOOKUP(B31,[2]MAT!A:D,2,0)</f>
        <v>12</v>
      </c>
      <c r="T31" s="39">
        <f t="shared" si="21"/>
        <v>12</v>
      </c>
      <c r="U31" s="40">
        <f t="shared" si="32"/>
        <v>4.3494019572308806E-3</v>
      </c>
      <c r="V31" s="41">
        <f>VLOOKUP(B31,[2]MAT!A:J,8,0)</f>
        <v>338</v>
      </c>
      <c r="W31" s="40">
        <f t="shared" si="33"/>
        <v>4.9040233303831813E-3</v>
      </c>
      <c r="X31" s="38">
        <f>VLOOKUP(B31,[2]MAT!A:G,5,0)</f>
        <v>3</v>
      </c>
      <c r="Y31" s="39">
        <f t="shared" si="22"/>
        <v>3</v>
      </c>
      <c r="Z31" s="40">
        <f t="shared" si="34"/>
        <v>1.4684287812041115E-3</v>
      </c>
      <c r="AA31" s="43">
        <f t="shared" si="23"/>
        <v>-0.75</v>
      </c>
      <c r="AB31" s="41">
        <f>VLOOKUP(B31,[2]MAT!A:M,11,0)</f>
        <v>84</v>
      </c>
      <c r="AC31" s="40">
        <f t="shared" si="35"/>
        <v>2.0401224073444408E-3</v>
      </c>
      <c r="AD31" s="44">
        <f t="shared" si="24"/>
        <v>-0.75147928994082835</v>
      </c>
    </row>
    <row r="32" spans="2:30" ht="14.25" customHeight="1" x14ac:dyDescent="0.25">
      <c r="B32" s="35"/>
      <c r="C32" s="5"/>
      <c r="D32" s="6"/>
      <c r="E32" s="7" t="str">
        <f t="shared" ref="E32:E40" si="36">RIGHT(B32,1)</f>
        <v/>
      </c>
      <c r="F32" s="36"/>
      <c r="G32" s="37"/>
      <c r="I32" s="38"/>
      <c r="J32" s="39"/>
      <c r="K32" s="40"/>
      <c r="L32" s="41"/>
      <c r="M32" s="42"/>
      <c r="N32" s="38"/>
      <c r="O32" s="39"/>
      <c r="P32" s="40"/>
      <c r="Q32" s="41"/>
      <c r="R32" s="42"/>
      <c r="S32" s="38"/>
      <c r="T32" s="39"/>
      <c r="U32" s="40"/>
      <c r="V32" s="41"/>
      <c r="W32" s="42"/>
      <c r="X32" s="38"/>
      <c r="Y32" s="39"/>
      <c r="Z32" s="40"/>
      <c r="AA32" s="43"/>
      <c r="AB32" s="41"/>
      <c r="AC32" s="40"/>
      <c r="AD32" s="44"/>
    </row>
    <row r="33" spans="2:30" ht="14.25" customHeight="1" x14ac:dyDescent="0.25">
      <c r="B33" s="35"/>
      <c r="C33" s="35"/>
      <c r="D33" s="69"/>
      <c r="E33" s="7" t="str">
        <f t="shared" si="36"/>
        <v/>
      </c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35"/>
      <c r="C34" s="5"/>
      <c r="D34" s="6"/>
      <c r="E34" s="7" t="str">
        <f t="shared" si="36"/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36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36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6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6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S01A0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CLORANFENICOL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44</v>
      </c>
      <c r="J48" s="28">
        <f t="shared" si="37"/>
        <v>44</v>
      </c>
      <c r="K48" s="29">
        <f t="shared" si="37"/>
        <v>1</v>
      </c>
      <c r="L48" s="30">
        <f t="shared" si="37"/>
        <v>902</v>
      </c>
      <c r="M48" s="31">
        <f t="shared" si="37"/>
        <v>1</v>
      </c>
      <c r="N48" s="27">
        <f t="shared" si="37"/>
        <v>167</v>
      </c>
      <c r="O48" s="28">
        <f t="shared" si="37"/>
        <v>167</v>
      </c>
      <c r="P48" s="29">
        <f t="shared" si="37"/>
        <v>1</v>
      </c>
      <c r="Q48" s="30">
        <f t="shared" si="37"/>
        <v>3616</v>
      </c>
      <c r="R48" s="31">
        <f t="shared" si="37"/>
        <v>1</v>
      </c>
      <c r="S48" s="27">
        <f t="shared" si="37"/>
        <v>537</v>
      </c>
      <c r="T48" s="28">
        <f t="shared" si="37"/>
        <v>537</v>
      </c>
      <c r="U48" s="29">
        <f t="shared" si="37"/>
        <v>1</v>
      </c>
      <c r="V48" s="30">
        <f t="shared" si="37"/>
        <v>13276</v>
      </c>
      <c r="W48" s="31">
        <f t="shared" si="37"/>
        <v>1</v>
      </c>
      <c r="X48" s="27">
        <f t="shared" si="37"/>
        <v>500</v>
      </c>
      <c r="Y48" s="28">
        <f t="shared" si="37"/>
        <v>500</v>
      </c>
      <c r="Z48" s="29">
        <f t="shared" si="37"/>
        <v>1</v>
      </c>
      <c r="AA48" s="32">
        <f>(X48-S48)/S48</f>
        <v>-6.8901303538175043E-2</v>
      </c>
      <c r="AB48" s="30">
        <f>SUM(AB49:AB60)</f>
        <v>10610</v>
      </c>
      <c r="AC48" s="29">
        <f>SUM(AC49:AC60)</f>
        <v>1</v>
      </c>
      <c r="AD48" s="33">
        <f>(AB48-V48)/V48</f>
        <v>-0.20081349804157878</v>
      </c>
    </row>
    <row r="49" spans="2:30" ht="14.25" customHeight="1" x14ac:dyDescent="0.25">
      <c r="B49" s="70" t="s">
        <v>43</v>
      </c>
      <c r="C49" s="70" t="s">
        <v>26</v>
      </c>
      <c r="D49" s="6" t="str">
        <f>VLOOKUP(B49,'[1]Performance MAT'!$F$14:$G$12335,2,FALSE)</f>
        <v>012001</v>
      </c>
      <c r="E49" s="7" t="str">
        <f>RIGHT(B49,1)</f>
        <v>1</v>
      </c>
      <c r="F49" s="36">
        <f>AB49/X49</f>
        <v>26.11986301369863</v>
      </c>
      <c r="G49" s="37">
        <f>F49/E49</f>
        <v>26.11986301369863</v>
      </c>
      <c r="I49" s="38">
        <f>VLOOKUP(B49,[2]MES!A:D,3,0)</f>
        <v>24</v>
      </c>
      <c r="J49" s="39">
        <f t="shared" ref="J49:J51" si="38">I49*E49</f>
        <v>24</v>
      </c>
      <c r="K49" s="40">
        <f>J49/J$48</f>
        <v>0.54545454545454541</v>
      </c>
      <c r="L49" s="41">
        <f>VLOOKUP(B49,[2]MES!A:G,6,0)</f>
        <v>609</v>
      </c>
      <c r="M49" s="40">
        <f>L49/L$48</f>
        <v>0.67516629711751663</v>
      </c>
      <c r="N49" s="38">
        <f>VLOOKUP(B49,[2]YTD!A:D,3,0)</f>
        <v>83</v>
      </c>
      <c r="O49" s="39">
        <f t="shared" ref="O49:O51" si="39">N49*E49</f>
        <v>83</v>
      </c>
      <c r="P49" s="40">
        <f>O49/O$48</f>
        <v>0.49700598802395207</v>
      </c>
      <c r="Q49" s="41">
        <f>VLOOKUP(B49,[2]YTD!A:G,6,0)</f>
        <v>2226</v>
      </c>
      <c r="R49" s="40">
        <f>Q49/Q$48</f>
        <v>0.61559734513274333</v>
      </c>
      <c r="S49" s="38">
        <f>VLOOKUP(B49,[2]MAT!A:D,3,0)</f>
        <v>323</v>
      </c>
      <c r="T49" s="39">
        <f t="shared" ref="T49:T51" si="40">S49*E49</f>
        <v>323</v>
      </c>
      <c r="U49" s="40">
        <f>T49/T$48</f>
        <v>0.6014897579143389</v>
      </c>
      <c r="V49" s="41">
        <f>VLOOKUP(B49,[2]MAT!A:J,9,0)</f>
        <v>8987</v>
      </c>
      <c r="W49" s="40">
        <f>V49/V$48</f>
        <v>0.67693582404338659</v>
      </c>
      <c r="X49" s="38">
        <f>VLOOKUP(B49,[2]MAT!A:G,6,0)</f>
        <v>292</v>
      </c>
      <c r="Y49" s="39">
        <f t="shared" ref="Y49:Y51" si="41">X49*E49</f>
        <v>292</v>
      </c>
      <c r="Z49" s="40">
        <f>Y49/Y$48</f>
        <v>0.58399999999999996</v>
      </c>
      <c r="AA49" s="43">
        <f t="shared" ref="AA49:AA51" si="42">(X49-S49)/S49</f>
        <v>-9.5975232198142413E-2</v>
      </c>
      <c r="AB49" s="41">
        <f>VLOOKUP(B49,[2]MAT!A:M,12,0)</f>
        <v>7627</v>
      </c>
      <c r="AC49" s="40">
        <f>AB49/AB$48</f>
        <v>0.71885014137606029</v>
      </c>
      <c r="AD49" s="44">
        <f t="shared" ref="AD49:AD51" si="43">(AB49-V49)/V49</f>
        <v>-0.15132969845332148</v>
      </c>
    </row>
    <row r="50" spans="2:30" ht="14.25" customHeight="1" x14ac:dyDescent="0.25">
      <c r="B50" s="70" t="s">
        <v>44</v>
      </c>
      <c r="C50" s="70" t="s">
        <v>25</v>
      </c>
      <c r="D50" s="6" t="str">
        <f>VLOOKUP(B50,'[1]Performance MAT'!$F$14:$G$12335,2,FALSE)</f>
        <v>112007</v>
      </c>
      <c r="E50" s="7" t="str">
        <f t="shared" ref="E50:E51" si="44">RIGHT(B50,1)</f>
        <v>1</v>
      </c>
      <c r="F50" s="36">
        <f t="shared" ref="F50:F51" si="45">AB50/X50</f>
        <v>14.341346153846153</v>
      </c>
      <c r="G50" s="37">
        <f t="shared" ref="G50:G51" si="46">F50/E50</f>
        <v>14.341346153846153</v>
      </c>
      <c r="I50" s="38">
        <f>VLOOKUP(B50,[2]MES!A:D,3,0)</f>
        <v>20</v>
      </c>
      <c r="J50" s="39">
        <f t="shared" si="38"/>
        <v>20</v>
      </c>
      <c r="K50" s="40">
        <f t="shared" ref="K50:K51" si="47">J50/J$48</f>
        <v>0.45454545454545453</v>
      </c>
      <c r="L50" s="41">
        <f>VLOOKUP(B50,[2]MES!A:G,6,0)</f>
        <v>293</v>
      </c>
      <c r="M50" s="40">
        <f t="shared" ref="M50:M51" si="48">L50/L$48</f>
        <v>0.32483370288248337</v>
      </c>
      <c r="N50" s="38">
        <f>VLOOKUP(B50,[2]YTD!A:D,3,0)</f>
        <v>84</v>
      </c>
      <c r="O50" s="39">
        <f t="shared" si="39"/>
        <v>84</v>
      </c>
      <c r="P50" s="40">
        <f>O50/O$48</f>
        <v>0.50299401197604787</v>
      </c>
      <c r="Q50" s="41">
        <f>VLOOKUP(B50,[2]YTD!A:G,6,0)</f>
        <v>1390</v>
      </c>
      <c r="R50" s="40">
        <f>Q50/Q$48</f>
        <v>0.38440265486725661</v>
      </c>
      <c r="S50" s="38">
        <f>VLOOKUP(B50,[2]MAT!A:D,3,0)</f>
        <v>214</v>
      </c>
      <c r="T50" s="39">
        <f t="shared" si="40"/>
        <v>214</v>
      </c>
      <c r="U50" s="40">
        <f t="shared" ref="U50:U51" si="49">T50/T$48</f>
        <v>0.3985102420856611</v>
      </c>
      <c r="V50" s="41">
        <f>VLOOKUP(B50,[2]MAT!A:J,9,0)</f>
        <v>4289</v>
      </c>
      <c r="W50" s="40">
        <f t="shared" ref="W50:W51" si="50">V50/V$48</f>
        <v>0.32306417595661346</v>
      </c>
      <c r="X50" s="38">
        <f>VLOOKUP(B50,[2]MAT!A:G,6,0)</f>
        <v>208</v>
      </c>
      <c r="Y50" s="39">
        <f t="shared" si="41"/>
        <v>208</v>
      </c>
      <c r="Z50" s="40">
        <f t="shared" ref="Z50:Z51" si="51">Y50/Y$48</f>
        <v>0.41599999999999998</v>
      </c>
      <c r="AA50" s="43">
        <f t="shared" si="42"/>
        <v>-2.8037383177570093E-2</v>
      </c>
      <c r="AB50" s="41">
        <f>VLOOKUP(B50,[2]MAT!A:M,12,0)</f>
        <v>2983</v>
      </c>
      <c r="AC50" s="40">
        <f t="shared" ref="AC50:AC51" si="52">AB50/AB$48</f>
        <v>0.28114985862393965</v>
      </c>
      <c r="AD50" s="44">
        <f t="shared" si="43"/>
        <v>-0.30449988342270928</v>
      </c>
    </row>
    <row r="51" spans="2:30" ht="14.25" customHeight="1" x14ac:dyDescent="0.25">
      <c r="B51" s="70" t="s">
        <v>45</v>
      </c>
      <c r="C51" s="70" t="s">
        <v>46</v>
      </c>
      <c r="D51" s="6" t="str">
        <f>VLOOKUP(B51,'[1]Performance MAT'!$F$14:$G$12335,2,FALSE)</f>
        <v>121993</v>
      </c>
      <c r="E51" s="7" t="str">
        <f t="shared" si="44"/>
        <v>1</v>
      </c>
      <c r="F51" s="36" t="e">
        <f t="shared" si="45"/>
        <v>#DIV/0!</v>
      </c>
      <c r="G51" s="37" t="e">
        <f t="shared" si="46"/>
        <v>#DIV/0!</v>
      </c>
      <c r="I51" s="38">
        <f>VLOOKUP(B51,[2]MES!A:D,3,0)</f>
        <v>0</v>
      </c>
      <c r="J51" s="39">
        <f t="shared" si="38"/>
        <v>0</v>
      </c>
      <c r="K51" s="40">
        <f t="shared" si="47"/>
        <v>0</v>
      </c>
      <c r="L51" s="41">
        <f>VLOOKUP(B51,[2]MES!A:G,6,0)</f>
        <v>0</v>
      </c>
      <c r="M51" s="40">
        <f t="shared" si="48"/>
        <v>0</v>
      </c>
      <c r="N51" s="38">
        <f>VLOOKUP(B51,[2]YTD!A:D,3,0)</f>
        <v>0</v>
      </c>
      <c r="O51" s="39">
        <f t="shared" si="39"/>
        <v>0</v>
      </c>
      <c r="P51" s="40">
        <f t="shared" ref="P51" si="53">O51/$O$8</f>
        <v>0</v>
      </c>
      <c r="Q51" s="41">
        <f>VLOOKUP(B51,[2]YTD!A:G,6,0)</f>
        <v>0</v>
      </c>
      <c r="R51" s="42">
        <f t="shared" ref="R51" si="54">Q51/$Q$8</f>
        <v>0</v>
      </c>
      <c r="S51" s="38">
        <f>VLOOKUP(B51,[2]MAT!A:D,3,0)</f>
        <v>0</v>
      </c>
      <c r="T51" s="39">
        <f t="shared" si="40"/>
        <v>0</v>
      </c>
      <c r="U51" s="40">
        <f t="shared" si="49"/>
        <v>0</v>
      </c>
      <c r="V51" s="41">
        <f>VLOOKUP(B51,[2]MAT!A:J,9,0)</f>
        <v>0</v>
      </c>
      <c r="W51" s="40">
        <f t="shared" si="50"/>
        <v>0</v>
      </c>
      <c r="X51" s="38">
        <f>VLOOKUP(B51,[2]MAT!A:G,6,0)</f>
        <v>0</v>
      </c>
      <c r="Y51" s="39">
        <f t="shared" si="41"/>
        <v>0</v>
      </c>
      <c r="Z51" s="40">
        <f t="shared" si="51"/>
        <v>0</v>
      </c>
      <c r="AA51" s="43" t="e">
        <f t="shared" si="42"/>
        <v>#DIV/0!</v>
      </c>
      <c r="AB51" s="41">
        <f>VLOOKUP(B51,[2]MAT!A:M,12,0)</f>
        <v>0</v>
      </c>
      <c r="AC51" s="40">
        <f t="shared" si="52"/>
        <v>0</v>
      </c>
      <c r="AD51" s="44" t="e">
        <f t="shared" si="43"/>
        <v>#DIV/0!</v>
      </c>
    </row>
    <row r="52" spans="2:30" ht="14.25" customHeight="1" x14ac:dyDescent="0.25">
      <c r="B52" s="35"/>
      <c r="C52" s="5"/>
      <c r="D52" s="6"/>
      <c r="E52" s="7" t="str">
        <f t="shared" ref="E52:E60" si="55">RIGHT(B52,1)</f>
        <v/>
      </c>
      <c r="F52" s="36"/>
      <c r="G52" s="37"/>
      <c r="I52" s="38"/>
      <c r="J52" s="39"/>
      <c r="K52" s="40"/>
      <c r="L52" s="41"/>
      <c r="M52" s="42"/>
      <c r="N52" s="38"/>
      <c r="O52" s="39"/>
      <c r="P52" s="40"/>
      <c r="Q52" s="41"/>
      <c r="R52" s="42"/>
      <c r="S52" s="38"/>
      <c r="T52" s="39"/>
      <c r="U52" s="40"/>
      <c r="V52" s="41"/>
      <c r="W52" s="42"/>
      <c r="X52" s="38"/>
      <c r="Y52" s="39"/>
      <c r="Z52" s="40"/>
      <c r="AA52" s="43"/>
      <c r="AB52" s="41"/>
      <c r="AC52" s="40"/>
      <c r="AD52" s="44"/>
    </row>
    <row r="53" spans="2:30" ht="14.25" customHeight="1" x14ac:dyDescent="0.25">
      <c r="B53" s="35"/>
      <c r="C53" s="35"/>
      <c r="D53" s="69"/>
      <c r="E53" s="7" t="str">
        <f t="shared" si="55"/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55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55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55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55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84" priority="5" operator="lessThan">
      <formula>0</formula>
    </cfRule>
  </conditionalFormatting>
  <conditionalFormatting sqref="AD28 AA28 AA41 AD41">
    <cfRule type="cellIs" dxfId="83" priority="4" operator="lessThan">
      <formula>0</formula>
    </cfRule>
  </conditionalFormatting>
  <conditionalFormatting sqref="AD48 AA48 AA61 AD61">
    <cfRule type="cellIs" dxfId="82" priority="3" operator="lessThan">
      <formula>0</formula>
    </cfRule>
  </conditionalFormatting>
  <conditionalFormatting sqref="AD29:AD40 AA29:AA40">
    <cfRule type="cellIs" dxfId="81" priority="2" operator="lessThan">
      <formula>0</formula>
    </cfRule>
  </conditionalFormatting>
  <conditionalFormatting sqref="AD49:AD60 AA49:AA60">
    <cfRule type="cellIs" dxfId="8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92D050"/>
    <pageSetUpPr fitToPage="1"/>
  </sheetPr>
  <dimension ref="B2:AN61"/>
  <sheetViews>
    <sheetView showGridLines="0" zoomScaleNormal="100" workbookViewId="0">
      <pane xSplit="2" ySplit="7" topLeftCell="C41" activePane="bottomRight" state="frozen"/>
      <selection activeCell="C8" sqref="C8"/>
      <selection pane="topRight" activeCell="C8" sqref="C8"/>
      <selection pane="bottomLeft" activeCell="C8" sqref="C8"/>
      <selection pane="bottomRight" activeCell="J51" sqref="J51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53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175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54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3311</v>
      </c>
      <c r="J8" s="28">
        <f t="shared" si="0"/>
        <v>3311</v>
      </c>
      <c r="K8" s="29">
        <f t="shared" si="0"/>
        <v>1</v>
      </c>
      <c r="L8" s="30">
        <f t="shared" si="0"/>
        <v>90489</v>
      </c>
      <c r="M8" s="31">
        <f t="shared" si="0"/>
        <v>1</v>
      </c>
      <c r="N8" s="27">
        <f t="shared" si="0"/>
        <v>9399</v>
      </c>
      <c r="O8" s="28">
        <f t="shared" si="0"/>
        <v>9399</v>
      </c>
      <c r="P8" s="29">
        <f t="shared" si="0"/>
        <v>1</v>
      </c>
      <c r="Q8" s="30">
        <f t="shared" si="0"/>
        <v>254001</v>
      </c>
      <c r="R8" s="31">
        <f t="shared" si="0"/>
        <v>1</v>
      </c>
      <c r="S8" s="27">
        <f t="shared" si="0"/>
        <v>46925</v>
      </c>
      <c r="T8" s="28">
        <f t="shared" si="0"/>
        <v>46925</v>
      </c>
      <c r="U8" s="29">
        <f t="shared" si="0"/>
        <v>1</v>
      </c>
      <c r="V8" s="30">
        <f t="shared" si="0"/>
        <v>1520324</v>
      </c>
      <c r="W8" s="31">
        <f t="shared" si="0"/>
        <v>1</v>
      </c>
      <c r="X8" s="27">
        <f t="shared" si="0"/>
        <v>29475</v>
      </c>
      <c r="Y8" s="28">
        <f t="shared" si="0"/>
        <v>29475</v>
      </c>
      <c r="Z8" s="29">
        <f t="shared" si="0"/>
        <v>1</v>
      </c>
      <c r="AA8" s="32">
        <f>(X8-S8)/S8</f>
        <v>-0.37187000532765052</v>
      </c>
      <c r="AB8" s="30">
        <f>SUM(AB9:AB20)</f>
        <v>691090</v>
      </c>
      <c r="AC8" s="29">
        <f>SUM(AC9:AC20)</f>
        <v>1</v>
      </c>
      <c r="AD8" s="33">
        <f>(AB8-V8)/V8</f>
        <v>-0.54543242098394817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48</v>
      </c>
      <c r="C9" s="70" t="s">
        <v>25</v>
      </c>
      <c r="D9" s="6" t="str">
        <f>VLOOKUP(B9,'[1]Performance MAT'!$F$14:$G$12335,2,FALSE)</f>
        <v>072008</v>
      </c>
      <c r="E9" s="7" t="str">
        <f>RIGHT(B9,1)</f>
        <v>1</v>
      </c>
      <c r="F9" s="36">
        <f>AB9/X9</f>
        <v>19.118146575595347</v>
      </c>
      <c r="G9" s="37">
        <f>F9/E9</f>
        <v>19.118146575595347</v>
      </c>
      <c r="I9" s="38">
        <f>VLOOKUP(B9,[2]MES!A:D,4,0)</f>
        <v>1821</v>
      </c>
      <c r="J9" s="39">
        <f>I9*E9</f>
        <v>1821</v>
      </c>
      <c r="K9" s="40">
        <f>J9/$J$8</f>
        <v>0.5499848988221081</v>
      </c>
      <c r="L9" s="41">
        <f>VLOOKUP(B9,[2]MES!A:G,7,0)</f>
        <v>34781</v>
      </c>
      <c r="M9" s="42">
        <f>L9/$L$8</f>
        <v>0.38436716064936072</v>
      </c>
      <c r="N9" s="38">
        <f>VLOOKUP(B9,[2]YTD!A:D,4,0)</f>
        <v>5409</v>
      </c>
      <c r="O9" s="39">
        <f>N9*E9</f>
        <v>5409</v>
      </c>
      <c r="P9" s="40">
        <f>O9/$O$8</f>
        <v>0.57548675390999038</v>
      </c>
      <c r="Q9" s="41">
        <f>VLOOKUP(B9,[2]YTD!A:G,7,0)</f>
        <v>104760</v>
      </c>
      <c r="R9" s="42">
        <f>Q9/$Q$8</f>
        <v>0.41243932110503501</v>
      </c>
      <c r="S9" s="38">
        <f>VLOOKUP(B9,[2]MAT!A:D,4,0)</f>
        <v>19638</v>
      </c>
      <c r="T9" s="39">
        <f>S9*E9</f>
        <v>19638</v>
      </c>
      <c r="U9" s="40">
        <f>T9/$T$8</f>
        <v>0.41849760255727225</v>
      </c>
      <c r="V9" s="41">
        <f>VLOOKUP(B9,[2]MAT!A:J,10,0)</f>
        <v>442534</v>
      </c>
      <c r="W9" s="42">
        <f>V9/$V$8</f>
        <v>0.29107874374146564</v>
      </c>
      <c r="X9" s="38">
        <f>VLOOKUP(B9,[2]MAT!A:G,7,0)</f>
        <v>21668</v>
      </c>
      <c r="Y9" s="39">
        <f>X9*E9</f>
        <v>21668</v>
      </c>
      <c r="Z9" s="40">
        <f>Y9/$Y$8</f>
        <v>0.73513146734520785</v>
      </c>
      <c r="AA9" s="43">
        <f t="shared" ref="AA9:AA12" si="1">(X9-S9)/S9</f>
        <v>0.1033710153783481</v>
      </c>
      <c r="AB9" s="41">
        <f>VLOOKUP(B9,[2]MAT!A:M,13,0)</f>
        <v>414252</v>
      </c>
      <c r="AC9" s="40">
        <f>AB9/$AB$8</f>
        <v>0.5994183102056172</v>
      </c>
      <c r="AD9" s="44">
        <f t="shared" ref="AD9:AD12" si="2">(AB9-V9)/V9</f>
        <v>-6.3909213755327279E-2</v>
      </c>
    </row>
    <row r="10" spans="2:40" ht="14.25" customHeight="1" x14ac:dyDescent="0.25">
      <c r="B10" s="70" t="s">
        <v>49</v>
      </c>
      <c r="C10" s="70" t="s">
        <v>52</v>
      </c>
      <c r="D10" s="6" t="str">
        <f>VLOOKUP(B10,'[1]Performance MAT'!$F$14:$G$12335,2,FALSE)</f>
        <v>072017</v>
      </c>
      <c r="E10" s="7" t="str">
        <f t="shared" ref="E10:E20" si="3">RIGHT(B10,1)</f>
        <v>1</v>
      </c>
      <c r="F10" s="36">
        <f t="shared" ref="F10:F12" si="4">AB10/X10</f>
        <v>31.937862202189311</v>
      </c>
      <c r="G10" s="37">
        <f t="shared" ref="G10:G12" si="5">F10/E10</f>
        <v>31.937862202189311</v>
      </c>
      <c r="I10" s="38">
        <f>VLOOKUP(B10,[2]MES!A:D,4,0)</f>
        <v>82</v>
      </c>
      <c r="J10" s="39">
        <f t="shared" ref="J10:J12" si="6">I10*E10</f>
        <v>82</v>
      </c>
      <c r="K10" s="40">
        <f t="shared" ref="K10:K12" si="7">J10/$J$8</f>
        <v>2.4765931742675929E-2</v>
      </c>
      <c r="L10" s="41">
        <f>VLOOKUP(B10,[2]MES!A:G,7,0)</f>
        <v>2613</v>
      </c>
      <c r="M10" s="42">
        <f t="shared" ref="M10:M12" si="8">L10/$L$8</f>
        <v>2.887643802009084E-2</v>
      </c>
      <c r="N10" s="38">
        <f>VLOOKUP(B10,[2]YTD!A:D,4,0)</f>
        <v>342</v>
      </c>
      <c r="O10" s="39">
        <f t="shared" ref="O10:O12" si="9">N10*E10</f>
        <v>342</v>
      </c>
      <c r="P10" s="40">
        <f t="shared" ref="P10:P12" si="10">O10/$O$8</f>
        <v>3.6386849664857966E-2</v>
      </c>
      <c r="Q10" s="41">
        <f>VLOOKUP(B10,[2]YTD!A:G,7,0)</f>
        <v>10900</v>
      </c>
      <c r="R10" s="42">
        <f t="shared" ref="R10:R12" si="11">Q10/$Q$8</f>
        <v>4.2913216877098911E-2</v>
      </c>
      <c r="S10" s="38">
        <f>VLOOKUP(B10,[2]MAT!A:D,4,0)</f>
        <v>4020</v>
      </c>
      <c r="T10" s="39">
        <f t="shared" ref="T10:T12" si="12">S10*E10</f>
        <v>4020</v>
      </c>
      <c r="U10" s="40">
        <f t="shared" ref="U10:U12" si="13">T10/$T$8</f>
        <v>8.5668620138518919E-2</v>
      </c>
      <c r="V10" s="41">
        <f>VLOOKUP(B10,[2]MAT!A:J,10,0)</f>
        <v>177955</v>
      </c>
      <c r="W10" s="42">
        <f t="shared" ref="W10:W12" si="14">V10/$V$8</f>
        <v>0.11705070761232474</v>
      </c>
      <c r="X10" s="38">
        <f>VLOOKUP(B10,[2]MAT!A:G,7,0)</f>
        <v>3106</v>
      </c>
      <c r="Y10" s="39">
        <f t="shared" ref="Y10:Y12" si="15">X10*E10</f>
        <v>3106</v>
      </c>
      <c r="Z10" s="40">
        <f t="shared" ref="Z10:Z12" si="16">Y10/$Y$8</f>
        <v>0.1053774385072095</v>
      </c>
      <c r="AA10" s="43">
        <f t="shared" si="1"/>
        <v>-0.22736318407960199</v>
      </c>
      <c r="AB10" s="41">
        <f>VLOOKUP(B10,[2]MAT!A:M,13,0)</f>
        <v>99199</v>
      </c>
      <c r="AC10" s="40">
        <f t="shared" ref="AC10:AC12" si="17">AB10/$AB$8</f>
        <v>0.14353991520641307</v>
      </c>
      <c r="AD10" s="44">
        <f t="shared" si="2"/>
        <v>-0.44256132168244783</v>
      </c>
    </row>
    <row r="11" spans="2:40" ht="14.25" customHeight="1" x14ac:dyDescent="0.25">
      <c r="B11" s="70" t="s">
        <v>50</v>
      </c>
      <c r="C11" s="70" t="s">
        <v>26</v>
      </c>
      <c r="D11" s="6" t="str">
        <f>VLOOKUP(B11,'[1]Performance MAT'!$F$14:$G$12335,2,FALSE)</f>
        <v>012008</v>
      </c>
      <c r="E11" s="7" t="str">
        <f t="shared" si="3"/>
        <v>1</v>
      </c>
      <c r="F11" s="36">
        <f t="shared" si="4"/>
        <v>37.787492022973836</v>
      </c>
      <c r="G11" s="37">
        <f t="shared" si="5"/>
        <v>37.787492022973836</v>
      </c>
      <c r="I11" s="38">
        <f>VLOOKUP(B11,[2]MES!A:D,4,0)</f>
        <v>1408</v>
      </c>
      <c r="J11" s="39">
        <f t="shared" si="6"/>
        <v>1408</v>
      </c>
      <c r="K11" s="40">
        <f t="shared" si="7"/>
        <v>0.42524916943521596</v>
      </c>
      <c r="L11" s="41">
        <f>VLOOKUP(B11,[2]MES!A:G,7,0)</f>
        <v>53095</v>
      </c>
      <c r="M11" s="42">
        <f t="shared" si="8"/>
        <v>0.58675640133054852</v>
      </c>
      <c r="N11" s="38">
        <f>VLOOKUP(B11,[2]YTD!A:D,4,0)</f>
        <v>3648</v>
      </c>
      <c r="O11" s="39">
        <f t="shared" si="9"/>
        <v>3648</v>
      </c>
      <c r="P11" s="40">
        <f t="shared" si="10"/>
        <v>0.38812639642515162</v>
      </c>
      <c r="Q11" s="41">
        <f>VLOOKUP(B11,[2]YTD!A:G,7,0)</f>
        <v>138341</v>
      </c>
      <c r="R11" s="42">
        <f t="shared" si="11"/>
        <v>0.54464746201786607</v>
      </c>
      <c r="S11" s="38">
        <f>VLOOKUP(B11,[2]MAT!A:D,4,0)</f>
        <v>23147</v>
      </c>
      <c r="T11" s="39">
        <f t="shared" si="12"/>
        <v>23147</v>
      </c>
      <c r="U11" s="40">
        <f t="shared" si="13"/>
        <v>0.49327650506126797</v>
      </c>
      <c r="V11" s="41">
        <f>VLOOKUP(B11,[2]MAT!A:J,10,0)</f>
        <v>895134</v>
      </c>
      <c r="W11" s="42">
        <f t="shared" si="14"/>
        <v>0.58877844459470485</v>
      </c>
      <c r="X11" s="38">
        <f>VLOOKUP(B11,[2]MAT!A:G,7,0)</f>
        <v>4701</v>
      </c>
      <c r="Y11" s="39">
        <f t="shared" si="15"/>
        <v>4701</v>
      </c>
      <c r="Z11" s="40">
        <f t="shared" si="16"/>
        <v>0.1594910941475827</v>
      </c>
      <c r="AA11" s="43">
        <f t="shared" si="1"/>
        <v>-0.79690672657363804</v>
      </c>
      <c r="AB11" s="41">
        <f>VLOOKUP(B11,[2]MAT!A:M,13,0)</f>
        <v>177639</v>
      </c>
      <c r="AC11" s="40">
        <f t="shared" si="17"/>
        <v>0.25704177458796973</v>
      </c>
      <c r="AD11" s="44">
        <f t="shared" si="2"/>
        <v>-0.80155038240084719</v>
      </c>
    </row>
    <row r="12" spans="2:40" ht="14.25" customHeight="1" x14ac:dyDescent="0.25">
      <c r="B12" s="70" t="s">
        <v>51</v>
      </c>
      <c r="C12" s="70" t="s">
        <v>52</v>
      </c>
      <c r="D12" s="6" t="str">
        <f>VLOOKUP(B12,'[1]Performance MAT'!$F$14:$G$12335,2,FALSE)</f>
        <v>022006</v>
      </c>
      <c r="E12" s="7" t="str">
        <f t="shared" si="3"/>
        <v>1</v>
      </c>
      <c r="F12" s="36" t="e">
        <f t="shared" si="4"/>
        <v>#DIV/0!</v>
      </c>
      <c r="G12" s="37" t="e">
        <f t="shared" si="5"/>
        <v>#DIV/0!</v>
      </c>
      <c r="I12" s="38">
        <f>VLOOKUP(B12,[2]MES!A:D,4,0)</f>
        <v>0</v>
      </c>
      <c r="J12" s="39">
        <f t="shared" si="6"/>
        <v>0</v>
      </c>
      <c r="K12" s="40">
        <f t="shared" si="7"/>
        <v>0</v>
      </c>
      <c r="L12" s="41">
        <f>VLOOKUP(B12,[2]MES!A:G,7,0)</f>
        <v>0</v>
      </c>
      <c r="M12" s="42">
        <f t="shared" si="8"/>
        <v>0</v>
      </c>
      <c r="N12" s="38">
        <f>VLOOKUP(B12,[2]YTD!A:D,4,0)</f>
        <v>0</v>
      </c>
      <c r="O12" s="39">
        <f t="shared" si="9"/>
        <v>0</v>
      </c>
      <c r="P12" s="40">
        <f t="shared" si="10"/>
        <v>0</v>
      </c>
      <c r="Q12" s="41">
        <f>VLOOKUP(B12,[2]YTD!A:G,7,0)</f>
        <v>0</v>
      </c>
      <c r="R12" s="42">
        <f t="shared" si="11"/>
        <v>0</v>
      </c>
      <c r="S12" s="38">
        <f>VLOOKUP(B12,[2]MAT!A:D,4,0)</f>
        <v>120</v>
      </c>
      <c r="T12" s="39">
        <f t="shared" si="12"/>
        <v>120</v>
      </c>
      <c r="U12" s="40">
        <f t="shared" si="13"/>
        <v>2.5572722429408629E-3</v>
      </c>
      <c r="V12" s="41">
        <f>VLOOKUP(B12,[2]MAT!A:J,10,0)</f>
        <v>4701</v>
      </c>
      <c r="W12" s="42">
        <f t="shared" si="14"/>
        <v>3.0921040515048109E-3</v>
      </c>
      <c r="X12" s="38">
        <f>VLOOKUP(B12,[2]MAT!A:G,7,0)</f>
        <v>0</v>
      </c>
      <c r="Y12" s="39">
        <f t="shared" si="15"/>
        <v>0</v>
      </c>
      <c r="Z12" s="40">
        <f t="shared" si="16"/>
        <v>0</v>
      </c>
      <c r="AA12" s="43">
        <f t="shared" si="1"/>
        <v>-1</v>
      </c>
      <c r="AB12" s="41">
        <f>VLOOKUP(B12,[2]MAT!A:M,13,0)</f>
        <v>0</v>
      </c>
      <c r="AC12" s="40">
        <f t="shared" si="17"/>
        <v>0</v>
      </c>
      <c r="AD12" s="44">
        <f t="shared" si="2"/>
        <v>-1</v>
      </c>
    </row>
    <row r="13" spans="2:40" s="49" customFormat="1" ht="14.25" customHeight="1" x14ac:dyDescent="0.25">
      <c r="B13" s="45"/>
      <c r="C13" s="45"/>
      <c r="D13" s="46"/>
      <c r="E13" s="7" t="str">
        <f t="shared" si="3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S01C0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CLORANFENICOL+POLIMIXINA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2905</v>
      </c>
      <c r="J28" s="28">
        <f t="shared" si="18"/>
        <v>2905</v>
      </c>
      <c r="K28" s="29">
        <f t="shared" si="18"/>
        <v>1</v>
      </c>
      <c r="L28" s="30">
        <f t="shared" si="18"/>
        <v>78976</v>
      </c>
      <c r="M28" s="31">
        <f t="shared" si="18"/>
        <v>1</v>
      </c>
      <c r="N28" s="27">
        <f t="shared" si="18"/>
        <v>8072</v>
      </c>
      <c r="O28" s="28">
        <f t="shared" si="18"/>
        <v>8072</v>
      </c>
      <c r="P28" s="29">
        <f t="shared" si="18"/>
        <v>1</v>
      </c>
      <c r="Q28" s="30">
        <f t="shared" si="18"/>
        <v>215909</v>
      </c>
      <c r="R28" s="31">
        <f t="shared" si="18"/>
        <v>1</v>
      </c>
      <c r="S28" s="27">
        <f t="shared" si="18"/>
        <v>42655</v>
      </c>
      <c r="T28" s="28">
        <f t="shared" si="18"/>
        <v>42655</v>
      </c>
      <c r="U28" s="29">
        <f t="shared" si="18"/>
        <v>1</v>
      </c>
      <c r="V28" s="30">
        <f t="shared" si="18"/>
        <v>1387682</v>
      </c>
      <c r="W28" s="31">
        <f t="shared" si="18"/>
        <v>1</v>
      </c>
      <c r="X28" s="27">
        <f t="shared" si="18"/>
        <v>25855</v>
      </c>
      <c r="Y28" s="28">
        <f t="shared" si="18"/>
        <v>25855</v>
      </c>
      <c r="Z28" s="29">
        <f t="shared" si="18"/>
        <v>1</v>
      </c>
      <c r="AA28" s="32">
        <f>(X28-S28)/S28</f>
        <v>-0.39385769546360333</v>
      </c>
      <c r="AB28" s="30">
        <f>SUM(AB29:AB40)</f>
        <v>599252</v>
      </c>
      <c r="AC28" s="29">
        <f>SUM(AC29:AC40)</f>
        <v>0.99999999999999989</v>
      </c>
      <c r="AD28" s="33">
        <f>(AB28-V28)/V28</f>
        <v>-0.56816331119089247</v>
      </c>
    </row>
    <row r="29" spans="2:30" ht="14.25" customHeight="1" x14ac:dyDescent="0.25">
      <c r="B29" s="70" t="s">
        <v>48</v>
      </c>
      <c r="C29" s="70" t="s">
        <v>25</v>
      </c>
      <c r="D29" s="6" t="str">
        <f>VLOOKUP(B29,'[1]Performance MAT'!$F$14:$G$12335,2,FALSE)</f>
        <v>072008</v>
      </c>
      <c r="E29" s="7" t="str">
        <f>RIGHT(B29,1)</f>
        <v>1</v>
      </c>
      <c r="F29" s="36">
        <f>AB29/X29</f>
        <v>19.115989413046862</v>
      </c>
      <c r="G29" s="37">
        <f>F29/E29</f>
        <v>19.115989413046862</v>
      </c>
      <c r="I29" s="38">
        <f>VLOOKUP(B29,[2]MES!A:D,2,0)</f>
        <v>1617</v>
      </c>
      <c r="J29" s="39">
        <f t="shared" ref="J29:J32" si="19">I29*E29</f>
        <v>1617</v>
      </c>
      <c r="K29" s="40">
        <f>J29/J$28</f>
        <v>0.55662650602409636</v>
      </c>
      <c r="L29" s="41">
        <f>VLOOKUP(B29,[2]MES!A:G,5,0)</f>
        <v>30885</v>
      </c>
      <c r="M29" s="40">
        <f>L29/L$28</f>
        <v>0.3910681726094003</v>
      </c>
      <c r="N29" s="38">
        <f>VLOOKUP(B29,[2]YTD!A:D,2,0)</f>
        <v>4752</v>
      </c>
      <c r="O29" s="39">
        <f t="shared" ref="O29:O32" si="20">N29*E29</f>
        <v>4752</v>
      </c>
      <c r="P29" s="40">
        <f>O29/O$28</f>
        <v>0.58870168483647178</v>
      </c>
      <c r="Q29" s="41">
        <f>VLOOKUP(B29,[2]YTD!A:G,5,0)</f>
        <v>92038</v>
      </c>
      <c r="R29" s="40">
        <f>Q29/Q$28</f>
        <v>0.42628144264481793</v>
      </c>
      <c r="S29" s="38">
        <f>VLOOKUP(B29,[2]MAT!A:D,2,0)</f>
        <v>17666</v>
      </c>
      <c r="T29" s="39">
        <f t="shared" ref="T29:T32" si="21">S29*E29</f>
        <v>17666</v>
      </c>
      <c r="U29" s="40">
        <f>T29/T$28</f>
        <v>0.41416012190833429</v>
      </c>
      <c r="V29" s="41">
        <f>VLOOKUP(B29,[2]MAT!A:J,8,0)</f>
        <v>398630</v>
      </c>
      <c r="W29" s="40">
        <f>V29/V$28</f>
        <v>0.2872632202478666</v>
      </c>
      <c r="X29" s="38">
        <f>VLOOKUP(B29,[2]MAT!A:G,5,0)</f>
        <v>19269</v>
      </c>
      <c r="Y29" s="39">
        <f t="shared" ref="Y29:Y32" si="22">X29*E29</f>
        <v>19269</v>
      </c>
      <c r="Z29" s="40">
        <f>Y29/Y$28</f>
        <v>0.74527170760007733</v>
      </c>
      <c r="AA29" s="43">
        <f t="shared" ref="AA29:AA32" si="23">(X29-S29)/S29</f>
        <v>9.0739273180120011E-2</v>
      </c>
      <c r="AB29" s="41">
        <f>VLOOKUP(B29,[2]MAT!A:M,11,0)</f>
        <v>368346</v>
      </c>
      <c r="AC29" s="40">
        <f>AB29/AB$28</f>
        <v>0.61467629644957378</v>
      </c>
      <c r="AD29" s="44">
        <f t="shared" ref="AD29:AD32" si="24">(AB29-V29)/V29</f>
        <v>-7.5970197927903063E-2</v>
      </c>
    </row>
    <row r="30" spans="2:30" ht="14.25" customHeight="1" x14ac:dyDescent="0.25">
      <c r="B30" s="70" t="s">
        <v>49</v>
      </c>
      <c r="C30" s="70" t="s">
        <v>52</v>
      </c>
      <c r="D30" s="6" t="str">
        <f>VLOOKUP(B30,'[1]Performance MAT'!$F$14:$G$12335,2,FALSE)</f>
        <v>072017</v>
      </c>
      <c r="E30" s="7" t="str">
        <f t="shared" ref="E30:E32" si="25">RIGHT(B30,1)</f>
        <v>1</v>
      </c>
      <c r="F30" s="36">
        <f t="shared" ref="F30:F32" si="26">AB30/X30</f>
        <v>31.937862202189311</v>
      </c>
      <c r="G30" s="37">
        <f t="shared" ref="G30:G32" si="27">F30/E30</f>
        <v>31.937862202189311</v>
      </c>
      <c r="I30" s="38">
        <f>VLOOKUP(B30,[2]MES!A:D,2,0)</f>
        <v>82</v>
      </c>
      <c r="J30" s="39">
        <f t="shared" si="19"/>
        <v>82</v>
      </c>
      <c r="K30" s="40">
        <f t="shared" ref="K30:K32" si="28">J30/J$28</f>
        <v>2.8227194492254734E-2</v>
      </c>
      <c r="L30" s="41">
        <f>VLOOKUP(B30,[2]MES!A:G,5,0)</f>
        <v>2613</v>
      </c>
      <c r="M30" s="40">
        <f t="shared" ref="M30:M32" si="29">L30/L$28</f>
        <v>3.3086000810372773E-2</v>
      </c>
      <c r="N30" s="38">
        <f>VLOOKUP(B30,[2]YTD!A:D,2,0)</f>
        <v>342</v>
      </c>
      <c r="O30" s="39">
        <f t="shared" si="20"/>
        <v>342</v>
      </c>
      <c r="P30" s="40">
        <f t="shared" ref="P30:P32" si="30">O30/O$28</f>
        <v>4.2368681863230923E-2</v>
      </c>
      <c r="Q30" s="41">
        <f>VLOOKUP(B30,[2]YTD!A:G,5,0)</f>
        <v>10900</v>
      </c>
      <c r="R30" s="40">
        <f t="shared" ref="R30:R32" si="31">Q30/Q$28</f>
        <v>5.0484231782834434E-2</v>
      </c>
      <c r="S30" s="38">
        <f>VLOOKUP(B30,[2]MAT!A:D,2,0)</f>
        <v>4020</v>
      </c>
      <c r="T30" s="39">
        <f t="shared" si="21"/>
        <v>4020</v>
      </c>
      <c r="U30" s="40">
        <f t="shared" ref="U30:U32" si="32">T30/T$28</f>
        <v>9.4244519985933653E-2</v>
      </c>
      <c r="V30" s="41">
        <f>VLOOKUP(B30,[2]MAT!A:J,8,0)</f>
        <v>177955</v>
      </c>
      <c r="W30" s="40">
        <f t="shared" ref="W30:W32" si="33">V30/V$28</f>
        <v>0.12823903459149863</v>
      </c>
      <c r="X30" s="38">
        <f>VLOOKUP(B30,[2]MAT!A:G,5,0)</f>
        <v>3106</v>
      </c>
      <c r="Y30" s="39">
        <f t="shared" si="22"/>
        <v>3106</v>
      </c>
      <c r="Z30" s="40">
        <f t="shared" ref="Z30:Z32" si="34">Y30/Y$28</f>
        <v>0.12013150261071359</v>
      </c>
      <c r="AA30" s="43">
        <f t="shared" si="23"/>
        <v>-0.22736318407960199</v>
      </c>
      <c r="AB30" s="41">
        <f>VLOOKUP(B30,[2]MAT!A:M,11,0)</f>
        <v>99199</v>
      </c>
      <c r="AC30" s="40">
        <f t="shared" ref="AC30:AC32" si="35">AB30/AB$28</f>
        <v>0.16553803741998357</v>
      </c>
      <c r="AD30" s="44">
        <f t="shared" si="24"/>
        <v>-0.44256132168244783</v>
      </c>
    </row>
    <row r="31" spans="2:30" ht="14.25" customHeight="1" x14ac:dyDescent="0.25">
      <c r="B31" s="70" t="s">
        <v>50</v>
      </c>
      <c r="C31" s="70" t="s">
        <v>26</v>
      </c>
      <c r="D31" s="6" t="str">
        <f>VLOOKUP(B31,'[1]Performance MAT'!$F$14:$G$12335,2,FALSE)</f>
        <v>012008</v>
      </c>
      <c r="E31" s="7" t="str">
        <f t="shared" si="25"/>
        <v>1</v>
      </c>
      <c r="F31" s="36">
        <f t="shared" si="26"/>
        <v>37.846839080459773</v>
      </c>
      <c r="G31" s="37">
        <f t="shared" si="27"/>
        <v>37.846839080459773</v>
      </c>
      <c r="I31" s="38">
        <f>VLOOKUP(B31,[2]MES!A:D,2,0)</f>
        <v>1206</v>
      </c>
      <c r="J31" s="39">
        <f t="shared" si="19"/>
        <v>1206</v>
      </c>
      <c r="K31" s="40">
        <f t="shared" si="28"/>
        <v>0.4151462994836489</v>
      </c>
      <c r="L31" s="41">
        <f>VLOOKUP(B31,[2]MES!A:G,5,0)</f>
        <v>45478</v>
      </c>
      <c r="M31" s="40">
        <f t="shared" si="29"/>
        <v>0.57584582658022687</v>
      </c>
      <c r="N31" s="38">
        <f>VLOOKUP(B31,[2]YTD!A:D,2,0)</f>
        <v>2978</v>
      </c>
      <c r="O31" s="39">
        <f t="shared" si="20"/>
        <v>2978</v>
      </c>
      <c r="P31" s="40">
        <f t="shared" si="30"/>
        <v>0.36892963330029732</v>
      </c>
      <c r="Q31" s="41">
        <f>VLOOKUP(B31,[2]YTD!A:G,5,0)</f>
        <v>112971</v>
      </c>
      <c r="R31" s="40">
        <f t="shared" si="31"/>
        <v>0.52323432557234761</v>
      </c>
      <c r="S31" s="38">
        <f>VLOOKUP(B31,[2]MAT!A:D,2,0)</f>
        <v>20849</v>
      </c>
      <c r="T31" s="39">
        <f t="shared" si="21"/>
        <v>20849</v>
      </c>
      <c r="U31" s="40">
        <f t="shared" si="32"/>
        <v>0.48878208885242058</v>
      </c>
      <c r="V31" s="41">
        <f>VLOOKUP(B31,[2]MAT!A:J,8,0)</f>
        <v>806396</v>
      </c>
      <c r="W31" s="40">
        <f t="shared" si="33"/>
        <v>0.58111008141634757</v>
      </c>
      <c r="X31" s="38">
        <f>VLOOKUP(B31,[2]MAT!A:G,5,0)</f>
        <v>3480</v>
      </c>
      <c r="Y31" s="39">
        <f t="shared" si="22"/>
        <v>3480</v>
      </c>
      <c r="Z31" s="40">
        <f t="shared" si="34"/>
        <v>0.13459678978920905</v>
      </c>
      <c r="AA31" s="43">
        <f t="shared" si="23"/>
        <v>-0.83308551968919375</v>
      </c>
      <c r="AB31" s="41">
        <f>VLOOKUP(B31,[2]MAT!A:M,11,0)</f>
        <v>131707</v>
      </c>
      <c r="AC31" s="40">
        <f t="shared" si="35"/>
        <v>0.21978566613044262</v>
      </c>
      <c r="AD31" s="44">
        <f t="shared" si="24"/>
        <v>-0.8366720569050442</v>
      </c>
    </row>
    <row r="32" spans="2:30" ht="14.25" customHeight="1" x14ac:dyDescent="0.25">
      <c r="B32" s="70" t="s">
        <v>51</v>
      </c>
      <c r="C32" s="70" t="s">
        <v>52</v>
      </c>
      <c r="D32" s="6" t="str">
        <f>VLOOKUP(B32,'[1]Performance MAT'!$F$14:$G$12335,2,FALSE)</f>
        <v>022006</v>
      </c>
      <c r="E32" s="7" t="str">
        <f t="shared" si="25"/>
        <v>1</v>
      </c>
      <c r="F32" s="36" t="e">
        <f t="shared" si="26"/>
        <v>#DIV/0!</v>
      </c>
      <c r="G32" s="37" t="e">
        <f t="shared" si="27"/>
        <v>#DIV/0!</v>
      </c>
      <c r="I32" s="38">
        <f>VLOOKUP(B32,[2]MES!A:D,2,0)</f>
        <v>0</v>
      </c>
      <c r="J32" s="39">
        <f t="shared" si="19"/>
        <v>0</v>
      </c>
      <c r="K32" s="40">
        <f t="shared" si="28"/>
        <v>0</v>
      </c>
      <c r="L32" s="41">
        <f>VLOOKUP(B32,[2]MES!A:G,5,0)</f>
        <v>0</v>
      </c>
      <c r="M32" s="40">
        <f t="shared" si="29"/>
        <v>0</v>
      </c>
      <c r="N32" s="38">
        <f>VLOOKUP(B32,[2]YTD!A:D,2,0)</f>
        <v>0</v>
      </c>
      <c r="O32" s="39">
        <f t="shared" si="20"/>
        <v>0</v>
      </c>
      <c r="P32" s="40">
        <f t="shared" si="30"/>
        <v>0</v>
      </c>
      <c r="Q32" s="41">
        <f>VLOOKUP(B32,[2]YTD!A:G,5,0)</f>
        <v>0</v>
      </c>
      <c r="R32" s="40">
        <f t="shared" si="31"/>
        <v>0</v>
      </c>
      <c r="S32" s="38">
        <f>VLOOKUP(B32,[2]MAT!A:D,2,0)</f>
        <v>120</v>
      </c>
      <c r="T32" s="39">
        <f t="shared" si="21"/>
        <v>120</v>
      </c>
      <c r="U32" s="40">
        <f t="shared" si="32"/>
        <v>2.8132692533114523E-3</v>
      </c>
      <c r="V32" s="41">
        <f>VLOOKUP(B32,[2]MAT!A:J,8,0)</f>
        <v>4701</v>
      </c>
      <c r="W32" s="40">
        <f t="shared" si="33"/>
        <v>3.387663744287236E-3</v>
      </c>
      <c r="X32" s="38">
        <f>VLOOKUP(B32,[2]MAT!A:G,5,0)</f>
        <v>0</v>
      </c>
      <c r="Y32" s="39">
        <f t="shared" si="22"/>
        <v>0</v>
      </c>
      <c r="Z32" s="40">
        <f t="shared" si="34"/>
        <v>0</v>
      </c>
      <c r="AA32" s="43">
        <f t="shared" si="23"/>
        <v>-1</v>
      </c>
      <c r="AB32" s="41">
        <f>VLOOKUP(B32,[2]MAT!A:M,11,0)</f>
        <v>0</v>
      </c>
      <c r="AC32" s="40">
        <f t="shared" si="35"/>
        <v>0</v>
      </c>
      <c r="AD32" s="44">
        <f t="shared" si="24"/>
        <v>-1</v>
      </c>
    </row>
    <row r="33" spans="2:30" ht="14.25" customHeight="1" x14ac:dyDescent="0.25">
      <c r="B33" s="35"/>
      <c r="C33" s="35"/>
      <c r="D33" s="69"/>
      <c r="E33" s="7" t="str">
        <f t="shared" ref="E33:E40" si="36">RIGHT(B33,1)</f>
        <v/>
      </c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35"/>
      <c r="C34" s="5"/>
      <c r="D34" s="6"/>
      <c r="E34" s="7" t="str">
        <f t="shared" si="36"/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36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36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6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6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S01C0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CLORANFENICOL+POLIMIXINA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406</v>
      </c>
      <c r="J48" s="28">
        <f t="shared" si="37"/>
        <v>406</v>
      </c>
      <c r="K48" s="29">
        <f t="shared" si="37"/>
        <v>1</v>
      </c>
      <c r="L48" s="30">
        <f t="shared" si="37"/>
        <v>11513</v>
      </c>
      <c r="M48" s="31">
        <f t="shared" si="37"/>
        <v>1</v>
      </c>
      <c r="N48" s="27">
        <f t="shared" si="37"/>
        <v>1327</v>
      </c>
      <c r="O48" s="28">
        <f t="shared" si="37"/>
        <v>1327</v>
      </c>
      <c r="P48" s="29">
        <f t="shared" si="37"/>
        <v>1</v>
      </c>
      <c r="Q48" s="30">
        <f t="shared" si="37"/>
        <v>38092</v>
      </c>
      <c r="R48" s="31">
        <f t="shared" si="37"/>
        <v>1</v>
      </c>
      <c r="S48" s="27">
        <f t="shared" si="37"/>
        <v>4270</v>
      </c>
      <c r="T48" s="28">
        <f t="shared" si="37"/>
        <v>4270</v>
      </c>
      <c r="U48" s="29">
        <f t="shared" si="37"/>
        <v>1</v>
      </c>
      <c r="V48" s="30">
        <f t="shared" si="37"/>
        <v>132642</v>
      </c>
      <c r="W48" s="31">
        <f t="shared" si="37"/>
        <v>1</v>
      </c>
      <c r="X48" s="27">
        <f t="shared" si="37"/>
        <v>3620</v>
      </c>
      <c r="Y48" s="28">
        <f t="shared" si="37"/>
        <v>3620</v>
      </c>
      <c r="Z48" s="29">
        <f t="shared" si="37"/>
        <v>1</v>
      </c>
      <c r="AA48" s="32">
        <f>(X48-S48)/S48</f>
        <v>-0.1522248243559719</v>
      </c>
      <c r="AB48" s="30">
        <f>SUM(AB49:AB60)</f>
        <v>91838</v>
      </c>
      <c r="AC48" s="29">
        <f>SUM(AC49:AC60)</f>
        <v>1</v>
      </c>
      <c r="AD48" s="33">
        <f>(AB48-V48)/V48</f>
        <v>-0.30762503581067835</v>
      </c>
    </row>
    <row r="49" spans="2:30" ht="14.25" customHeight="1" x14ac:dyDescent="0.25">
      <c r="B49" s="70" t="s">
        <v>48</v>
      </c>
      <c r="C49" s="70" t="s">
        <v>25</v>
      </c>
      <c r="D49" s="6" t="str">
        <f>VLOOKUP(B49,'[1]Performance MAT'!$F$14:$G$12335,2,FALSE)</f>
        <v>072008</v>
      </c>
      <c r="E49" s="7" t="str">
        <f>RIGHT(B49,1)</f>
        <v>1</v>
      </c>
      <c r="F49" s="36">
        <f>AB49/X49</f>
        <v>19.135473113797417</v>
      </c>
      <c r="G49" s="37">
        <f>F49/E49</f>
        <v>19.135473113797417</v>
      </c>
      <c r="I49" s="38">
        <f>VLOOKUP(B49,[2]MES!A:D,3,0)</f>
        <v>204</v>
      </c>
      <c r="J49" s="39">
        <f>I49*E49</f>
        <v>204</v>
      </c>
      <c r="K49" s="40">
        <f>J49/J$48</f>
        <v>0.50246305418719217</v>
      </c>
      <c r="L49" s="41">
        <f>VLOOKUP(B49,[2]MES!A:G,6,0)</f>
        <v>3896</v>
      </c>
      <c r="M49" s="40">
        <f>L49/L$48</f>
        <v>0.33840006948666723</v>
      </c>
      <c r="N49" s="38">
        <f>VLOOKUP(B49,[2]YTD!A:D,3,0)</f>
        <v>657</v>
      </c>
      <c r="O49" s="39">
        <f t="shared" ref="O49:O52" si="38">N49*E49</f>
        <v>657</v>
      </c>
      <c r="P49" s="40">
        <f>O49/O$48</f>
        <v>0.49510173323285606</v>
      </c>
      <c r="Q49" s="41">
        <f>VLOOKUP(B49,[2]YTD!A:G,6,0)</f>
        <v>12722</v>
      </c>
      <c r="R49" s="40">
        <f>Q49/Q$48</f>
        <v>0.33398088837551193</v>
      </c>
      <c r="S49" s="38">
        <f>VLOOKUP(B49,[2]MAT!A:D,3,0)</f>
        <v>1972</v>
      </c>
      <c r="T49" s="39">
        <f t="shared" ref="T49:T52" si="39">S49*E49</f>
        <v>1972</v>
      </c>
      <c r="U49" s="40">
        <f>T49/T$48</f>
        <v>0.46182669789227165</v>
      </c>
      <c r="V49" s="41">
        <f>VLOOKUP(B49,[2]MAT!A:J,9,0)</f>
        <v>43904</v>
      </c>
      <c r="W49" s="40">
        <f>V49/V$48</f>
        <v>0.33099621537672835</v>
      </c>
      <c r="X49" s="38">
        <f>VLOOKUP(B49,[2]MAT!A:G,6,0)</f>
        <v>2399</v>
      </c>
      <c r="Y49" s="39">
        <f t="shared" ref="Y49:Y52" si="40">X49*E49</f>
        <v>2399</v>
      </c>
      <c r="Z49" s="40">
        <f>Y49/Y$48</f>
        <v>0.66270718232044201</v>
      </c>
      <c r="AA49" s="43">
        <f t="shared" ref="AA49:AA52" si="41">(X49-S49)/S49</f>
        <v>0.2165314401622718</v>
      </c>
      <c r="AB49" s="41">
        <f>VLOOKUP(B49,[2]MAT!A:M,12,0)</f>
        <v>45906</v>
      </c>
      <c r="AC49" s="40">
        <f>AB49/AB$48</f>
        <v>0.49985844639473859</v>
      </c>
      <c r="AD49" s="44">
        <f t="shared" ref="AD49:AD52" si="42">(AB49-V49)/V49</f>
        <v>4.5599489795918366E-2</v>
      </c>
    </row>
    <row r="50" spans="2:30" ht="14.25" customHeight="1" x14ac:dyDescent="0.25">
      <c r="B50" s="70" t="s">
        <v>49</v>
      </c>
      <c r="C50" s="70" t="s">
        <v>52</v>
      </c>
      <c r="D50" s="6" t="str">
        <f>VLOOKUP(B50,'[1]Performance MAT'!$F$14:$G$12335,2,FALSE)</f>
        <v>072017</v>
      </c>
      <c r="E50" s="7" t="str">
        <f t="shared" ref="E50:E52" si="43">RIGHT(B50,1)</f>
        <v>1</v>
      </c>
      <c r="F50" s="36" t="e">
        <f t="shared" ref="F50:F52" si="44">AB50/X50</f>
        <v>#DIV/0!</v>
      </c>
      <c r="G50" s="37" t="e">
        <f t="shared" ref="G50:G52" si="45">F50/E50</f>
        <v>#DIV/0!</v>
      </c>
      <c r="I50" s="38">
        <f>VLOOKUP(B50,[2]MES!A:D,3,0)</f>
        <v>0</v>
      </c>
      <c r="J50" s="39">
        <f>I50*E50</f>
        <v>0</v>
      </c>
      <c r="K50" s="40">
        <f t="shared" ref="K50:K52" si="46">J50/J$48</f>
        <v>0</v>
      </c>
      <c r="L50" s="41">
        <f>VLOOKUP(B50,[2]MES!A:G,6,0)</f>
        <v>0</v>
      </c>
      <c r="M50" s="40">
        <f t="shared" ref="M50:M52" si="47">L50/L$48</f>
        <v>0</v>
      </c>
      <c r="N50" s="38">
        <f>VLOOKUP(B50,[2]YTD!A:D,3,0)</f>
        <v>0</v>
      </c>
      <c r="O50" s="39">
        <f t="shared" si="38"/>
        <v>0</v>
      </c>
      <c r="P50" s="40">
        <f t="shared" ref="P50:P52" si="48">O50/O$48</f>
        <v>0</v>
      </c>
      <c r="Q50" s="41">
        <f>VLOOKUP(B50,[2]YTD!A:G,6,0)</f>
        <v>0</v>
      </c>
      <c r="R50" s="40">
        <f t="shared" ref="R50:R52" si="49">Q50/Q$48</f>
        <v>0</v>
      </c>
      <c r="S50" s="38">
        <f>VLOOKUP(B50,[2]MAT!A:D,3,0)</f>
        <v>0</v>
      </c>
      <c r="T50" s="39">
        <f t="shared" si="39"/>
        <v>0</v>
      </c>
      <c r="U50" s="40">
        <f t="shared" ref="U50:U52" si="50">T50/T$48</f>
        <v>0</v>
      </c>
      <c r="V50" s="41">
        <f>VLOOKUP(B50,[2]MAT!A:J,9,0)</f>
        <v>0</v>
      </c>
      <c r="W50" s="40">
        <f t="shared" ref="W50:W52" si="51">V50/V$48</f>
        <v>0</v>
      </c>
      <c r="X50" s="38">
        <f>VLOOKUP(B50,[2]MAT!A:G,6,0)</f>
        <v>0</v>
      </c>
      <c r="Y50" s="39">
        <f t="shared" si="40"/>
        <v>0</v>
      </c>
      <c r="Z50" s="40">
        <f t="shared" ref="Z50:Z52" si="52">Y50/Y$48</f>
        <v>0</v>
      </c>
      <c r="AA50" s="43" t="e">
        <f t="shared" si="41"/>
        <v>#DIV/0!</v>
      </c>
      <c r="AB50" s="41">
        <f>VLOOKUP(B50,[2]MAT!A:M,12,0)</f>
        <v>0</v>
      </c>
      <c r="AC50" s="40">
        <f t="shared" ref="AC50:AC52" si="53">AB50/AB$48</f>
        <v>0</v>
      </c>
      <c r="AD50" s="44" t="e">
        <f t="shared" si="42"/>
        <v>#DIV/0!</v>
      </c>
    </row>
    <row r="51" spans="2:30" ht="14.25" customHeight="1" x14ac:dyDescent="0.25">
      <c r="B51" s="70" t="s">
        <v>50</v>
      </c>
      <c r="C51" s="70" t="s">
        <v>26</v>
      </c>
      <c r="D51" s="6" t="str">
        <f>VLOOKUP(B51,'[1]Performance MAT'!$F$14:$G$12335,2,FALSE)</f>
        <v>012008</v>
      </c>
      <c r="E51" s="7" t="str">
        <f t="shared" si="43"/>
        <v>1</v>
      </c>
      <c r="F51" s="36">
        <f t="shared" si="44"/>
        <v>37.618345618345622</v>
      </c>
      <c r="G51" s="37">
        <f t="shared" si="45"/>
        <v>37.618345618345622</v>
      </c>
      <c r="I51" s="38">
        <f>VLOOKUP(B51,[2]MES!A:D,3,0)</f>
        <v>202</v>
      </c>
      <c r="J51" s="39">
        <f t="shared" ref="J51:J52" si="54">I51*E51</f>
        <v>202</v>
      </c>
      <c r="K51" s="40">
        <f t="shared" si="46"/>
        <v>0.49753694581280788</v>
      </c>
      <c r="L51" s="41">
        <f>VLOOKUP(B51,[2]MES!A:G,6,0)</f>
        <v>7617</v>
      </c>
      <c r="M51" s="40">
        <f t="shared" si="47"/>
        <v>0.66159993051333277</v>
      </c>
      <c r="N51" s="38">
        <f>VLOOKUP(B51,[2]YTD!A:D,3,0)</f>
        <v>670</v>
      </c>
      <c r="O51" s="39">
        <f t="shared" si="38"/>
        <v>670</v>
      </c>
      <c r="P51" s="40">
        <f t="shared" si="48"/>
        <v>0.50489826676714389</v>
      </c>
      <c r="Q51" s="41">
        <f>VLOOKUP(B51,[2]YTD!A:G,6,0)</f>
        <v>25370</v>
      </c>
      <c r="R51" s="40">
        <f t="shared" si="49"/>
        <v>0.66601911162448812</v>
      </c>
      <c r="S51" s="38">
        <f>VLOOKUP(B51,[2]MAT!A:D,3,0)</f>
        <v>2298</v>
      </c>
      <c r="T51" s="39">
        <f t="shared" si="39"/>
        <v>2298</v>
      </c>
      <c r="U51" s="40">
        <f t="shared" si="50"/>
        <v>0.53817330210772829</v>
      </c>
      <c r="V51" s="41">
        <f>VLOOKUP(B51,[2]MAT!A:J,9,0)</f>
        <v>88738</v>
      </c>
      <c r="W51" s="40">
        <f t="shared" si="51"/>
        <v>0.6690037846232717</v>
      </c>
      <c r="X51" s="38">
        <f>VLOOKUP(B51,[2]MAT!A:G,6,0)</f>
        <v>1221</v>
      </c>
      <c r="Y51" s="39">
        <f t="shared" si="40"/>
        <v>1221</v>
      </c>
      <c r="Z51" s="40">
        <f t="shared" si="52"/>
        <v>0.33729281767955799</v>
      </c>
      <c r="AA51" s="43">
        <f t="shared" si="41"/>
        <v>-0.46866840731070497</v>
      </c>
      <c r="AB51" s="41">
        <f>VLOOKUP(B51,[2]MAT!A:M,12,0)</f>
        <v>45932</v>
      </c>
      <c r="AC51" s="40">
        <f t="shared" si="53"/>
        <v>0.50014155360526147</v>
      </c>
      <c r="AD51" s="44">
        <f t="shared" si="42"/>
        <v>-0.48238635083053483</v>
      </c>
    </row>
    <row r="52" spans="2:30" ht="14.25" customHeight="1" x14ac:dyDescent="0.25">
      <c r="B52" s="70" t="s">
        <v>51</v>
      </c>
      <c r="C52" s="70" t="s">
        <v>52</v>
      </c>
      <c r="D52" s="6" t="str">
        <f>VLOOKUP(B52,'[1]Performance MAT'!$F$14:$G$12335,2,FALSE)</f>
        <v>022006</v>
      </c>
      <c r="E52" s="7" t="str">
        <f t="shared" si="43"/>
        <v>1</v>
      </c>
      <c r="F52" s="36" t="e">
        <f t="shared" si="44"/>
        <v>#DIV/0!</v>
      </c>
      <c r="G52" s="37" t="e">
        <f t="shared" si="45"/>
        <v>#DIV/0!</v>
      </c>
      <c r="I52" s="38">
        <f>VLOOKUP(B52,[2]MES!A:D,3,0)</f>
        <v>0</v>
      </c>
      <c r="J52" s="39">
        <f t="shared" si="54"/>
        <v>0</v>
      </c>
      <c r="K52" s="40">
        <f t="shared" si="46"/>
        <v>0</v>
      </c>
      <c r="L52" s="41">
        <f>VLOOKUP(B52,[2]MES!A:G,6,0)</f>
        <v>0</v>
      </c>
      <c r="M52" s="40">
        <f t="shared" si="47"/>
        <v>0</v>
      </c>
      <c r="N52" s="38">
        <f>VLOOKUP(B52,[2]YTD!A:D,3,0)</f>
        <v>0</v>
      </c>
      <c r="O52" s="39">
        <f t="shared" si="38"/>
        <v>0</v>
      </c>
      <c r="P52" s="40">
        <f t="shared" si="48"/>
        <v>0</v>
      </c>
      <c r="Q52" s="41">
        <f>VLOOKUP(B52,[2]YTD!A:G,6,0)</f>
        <v>0</v>
      </c>
      <c r="R52" s="40">
        <f t="shared" si="49"/>
        <v>0</v>
      </c>
      <c r="S52" s="38">
        <f>VLOOKUP(B52,[2]MAT!A:D,3,0)</f>
        <v>0</v>
      </c>
      <c r="T52" s="39">
        <f t="shared" si="39"/>
        <v>0</v>
      </c>
      <c r="U52" s="40">
        <f t="shared" si="50"/>
        <v>0</v>
      </c>
      <c r="V52" s="41">
        <f>VLOOKUP(B52,[2]MAT!A:J,9,0)</f>
        <v>0</v>
      </c>
      <c r="W52" s="40">
        <f t="shared" si="51"/>
        <v>0</v>
      </c>
      <c r="X52" s="38">
        <f>VLOOKUP(B52,[2]MAT!A:G,6,0)</f>
        <v>0</v>
      </c>
      <c r="Y52" s="39">
        <f t="shared" si="40"/>
        <v>0</v>
      </c>
      <c r="Z52" s="40">
        <f t="shared" si="52"/>
        <v>0</v>
      </c>
      <c r="AA52" s="43" t="e">
        <f t="shared" si="41"/>
        <v>#DIV/0!</v>
      </c>
      <c r="AB52" s="41">
        <f>VLOOKUP(B52,[2]MAT!A:M,12,0)</f>
        <v>0</v>
      </c>
      <c r="AC52" s="40">
        <f t="shared" si="53"/>
        <v>0</v>
      </c>
      <c r="AD52" s="44" t="e">
        <f t="shared" si="42"/>
        <v>#DIV/0!</v>
      </c>
    </row>
    <row r="53" spans="2:30" ht="14.25" customHeight="1" x14ac:dyDescent="0.25">
      <c r="B53" s="35"/>
      <c r="C53" s="35"/>
      <c r="D53" s="69"/>
      <c r="E53" s="7" t="str">
        <f t="shared" ref="E53:E60" si="55">RIGHT(B53,1)</f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55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55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55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55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79" priority="5" operator="lessThan">
      <formula>0</formula>
    </cfRule>
  </conditionalFormatting>
  <conditionalFormatting sqref="AD28 AA28 AA41 AD41">
    <cfRule type="cellIs" dxfId="78" priority="4" operator="lessThan">
      <formula>0</formula>
    </cfRule>
  </conditionalFormatting>
  <conditionalFormatting sqref="AD48 AA48 AA61 AD61">
    <cfRule type="cellIs" dxfId="77" priority="3" operator="lessThan">
      <formula>0</formula>
    </cfRule>
  </conditionalFormatting>
  <conditionalFormatting sqref="AD29:AD40 AA29:AA40">
    <cfRule type="cellIs" dxfId="76" priority="2" operator="lessThan">
      <formula>0</formula>
    </cfRule>
  </conditionalFormatting>
  <conditionalFormatting sqref="AD49:AD60 AA49:AA60">
    <cfRule type="cellIs" dxfId="7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92D050"/>
    <pageSetUpPr fitToPage="1"/>
  </sheetPr>
  <dimension ref="B2:AN61"/>
  <sheetViews>
    <sheetView showGridLines="0" zoomScaleNormal="100" workbookViewId="0">
      <pane xSplit="2" ySplit="7" topLeftCell="C44" activePane="bottomRight" state="frozen"/>
      <selection activeCell="C8" sqref="C8"/>
      <selection pane="topRight" activeCell="C8" sqref="C8"/>
      <selection pane="bottomLeft" activeCell="C8" sqref="C8"/>
      <selection pane="bottomRight" activeCell="K49" sqref="K49:K53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62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64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63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2031</v>
      </c>
      <c r="J8" s="28">
        <f t="shared" si="0"/>
        <v>2031</v>
      </c>
      <c r="K8" s="29">
        <f t="shared" si="0"/>
        <v>1</v>
      </c>
      <c r="L8" s="30">
        <f t="shared" si="0"/>
        <v>34625</v>
      </c>
      <c r="M8" s="31">
        <f t="shared" si="0"/>
        <v>0.99999999999999989</v>
      </c>
      <c r="N8" s="27">
        <f t="shared" si="0"/>
        <v>5900</v>
      </c>
      <c r="O8" s="28">
        <f t="shared" si="0"/>
        <v>5900</v>
      </c>
      <c r="P8" s="29">
        <f t="shared" si="0"/>
        <v>1</v>
      </c>
      <c r="Q8" s="30">
        <f t="shared" si="0"/>
        <v>104411</v>
      </c>
      <c r="R8" s="31">
        <f t="shared" si="0"/>
        <v>1</v>
      </c>
      <c r="S8" s="27">
        <f t="shared" si="0"/>
        <v>23282</v>
      </c>
      <c r="T8" s="28">
        <f t="shared" si="0"/>
        <v>23282</v>
      </c>
      <c r="U8" s="29">
        <f t="shared" si="0"/>
        <v>1</v>
      </c>
      <c r="V8" s="30">
        <f t="shared" si="0"/>
        <v>570156</v>
      </c>
      <c r="W8" s="31">
        <f t="shared" si="0"/>
        <v>1</v>
      </c>
      <c r="X8" s="27">
        <f t="shared" si="0"/>
        <v>22542</v>
      </c>
      <c r="Y8" s="28">
        <f t="shared" si="0"/>
        <v>22542</v>
      </c>
      <c r="Z8" s="29">
        <f t="shared" si="0"/>
        <v>0.99999999999999989</v>
      </c>
      <c r="AA8" s="32">
        <f>(X8-S8)/S8</f>
        <v>-3.1784210978438275E-2</v>
      </c>
      <c r="AB8" s="30">
        <f>SUM(AB9:AB20)</f>
        <v>391984</v>
      </c>
      <c r="AC8" s="29">
        <f>SUM(AC9:AC20)</f>
        <v>1</v>
      </c>
      <c r="AD8" s="33">
        <f>(AB8-V8)/V8</f>
        <v>-0.31249693066459006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55</v>
      </c>
      <c r="C9" s="70" t="s">
        <v>25</v>
      </c>
      <c r="D9" s="6" t="str">
        <f>VLOOKUP(B9,'[1]Performance MAT'!$F$14:$G$12335,2,FALSE)</f>
        <v>022011</v>
      </c>
      <c r="E9" s="7" t="str">
        <f>RIGHT(B9,1)</f>
        <v>1</v>
      </c>
      <c r="F9" s="36">
        <f>AB9/X9</f>
        <v>11.461323709655455</v>
      </c>
      <c r="G9" s="37">
        <f>F9/E9</f>
        <v>11.461323709655455</v>
      </c>
      <c r="I9" s="38">
        <f>VLOOKUP(B9,[2]MES!A:D,4,0)</f>
        <v>1301</v>
      </c>
      <c r="J9" s="39">
        <f>I9*E9</f>
        <v>1301</v>
      </c>
      <c r="K9" s="40">
        <f>J9/$J$8</f>
        <v>0.64057114721811914</v>
      </c>
      <c r="L9" s="41">
        <f>VLOOKUP(B9,[2]MES!A:G,7,0)</f>
        <v>15040</v>
      </c>
      <c r="M9" s="42">
        <f>L9/$L$8</f>
        <v>0.4343682310469314</v>
      </c>
      <c r="N9" s="38">
        <f>VLOOKUP(B9,[2]YTD!A:D,4,0)</f>
        <v>3827</v>
      </c>
      <c r="O9" s="39">
        <f>N9*E9</f>
        <v>3827</v>
      </c>
      <c r="P9" s="40">
        <f>O9/$O$8</f>
        <v>0.64864406779661021</v>
      </c>
      <c r="Q9" s="41">
        <f>VLOOKUP(B9,[2]YTD!A:G,7,0)</f>
        <v>42775</v>
      </c>
      <c r="R9" s="42">
        <f>Q9/$Q$8</f>
        <v>0.40967905680435968</v>
      </c>
      <c r="S9" s="38">
        <f>VLOOKUP(B9,[2]MAT!A:D,4,0)</f>
        <v>13386</v>
      </c>
      <c r="T9" s="39">
        <f>S9*E9</f>
        <v>13386</v>
      </c>
      <c r="U9" s="40">
        <f>T9/$T$8</f>
        <v>0.5749506056180741</v>
      </c>
      <c r="V9" s="41">
        <f>VLOOKUP(B9,[2]MAT!A:J,10,0)</f>
        <v>266441</v>
      </c>
      <c r="W9" s="42">
        <f>V9/$V$8</f>
        <v>0.4673124548369218</v>
      </c>
      <c r="X9" s="38">
        <f>VLOOKUP(B9,[2]MAT!A:G,7,0)</f>
        <v>14686</v>
      </c>
      <c r="Y9" s="39">
        <f>X9*E9</f>
        <v>14686</v>
      </c>
      <c r="Z9" s="40">
        <f>Y9/$Y$8</f>
        <v>0.65149498713512555</v>
      </c>
      <c r="AA9" s="43">
        <f t="shared" ref="AA9:AA13" si="1">(X9-S9)/S9</f>
        <v>9.7116390258479013E-2</v>
      </c>
      <c r="AB9" s="41">
        <f>VLOOKUP(B9,[2]MAT!A:M,13,0)</f>
        <v>168321</v>
      </c>
      <c r="AC9" s="40">
        <f>AB9/$AB$8</f>
        <v>0.42940783297277441</v>
      </c>
      <c r="AD9" s="44">
        <f t="shared" ref="AD9:AD13" si="2">(AB9-V9)/V9</f>
        <v>-0.36826164141404666</v>
      </c>
    </row>
    <row r="10" spans="2:40" ht="14.25" customHeight="1" x14ac:dyDescent="0.25">
      <c r="B10" s="70" t="s">
        <v>56</v>
      </c>
      <c r="C10" s="70" t="s">
        <v>26</v>
      </c>
      <c r="D10" s="6" t="str">
        <f>VLOOKUP(B10,'[1]Performance MAT'!$F$14:$G$12335,2,FALSE)</f>
        <v>101998</v>
      </c>
      <c r="E10" s="7" t="str">
        <f t="shared" ref="E10:E20" si="3">RIGHT(B10,1)</f>
        <v>1</v>
      </c>
      <c r="F10" s="36">
        <f t="shared" ref="F10:F13" si="4">AB10/X10</f>
        <v>29.780567685589521</v>
      </c>
      <c r="G10" s="37">
        <f t="shared" ref="G10:G13" si="5">F10/E10</f>
        <v>29.780567685589521</v>
      </c>
      <c r="I10" s="38">
        <f>VLOOKUP(B10,[2]MES!A:D,4,0)</f>
        <v>320</v>
      </c>
      <c r="J10" s="39">
        <f t="shared" ref="J10:J13" si="6">I10*E10</f>
        <v>320</v>
      </c>
      <c r="K10" s="40">
        <f t="shared" ref="K10:K13" si="7">J10/$J$8</f>
        <v>0.15755785327424915</v>
      </c>
      <c r="L10" s="41">
        <f>VLOOKUP(B10,[2]MES!A:G,7,0)</f>
        <v>10941</v>
      </c>
      <c r="M10" s="42">
        <f t="shared" ref="M10:M13" si="8">L10/$L$8</f>
        <v>0.31598555956678698</v>
      </c>
      <c r="N10" s="38">
        <f>VLOOKUP(B10,[2]YTD!A:D,4,0)</f>
        <v>1076</v>
      </c>
      <c r="O10" s="39">
        <f t="shared" ref="O10:O13" si="9">N10*E10</f>
        <v>1076</v>
      </c>
      <c r="P10" s="40">
        <f t="shared" ref="P10:P13" si="10">O10/$O$8</f>
        <v>0.18237288135593221</v>
      </c>
      <c r="Q10" s="41">
        <f>VLOOKUP(B10,[2]YTD!A:G,7,0)</f>
        <v>35272</v>
      </c>
      <c r="R10" s="42">
        <f t="shared" ref="R10:R13" si="11">Q10/$Q$8</f>
        <v>0.33781881219411747</v>
      </c>
      <c r="S10" s="38">
        <f>VLOOKUP(B10,[2]MAT!A:D,4,0)</f>
        <v>5459</v>
      </c>
      <c r="T10" s="39">
        <f t="shared" ref="T10:T13" si="12">S10*E10</f>
        <v>5459</v>
      </c>
      <c r="U10" s="40">
        <f t="shared" ref="U10:U13" si="13">T10/$T$8</f>
        <v>0.23447298342066833</v>
      </c>
      <c r="V10" s="41">
        <f>VLOOKUP(B10,[2]MAT!A:J,10,0)</f>
        <v>167776</v>
      </c>
      <c r="W10" s="42">
        <f t="shared" ref="W10:W13" si="14">V10/$V$8</f>
        <v>0.29426332442349112</v>
      </c>
      <c r="X10" s="38">
        <f>VLOOKUP(B10,[2]MAT!A:G,7,0)</f>
        <v>4580</v>
      </c>
      <c r="Y10" s="39">
        <f t="shared" ref="Y10:Y13" si="15">X10*E10</f>
        <v>4580</v>
      </c>
      <c r="Z10" s="40">
        <f t="shared" ref="Z10:Z13" si="16">Y10/$Y$8</f>
        <v>0.20317629314169106</v>
      </c>
      <c r="AA10" s="43">
        <f t="shared" si="1"/>
        <v>-0.16101850155706174</v>
      </c>
      <c r="AB10" s="41">
        <f>VLOOKUP(B10,[2]MAT!A:M,13,0)</f>
        <v>136395</v>
      </c>
      <c r="AC10" s="40">
        <f t="shared" ref="AC10:AC13" si="17">AB10/$AB$8</f>
        <v>0.34796063104616515</v>
      </c>
      <c r="AD10" s="44">
        <f t="shared" si="2"/>
        <v>-0.18704105473965288</v>
      </c>
    </row>
    <row r="11" spans="2:40" ht="14.25" customHeight="1" x14ac:dyDescent="0.25">
      <c r="B11" s="70" t="s">
        <v>57</v>
      </c>
      <c r="C11" s="70" t="s">
        <v>60</v>
      </c>
      <c r="D11" s="6" t="str">
        <f>VLOOKUP(B11,'[1]Performance MAT'!$F$14:$G$12335,2,FALSE)</f>
        <v>042008</v>
      </c>
      <c r="E11" s="7" t="str">
        <f t="shared" si="3"/>
        <v>1</v>
      </c>
      <c r="F11" s="36">
        <f t="shared" si="4"/>
        <v>23.359185132237311</v>
      </c>
      <c r="G11" s="37">
        <f t="shared" si="5"/>
        <v>23.359185132237311</v>
      </c>
      <c r="I11" s="38">
        <f>VLOOKUP(B11,[2]MES!A:D,4,0)</f>
        <v>336</v>
      </c>
      <c r="J11" s="39">
        <f t="shared" si="6"/>
        <v>336</v>
      </c>
      <c r="K11" s="40">
        <f t="shared" si="7"/>
        <v>0.16543574593796159</v>
      </c>
      <c r="L11" s="41">
        <f>VLOOKUP(B11,[2]MES!A:G,7,0)</f>
        <v>5379</v>
      </c>
      <c r="M11" s="42">
        <f t="shared" si="8"/>
        <v>0.15535018050541516</v>
      </c>
      <c r="N11" s="38">
        <f>VLOOKUP(B11,[2]YTD!A:D,4,0)</f>
        <v>825</v>
      </c>
      <c r="O11" s="39">
        <f t="shared" si="9"/>
        <v>825</v>
      </c>
      <c r="P11" s="40">
        <f t="shared" si="10"/>
        <v>0.13983050847457626</v>
      </c>
      <c r="Q11" s="41">
        <f>VLOOKUP(B11,[2]YTD!A:G,7,0)</f>
        <v>18684</v>
      </c>
      <c r="R11" s="42">
        <f t="shared" si="11"/>
        <v>0.17894666270795223</v>
      </c>
      <c r="S11" s="38">
        <f>VLOOKUP(B11,[2]MAT!A:D,4,0)</f>
        <v>3263</v>
      </c>
      <c r="T11" s="39">
        <f t="shared" si="12"/>
        <v>3263</v>
      </c>
      <c r="U11" s="40">
        <f t="shared" si="13"/>
        <v>0.14015118976032986</v>
      </c>
      <c r="V11" s="41">
        <f>VLOOKUP(B11,[2]MAT!A:J,10,0)</f>
        <v>80897</v>
      </c>
      <c r="W11" s="42">
        <f t="shared" si="14"/>
        <v>0.14188572951964024</v>
      </c>
      <c r="X11" s="38">
        <f>VLOOKUP(B11,[2]MAT!A:G,7,0)</f>
        <v>2798</v>
      </c>
      <c r="Y11" s="39">
        <f t="shared" si="15"/>
        <v>2798</v>
      </c>
      <c r="Z11" s="40">
        <f t="shared" si="16"/>
        <v>0.12412385768787153</v>
      </c>
      <c r="AA11" s="43">
        <f t="shared" si="1"/>
        <v>-0.1425068954949433</v>
      </c>
      <c r="AB11" s="41">
        <f>VLOOKUP(B11,[2]MAT!A:M,13,0)</f>
        <v>65359</v>
      </c>
      <c r="AC11" s="40">
        <f t="shared" si="17"/>
        <v>0.16673894852851137</v>
      </c>
      <c r="AD11" s="44">
        <f t="shared" si="2"/>
        <v>-0.19207139943384799</v>
      </c>
    </row>
    <row r="12" spans="2:40" ht="14.25" customHeight="1" x14ac:dyDescent="0.25">
      <c r="B12" s="70" t="s">
        <v>58</v>
      </c>
      <c r="C12" s="70" t="s">
        <v>61</v>
      </c>
      <c r="D12" s="6" t="str">
        <f>VLOOKUP(B12,'[1]Performance MAT'!$F$14:$G$12335,2,FALSE)</f>
        <v>072007</v>
      </c>
      <c r="E12" s="7" t="str">
        <f t="shared" si="3"/>
        <v>1</v>
      </c>
      <c r="F12" s="36">
        <f t="shared" si="4"/>
        <v>45.555803571428569</v>
      </c>
      <c r="G12" s="37">
        <f t="shared" si="5"/>
        <v>45.555803571428569</v>
      </c>
      <c r="I12" s="38">
        <f>VLOOKUP(B12,[2]MES!A:D,4,0)</f>
        <v>74</v>
      </c>
      <c r="J12" s="39">
        <f t="shared" si="6"/>
        <v>74</v>
      </c>
      <c r="K12" s="40">
        <f t="shared" si="7"/>
        <v>3.643525356967011E-2</v>
      </c>
      <c r="L12" s="41">
        <f>VLOOKUP(B12,[2]MES!A:G,7,0)</f>
        <v>3265</v>
      </c>
      <c r="M12" s="42">
        <f t="shared" si="8"/>
        <v>9.4296028880866425E-2</v>
      </c>
      <c r="N12" s="38">
        <f>VLOOKUP(B12,[2]YTD!A:D,4,0)</f>
        <v>172</v>
      </c>
      <c r="O12" s="39">
        <f t="shared" si="9"/>
        <v>172</v>
      </c>
      <c r="P12" s="40">
        <f t="shared" si="10"/>
        <v>2.9152542372881354E-2</v>
      </c>
      <c r="Q12" s="41">
        <f>VLOOKUP(B12,[2]YTD!A:G,7,0)</f>
        <v>7680</v>
      </c>
      <c r="R12" s="42">
        <f t="shared" si="11"/>
        <v>7.3555468293570597E-2</v>
      </c>
      <c r="S12" s="38">
        <f>VLOOKUP(B12,[2]MAT!A:D,4,0)</f>
        <v>638</v>
      </c>
      <c r="T12" s="39">
        <f t="shared" si="12"/>
        <v>638</v>
      </c>
      <c r="U12" s="40">
        <f t="shared" si="13"/>
        <v>2.7403144059788678E-2</v>
      </c>
      <c r="V12" s="41">
        <f>VLOOKUP(B12,[2]MAT!A:J,10,0)</f>
        <v>28251</v>
      </c>
      <c r="W12" s="42">
        <f t="shared" si="14"/>
        <v>4.9549596952413025E-2</v>
      </c>
      <c r="X12" s="38">
        <f>VLOOKUP(B12,[2]MAT!A:G,7,0)</f>
        <v>448</v>
      </c>
      <c r="Y12" s="39">
        <f t="shared" si="15"/>
        <v>448</v>
      </c>
      <c r="Z12" s="40">
        <f t="shared" si="16"/>
        <v>1.9874012953597728E-2</v>
      </c>
      <c r="AA12" s="43">
        <f t="shared" si="1"/>
        <v>-0.29780564263322884</v>
      </c>
      <c r="AB12" s="41">
        <f>VLOOKUP(B12,[2]MAT!A:M,13,0)</f>
        <v>20409</v>
      </c>
      <c r="AC12" s="40">
        <f t="shared" si="17"/>
        <v>5.2065900649006083E-2</v>
      </c>
      <c r="AD12" s="44">
        <f t="shared" si="2"/>
        <v>-0.27758309440373791</v>
      </c>
    </row>
    <row r="13" spans="2:40" s="49" customFormat="1" ht="14.25" customHeight="1" x14ac:dyDescent="0.25">
      <c r="B13" s="70" t="s">
        <v>59</v>
      </c>
      <c r="C13" s="70" t="s">
        <v>52</v>
      </c>
      <c r="D13" s="6" t="str">
        <f>VLOOKUP(B13,'[1]Performance MAT'!$F$14:$G$12335,2,FALSE)</f>
        <v>092002</v>
      </c>
      <c r="E13" s="7" t="str">
        <f t="shared" si="3"/>
        <v>1</v>
      </c>
      <c r="F13" s="47">
        <f t="shared" si="4"/>
        <v>50</v>
      </c>
      <c r="G13" s="48">
        <f t="shared" si="5"/>
        <v>50</v>
      </c>
      <c r="I13" s="50">
        <f>VLOOKUP(B13,[2]MES!A:D,4,0)</f>
        <v>0</v>
      </c>
      <c r="J13" s="51">
        <f t="shared" si="6"/>
        <v>0</v>
      </c>
      <c r="K13" s="52">
        <f t="shared" si="7"/>
        <v>0</v>
      </c>
      <c r="L13" s="53">
        <f>VLOOKUP(B13,[2]MES!A:G,7,0)</f>
        <v>0</v>
      </c>
      <c r="M13" s="54">
        <f t="shared" si="8"/>
        <v>0</v>
      </c>
      <c r="N13" s="50">
        <f>VLOOKUP(B13,[2]YTD!A:D,4,0)</f>
        <v>0</v>
      </c>
      <c r="O13" s="51">
        <f t="shared" si="9"/>
        <v>0</v>
      </c>
      <c r="P13" s="52">
        <f t="shared" si="10"/>
        <v>0</v>
      </c>
      <c r="Q13" s="53">
        <f>VLOOKUP(B13,[2]YTD!A:G,7,0)</f>
        <v>0</v>
      </c>
      <c r="R13" s="54">
        <f t="shared" si="11"/>
        <v>0</v>
      </c>
      <c r="S13" s="50">
        <f>VLOOKUP(B13,[2]MAT!A:D,4,0)</f>
        <v>536</v>
      </c>
      <c r="T13" s="51">
        <f t="shared" si="12"/>
        <v>536</v>
      </c>
      <c r="U13" s="52">
        <f t="shared" si="13"/>
        <v>2.3022077141139078E-2</v>
      </c>
      <c r="V13" s="53">
        <f>VLOOKUP(B13,[2]MAT!A:J,10,0)</f>
        <v>26791</v>
      </c>
      <c r="W13" s="54">
        <f t="shared" si="14"/>
        <v>4.6988894267533797E-2</v>
      </c>
      <c r="X13" s="50">
        <f>VLOOKUP(B13,[2]MAT!A:G,7,0)</f>
        <v>30</v>
      </c>
      <c r="Y13" s="51">
        <f t="shared" si="15"/>
        <v>30</v>
      </c>
      <c r="Z13" s="52">
        <f t="shared" si="16"/>
        <v>1.3308490817141336E-3</v>
      </c>
      <c r="AA13" s="55">
        <f t="shared" si="1"/>
        <v>-0.94402985074626866</v>
      </c>
      <c r="AB13" s="53">
        <f>VLOOKUP(B13,[2]MAT!A:M,13,0)</f>
        <v>1500</v>
      </c>
      <c r="AC13" s="52">
        <f t="shared" si="17"/>
        <v>3.8266868035430018E-3</v>
      </c>
      <c r="AD13" s="56">
        <f t="shared" si="2"/>
        <v>-0.94401104848643203</v>
      </c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S01R0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DICLOFENACO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1656</v>
      </c>
      <c r="J28" s="28">
        <f t="shared" si="18"/>
        <v>1656</v>
      </c>
      <c r="K28" s="29">
        <f t="shared" si="18"/>
        <v>0.99999999999999989</v>
      </c>
      <c r="L28" s="30">
        <f t="shared" si="18"/>
        <v>27585</v>
      </c>
      <c r="M28" s="31">
        <f t="shared" si="18"/>
        <v>1</v>
      </c>
      <c r="N28" s="27">
        <f t="shared" si="18"/>
        <v>4823</v>
      </c>
      <c r="O28" s="28">
        <f t="shared" si="18"/>
        <v>4823</v>
      </c>
      <c r="P28" s="29">
        <f t="shared" si="18"/>
        <v>1</v>
      </c>
      <c r="Q28" s="30">
        <f t="shared" si="18"/>
        <v>81986</v>
      </c>
      <c r="R28" s="31">
        <f t="shared" si="18"/>
        <v>1</v>
      </c>
      <c r="S28" s="27">
        <f t="shared" si="18"/>
        <v>19794</v>
      </c>
      <c r="T28" s="28">
        <f t="shared" si="18"/>
        <v>19794</v>
      </c>
      <c r="U28" s="29">
        <f t="shared" si="18"/>
        <v>1</v>
      </c>
      <c r="V28" s="30">
        <f t="shared" si="18"/>
        <v>475621</v>
      </c>
      <c r="W28" s="31">
        <f t="shared" si="18"/>
        <v>1</v>
      </c>
      <c r="X28" s="27">
        <f t="shared" si="18"/>
        <v>19013</v>
      </c>
      <c r="Y28" s="28">
        <f t="shared" si="18"/>
        <v>19013</v>
      </c>
      <c r="Z28" s="29">
        <f t="shared" si="18"/>
        <v>0.99999999999999989</v>
      </c>
      <c r="AA28" s="32">
        <f>(X28-S28)/S28</f>
        <v>-3.9456400929574621E-2</v>
      </c>
      <c r="AB28" s="30">
        <f>SUM(AB29:AB40)</f>
        <v>316166</v>
      </c>
      <c r="AC28" s="29">
        <f>SUM(AC29:AC40)</f>
        <v>1</v>
      </c>
      <c r="AD28" s="33">
        <f>(AB28-V28)/V28</f>
        <v>-0.33525643316842613</v>
      </c>
    </row>
    <row r="29" spans="2:30" ht="14.25" customHeight="1" x14ac:dyDescent="0.25">
      <c r="B29" s="70" t="s">
        <v>55</v>
      </c>
      <c r="C29" s="70" t="s">
        <v>25</v>
      </c>
      <c r="D29" s="6" t="str">
        <f>VLOOKUP(B29,'[1]Performance MAT'!$F$14:$G$12335,2,FALSE)</f>
        <v>022011</v>
      </c>
      <c r="E29" s="7" t="str">
        <f>RIGHT(B29,1)</f>
        <v>1</v>
      </c>
      <c r="F29" s="36">
        <f>AB29/X29</f>
        <v>11.480999162287716</v>
      </c>
      <c r="G29" s="37">
        <f>F29/E29</f>
        <v>11.480999162287716</v>
      </c>
      <c r="I29" s="38">
        <f>VLOOKUP(B29,[2]MES!A:D,2,0)</f>
        <v>1067</v>
      </c>
      <c r="J29" s="39">
        <f t="shared" ref="J29:J33" si="19">I29*E29</f>
        <v>1067</v>
      </c>
      <c r="K29" s="40">
        <f>J29/J$28</f>
        <v>0.64432367149758452</v>
      </c>
      <c r="L29" s="41">
        <f>VLOOKUP(B29,[2]MES!A:G,5,0)</f>
        <v>12335</v>
      </c>
      <c r="M29" s="40">
        <f>L29/L$28</f>
        <v>0.44716331339496102</v>
      </c>
      <c r="N29" s="38">
        <f>VLOOKUP(B29,[2]YTD!A:D,2,0)</f>
        <v>3276</v>
      </c>
      <c r="O29" s="39">
        <f t="shared" ref="O29:O33" si="20">N29*E29</f>
        <v>3276</v>
      </c>
      <c r="P29" s="40">
        <f>O29/O$28</f>
        <v>0.67924528301886788</v>
      </c>
      <c r="Q29" s="41">
        <f>VLOOKUP(B29,[2]YTD!A:G,5,0)</f>
        <v>36580</v>
      </c>
      <c r="R29" s="40">
        <f>Q29/Q$28</f>
        <v>0.44617373697948431</v>
      </c>
      <c r="S29" s="38">
        <f>VLOOKUP(B29,[2]MAT!A:D,2,0)</f>
        <v>12373</v>
      </c>
      <c r="T29" s="39">
        <f t="shared" ref="T29:T33" si="21">S29*E29</f>
        <v>12373</v>
      </c>
      <c r="U29" s="40">
        <f>T29/T$28</f>
        <v>0.62508841062948373</v>
      </c>
      <c r="V29" s="41">
        <f>VLOOKUP(B29,[2]MAT!A:J,8,0)</f>
        <v>246525</v>
      </c>
      <c r="W29" s="40">
        <f>V29/V$28</f>
        <v>0.51832236171237178</v>
      </c>
      <c r="X29" s="38">
        <f>VLOOKUP(B29,[2]MAT!A:G,5,0)</f>
        <v>13131</v>
      </c>
      <c r="Y29" s="39">
        <f t="shared" ref="Y29:Y33" si="22">X29*E29</f>
        <v>13131</v>
      </c>
      <c r="Z29" s="40">
        <f>Y29/Y$28</f>
        <v>0.69063272497764683</v>
      </c>
      <c r="AA29" s="43">
        <f t="shared" ref="AA29:AA33" si="23">(X29-S29)/S29</f>
        <v>6.1262426250707186E-2</v>
      </c>
      <c r="AB29" s="41">
        <f>VLOOKUP(B29,[2]MAT!A:M,11,0)</f>
        <v>150757</v>
      </c>
      <c r="AC29" s="40">
        <f>AB29/AB$28</f>
        <v>0.4768286279992156</v>
      </c>
      <c r="AD29" s="44">
        <f t="shared" ref="AD29:AD33" si="24">(AB29-V29)/V29</f>
        <v>-0.38847175742825274</v>
      </c>
    </row>
    <row r="30" spans="2:30" ht="14.25" customHeight="1" x14ac:dyDescent="0.25">
      <c r="B30" s="70" t="s">
        <v>56</v>
      </c>
      <c r="C30" s="70" t="s">
        <v>26</v>
      </c>
      <c r="D30" s="6" t="str">
        <f>VLOOKUP(B30,'[1]Performance MAT'!$F$14:$G$12335,2,FALSE)</f>
        <v>101998</v>
      </c>
      <c r="E30" s="7" t="str">
        <f t="shared" ref="E30:E33" si="25">RIGHT(B30,1)</f>
        <v>1</v>
      </c>
      <c r="F30" s="36">
        <f t="shared" ref="F30:F33" si="26">AB30/X30</f>
        <v>29.644160583941606</v>
      </c>
      <c r="G30" s="37">
        <f t="shared" ref="G30:G33" si="27">F30/E30</f>
        <v>29.644160583941606</v>
      </c>
      <c r="I30" s="38">
        <f>VLOOKUP(B30,[2]MES!A:D,2,0)</f>
        <v>266</v>
      </c>
      <c r="J30" s="39">
        <f t="shared" si="19"/>
        <v>266</v>
      </c>
      <c r="K30" s="40">
        <f t="shared" ref="K30:K33" si="28">J30/J$28</f>
        <v>0.16062801932367149</v>
      </c>
      <c r="L30" s="41">
        <f>VLOOKUP(B30,[2]MES!A:G,5,0)</f>
        <v>9095</v>
      </c>
      <c r="M30" s="40">
        <f t="shared" ref="M30:M33" si="29">L30/L$28</f>
        <v>0.32970817473264458</v>
      </c>
      <c r="N30" s="38">
        <f>VLOOKUP(B30,[2]YTD!A:D,2,0)</f>
        <v>778</v>
      </c>
      <c r="O30" s="39">
        <f t="shared" si="20"/>
        <v>778</v>
      </c>
      <c r="P30" s="40">
        <f t="shared" ref="P30:P33" si="30">O30/O$28</f>
        <v>0.16131038772548206</v>
      </c>
      <c r="Q30" s="41">
        <f>VLOOKUP(B30,[2]YTD!A:G,5,0)</f>
        <v>25593</v>
      </c>
      <c r="R30" s="40">
        <f t="shared" ref="R30:R33" si="31">Q30/Q$28</f>
        <v>0.31216305222842922</v>
      </c>
      <c r="S30" s="38">
        <f>VLOOKUP(B30,[2]MAT!A:D,2,0)</f>
        <v>4212</v>
      </c>
      <c r="T30" s="39">
        <f t="shared" si="21"/>
        <v>4212</v>
      </c>
      <c r="U30" s="40">
        <f t="shared" ref="U30:U33" si="32">T30/T$28</f>
        <v>0.21279175507729614</v>
      </c>
      <c r="V30" s="41">
        <f>VLOOKUP(B30,[2]MAT!A:J,8,0)</f>
        <v>129494</v>
      </c>
      <c r="W30" s="40">
        <f t="shared" ref="W30:W33" si="33">V30/V$28</f>
        <v>0.27226299932088788</v>
      </c>
      <c r="X30" s="38">
        <f>VLOOKUP(B30,[2]MAT!A:G,5,0)</f>
        <v>3288</v>
      </c>
      <c r="Y30" s="39">
        <f t="shared" si="22"/>
        <v>3288</v>
      </c>
      <c r="Z30" s="40">
        <f t="shared" ref="Z30:Z33" si="34">Y30/Y$28</f>
        <v>0.17293430810498081</v>
      </c>
      <c r="AA30" s="43">
        <f t="shared" si="23"/>
        <v>-0.21937321937321938</v>
      </c>
      <c r="AB30" s="41">
        <f>VLOOKUP(B30,[2]MAT!A:M,11,0)</f>
        <v>97470</v>
      </c>
      <c r="AC30" s="40">
        <f t="shared" ref="AC30:AC33" si="35">AB30/AB$28</f>
        <v>0.30828741863451475</v>
      </c>
      <c r="AD30" s="44">
        <f t="shared" si="24"/>
        <v>-0.24730103325250591</v>
      </c>
    </row>
    <row r="31" spans="2:30" ht="14.25" customHeight="1" x14ac:dyDescent="0.25">
      <c r="B31" s="70" t="s">
        <v>57</v>
      </c>
      <c r="C31" s="70" t="s">
        <v>60</v>
      </c>
      <c r="D31" s="6" t="str">
        <f>VLOOKUP(B31,'[1]Performance MAT'!$F$14:$G$12335,2,FALSE)</f>
        <v>042008</v>
      </c>
      <c r="E31" s="7" t="str">
        <f t="shared" si="25"/>
        <v>1</v>
      </c>
      <c r="F31" s="36">
        <f t="shared" si="26"/>
        <v>23.744266551276503</v>
      </c>
      <c r="G31" s="37">
        <f t="shared" si="27"/>
        <v>23.744266551276503</v>
      </c>
      <c r="I31" s="38">
        <f>VLOOKUP(B31,[2]MES!A:D,2,0)</f>
        <v>288</v>
      </c>
      <c r="J31" s="39">
        <f t="shared" si="19"/>
        <v>288</v>
      </c>
      <c r="K31" s="40">
        <f t="shared" si="28"/>
        <v>0.17391304347826086</v>
      </c>
      <c r="L31" s="41">
        <f>VLOOKUP(B31,[2]MES!A:G,5,0)</f>
        <v>4611</v>
      </c>
      <c r="M31" s="40">
        <f t="shared" si="29"/>
        <v>0.16715606307775965</v>
      </c>
      <c r="N31" s="38">
        <f>VLOOKUP(B31,[2]YTD!A:D,2,0)</f>
        <v>670</v>
      </c>
      <c r="O31" s="39">
        <f t="shared" si="20"/>
        <v>670</v>
      </c>
      <c r="P31" s="40">
        <f t="shared" si="30"/>
        <v>0.13891768608749741</v>
      </c>
      <c r="Q31" s="41">
        <f>VLOOKUP(B31,[2]YTD!A:G,5,0)</f>
        <v>15399</v>
      </c>
      <c r="R31" s="40">
        <f t="shared" si="31"/>
        <v>0.18782475056717002</v>
      </c>
      <c r="S31" s="38">
        <f>VLOOKUP(B31,[2]MAT!A:D,2,0)</f>
        <v>2394</v>
      </c>
      <c r="T31" s="39">
        <f t="shared" si="21"/>
        <v>2394</v>
      </c>
      <c r="U31" s="40">
        <f t="shared" si="32"/>
        <v>0.12094574113367687</v>
      </c>
      <c r="V31" s="41">
        <f>VLOOKUP(B31,[2]MAT!A:J,8,0)</f>
        <v>60430</v>
      </c>
      <c r="W31" s="40">
        <f t="shared" si="33"/>
        <v>0.12705494500873596</v>
      </c>
      <c r="X31" s="38">
        <f>VLOOKUP(B31,[2]MAT!A:G,5,0)</f>
        <v>2311</v>
      </c>
      <c r="Y31" s="39">
        <f t="shared" si="22"/>
        <v>2311</v>
      </c>
      <c r="Z31" s="40">
        <f t="shared" si="34"/>
        <v>0.12154841424288644</v>
      </c>
      <c r="AA31" s="43">
        <f t="shared" si="23"/>
        <v>-3.4670008354218879E-2</v>
      </c>
      <c r="AB31" s="41">
        <f>VLOOKUP(B31,[2]MAT!A:M,11,0)</f>
        <v>54873</v>
      </c>
      <c r="AC31" s="40">
        <f t="shared" si="35"/>
        <v>0.17355756153413079</v>
      </c>
      <c r="AD31" s="44">
        <f t="shared" si="24"/>
        <v>-9.1957636935297044E-2</v>
      </c>
    </row>
    <row r="32" spans="2:30" ht="14.25" customHeight="1" x14ac:dyDescent="0.25">
      <c r="B32" s="70" t="s">
        <v>58</v>
      </c>
      <c r="C32" s="70" t="s">
        <v>61</v>
      </c>
      <c r="D32" s="6" t="str">
        <f>VLOOKUP(B32,'[1]Performance MAT'!$F$14:$G$12335,2,FALSE)</f>
        <v>072007</v>
      </c>
      <c r="E32" s="7" t="str">
        <f t="shared" si="25"/>
        <v>1</v>
      </c>
      <c r="F32" s="36">
        <f t="shared" si="26"/>
        <v>45.715415019762844</v>
      </c>
      <c r="G32" s="37">
        <f t="shared" si="27"/>
        <v>45.715415019762844</v>
      </c>
      <c r="I32" s="38">
        <f>VLOOKUP(B32,[2]MES!A:D,2,0)</f>
        <v>35</v>
      </c>
      <c r="J32" s="39">
        <f t="shared" si="19"/>
        <v>35</v>
      </c>
      <c r="K32" s="40">
        <f t="shared" si="28"/>
        <v>2.1135265700483092E-2</v>
      </c>
      <c r="L32" s="41">
        <f>VLOOKUP(B32,[2]MES!A:G,5,0)</f>
        <v>1544</v>
      </c>
      <c r="M32" s="40">
        <f t="shared" si="29"/>
        <v>5.5972448794634762E-2</v>
      </c>
      <c r="N32" s="38">
        <f>VLOOKUP(B32,[2]YTD!A:D,2,0)</f>
        <v>99</v>
      </c>
      <c r="O32" s="39">
        <f t="shared" si="20"/>
        <v>99</v>
      </c>
      <c r="P32" s="40">
        <f t="shared" si="30"/>
        <v>2.0526643168152604E-2</v>
      </c>
      <c r="Q32" s="41">
        <f>VLOOKUP(B32,[2]YTD!A:G,5,0)</f>
        <v>4414</v>
      </c>
      <c r="R32" s="40">
        <f t="shared" si="31"/>
        <v>5.3838460224916451E-2</v>
      </c>
      <c r="S32" s="38">
        <f>VLOOKUP(B32,[2]MAT!A:D,2,0)</f>
        <v>279</v>
      </c>
      <c r="T32" s="39">
        <f t="shared" si="21"/>
        <v>279</v>
      </c>
      <c r="U32" s="40">
        <f t="shared" si="32"/>
        <v>1.4095180357684147E-2</v>
      </c>
      <c r="V32" s="41">
        <f>VLOOKUP(B32,[2]MAT!A:J,8,0)</f>
        <v>12381</v>
      </c>
      <c r="W32" s="40">
        <f t="shared" si="33"/>
        <v>2.6031230748852552E-2</v>
      </c>
      <c r="X32" s="38">
        <f>VLOOKUP(B32,[2]MAT!A:G,5,0)</f>
        <v>253</v>
      </c>
      <c r="Y32" s="39">
        <f t="shared" si="22"/>
        <v>253</v>
      </c>
      <c r="Z32" s="40">
        <f t="shared" si="34"/>
        <v>1.3306684899805396E-2</v>
      </c>
      <c r="AA32" s="43">
        <f t="shared" si="23"/>
        <v>-9.3189964157706098E-2</v>
      </c>
      <c r="AB32" s="41">
        <f>VLOOKUP(B32,[2]MAT!A:M,11,0)</f>
        <v>11566</v>
      </c>
      <c r="AC32" s="40">
        <f t="shared" si="35"/>
        <v>3.6582048670635046E-2</v>
      </c>
      <c r="AD32" s="44">
        <f t="shared" si="24"/>
        <v>-6.5826669897423473E-2</v>
      </c>
    </row>
    <row r="33" spans="2:30" ht="14.25" customHeight="1" x14ac:dyDescent="0.25">
      <c r="B33" s="70" t="s">
        <v>59</v>
      </c>
      <c r="C33" s="70" t="s">
        <v>52</v>
      </c>
      <c r="D33" s="6" t="str">
        <f>VLOOKUP(B33,'[1]Performance MAT'!$F$14:$G$12335,2,FALSE)</f>
        <v>092002</v>
      </c>
      <c r="E33" s="7" t="str">
        <f t="shared" si="25"/>
        <v>1</v>
      </c>
      <c r="F33" s="47">
        <f t="shared" si="26"/>
        <v>50</v>
      </c>
      <c r="G33" s="48">
        <f t="shared" si="27"/>
        <v>50</v>
      </c>
      <c r="H33" s="49"/>
      <c r="I33" s="38">
        <f>VLOOKUP(B33,[2]MES!A:D,2,0)</f>
        <v>0</v>
      </c>
      <c r="J33" s="39">
        <f t="shared" si="19"/>
        <v>0</v>
      </c>
      <c r="K33" s="40">
        <f t="shared" si="28"/>
        <v>0</v>
      </c>
      <c r="L33" s="41">
        <f>VLOOKUP(B33,[2]MES!A:G,5,0)</f>
        <v>0</v>
      </c>
      <c r="M33" s="40">
        <f t="shared" si="29"/>
        <v>0</v>
      </c>
      <c r="N33" s="38">
        <f>VLOOKUP(B33,[2]YTD!A:D,2,0)</f>
        <v>0</v>
      </c>
      <c r="O33" s="39">
        <f t="shared" si="20"/>
        <v>0</v>
      </c>
      <c r="P33" s="40">
        <f t="shared" si="30"/>
        <v>0</v>
      </c>
      <c r="Q33" s="41">
        <f>VLOOKUP(B33,[2]YTD!A:G,5,0)</f>
        <v>0</v>
      </c>
      <c r="R33" s="40">
        <f t="shared" si="31"/>
        <v>0</v>
      </c>
      <c r="S33" s="38">
        <f>VLOOKUP(B33,[2]MAT!A:D,2,0)</f>
        <v>536</v>
      </c>
      <c r="T33" s="39">
        <f t="shared" si="21"/>
        <v>536</v>
      </c>
      <c r="U33" s="40">
        <f t="shared" si="32"/>
        <v>2.7078912801859149E-2</v>
      </c>
      <c r="V33" s="41">
        <f>VLOOKUP(B33,[2]MAT!A:J,8,0)</f>
        <v>26791</v>
      </c>
      <c r="W33" s="40">
        <f t="shared" si="33"/>
        <v>5.6328463209151823E-2</v>
      </c>
      <c r="X33" s="38">
        <f>VLOOKUP(B33,[2]MAT!A:G,5,0)</f>
        <v>30</v>
      </c>
      <c r="Y33" s="39">
        <f t="shared" si="22"/>
        <v>30</v>
      </c>
      <c r="Z33" s="40">
        <f t="shared" si="34"/>
        <v>1.5778677746804818E-3</v>
      </c>
      <c r="AA33" s="43">
        <f t="shared" si="23"/>
        <v>-0.94402985074626866</v>
      </c>
      <c r="AB33" s="41">
        <f>VLOOKUP(B33,[2]MAT!A:M,11,0)</f>
        <v>1500</v>
      </c>
      <c r="AC33" s="40">
        <f t="shared" si="35"/>
        <v>4.7443431615037668E-3</v>
      </c>
      <c r="AD33" s="44">
        <f t="shared" si="24"/>
        <v>-0.94401104848643203</v>
      </c>
    </row>
    <row r="34" spans="2:30" ht="14.25" customHeight="1" x14ac:dyDescent="0.25">
      <c r="B34" s="35"/>
      <c r="C34" s="5"/>
      <c r="D34" s="6"/>
      <c r="E34" s="7" t="str">
        <f t="shared" ref="E34:E40" si="36">RIGHT(B34,1)</f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36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36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6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6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S01R0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DICLOFENACO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375</v>
      </c>
      <c r="J48" s="28">
        <f t="shared" si="37"/>
        <v>375</v>
      </c>
      <c r="K48" s="29">
        <f t="shared" si="37"/>
        <v>1</v>
      </c>
      <c r="L48" s="30">
        <f t="shared" si="37"/>
        <v>7040</v>
      </c>
      <c r="M48" s="31">
        <f t="shared" si="37"/>
        <v>1</v>
      </c>
      <c r="N48" s="27">
        <f t="shared" si="37"/>
        <v>1077</v>
      </c>
      <c r="O48" s="28">
        <f t="shared" si="37"/>
        <v>1077</v>
      </c>
      <c r="P48" s="29">
        <f t="shared" si="37"/>
        <v>1</v>
      </c>
      <c r="Q48" s="30">
        <f t="shared" si="37"/>
        <v>22425</v>
      </c>
      <c r="R48" s="31">
        <f t="shared" si="37"/>
        <v>1</v>
      </c>
      <c r="S48" s="27">
        <f t="shared" si="37"/>
        <v>3488</v>
      </c>
      <c r="T48" s="28">
        <f t="shared" si="37"/>
        <v>3488</v>
      </c>
      <c r="U48" s="29">
        <f t="shared" si="37"/>
        <v>1</v>
      </c>
      <c r="V48" s="30">
        <f t="shared" si="37"/>
        <v>94535</v>
      </c>
      <c r="W48" s="31">
        <f t="shared" si="37"/>
        <v>1</v>
      </c>
      <c r="X48" s="27">
        <f t="shared" si="37"/>
        <v>3529</v>
      </c>
      <c r="Y48" s="28">
        <f t="shared" si="37"/>
        <v>3529</v>
      </c>
      <c r="Z48" s="29">
        <f t="shared" si="37"/>
        <v>1</v>
      </c>
      <c r="AA48" s="32">
        <f>(X48-S48)/S48</f>
        <v>1.1754587155963303E-2</v>
      </c>
      <c r="AB48" s="30">
        <f>SUM(AB49:AB60)</f>
        <v>75818</v>
      </c>
      <c r="AC48" s="29">
        <f>SUM(AC49:AC60)</f>
        <v>0.99999999999999989</v>
      </c>
      <c r="AD48" s="33">
        <f>(AB48-V48)/V48</f>
        <v>-0.19799016237372402</v>
      </c>
    </row>
    <row r="49" spans="2:30" ht="14.25" customHeight="1" x14ac:dyDescent="0.25">
      <c r="B49" s="70" t="s">
        <v>55</v>
      </c>
      <c r="C49" s="70" t="s">
        <v>25</v>
      </c>
      <c r="D49" s="6" t="str">
        <f>VLOOKUP(B49,'[1]Performance MAT'!$F$14:$G$12335,2,FALSE)</f>
        <v>022011</v>
      </c>
      <c r="E49" s="7" t="str">
        <f>RIGHT(B49,1)</f>
        <v>1</v>
      </c>
      <c r="F49" s="36">
        <f>AB49/X49</f>
        <v>11.295176848874599</v>
      </c>
      <c r="G49" s="37">
        <f>F49/E49</f>
        <v>11.295176848874599</v>
      </c>
      <c r="I49" s="38">
        <f>VLOOKUP(B49,[2]MES!A:D,3,0)</f>
        <v>234</v>
      </c>
      <c r="J49" s="39">
        <f t="shared" ref="J49:J53" si="38">I49*E49</f>
        <v>234</v>
      </c>
      <c r="K49" s="40">
        <f>J49/J$48</f>
        <v>0.624</v>
      </c>
      <c r="L49" s="41">
        <f>VLOOKUP(B49,[2]MES!A:G,6,0)</f>
        <v>2705</v>
      </c>
      <c r="M49" s="40">
        <f>L49/L$48</f>
        <v>0.38423295454545453</v>
      </c>
      <c r="N49" s="38">
        <f>VLOOKUP(B49,[2]YTD!A:D,3,0)</f>
        <v>551</v>
      </c>
      <c r="O49" s="39">
        <f t="shared" ref="O49:O53" si="39">N49*E49</f>
        <v>551</v>
      </c>
      <c r="P49" s="40">
        <f>O49/O$48</f>
        <v>0.5116063138347261</v>
      </c>
      <c r="Q49" s="41">
        <f>VLOOKUP(B49,[2]YTD!A:G,6,0)</f>
        <v>6195</v>
      </c>
      <c r="R49" s="40">
        <f>Q49/Q$48</f>
        <v>0.27625418060200668</v>
      </c>
      <c r="S49" s="38">
        <f>VLOOKUP(B49,[2]MAT!A:D,3,0)</f>
        <v>1013</v>
      </c>
      <c r="T49" s="39">
        <f t="shared" ref="T49:T53" si="40">S49*E49</f>
        <v>1013</v>
      </c>
      <c r="U49" s="40">
        <f>T49/T$48</f>
        <v>0.29042431192660551</v>
      </c>
      <c r="V49" s="41">
        <f>VLOOKUP(B49,[2]MAT!A:J,9,0)</f>
        <v>19916</v>
      </c>
      <c r="W49" s="40">
        <f>V49/V$48</f>
        <v>0.21067329560480244</v>
      </c>
      <c r="X49" s="38">
        <f>VLOOKUP(B49,[2]MAT!A:G,6,0)</f>
        <v>1555</v>
      </c>
      <c r="Y49" s="39">
        <f t="shared" ref="Y49:Y53" si="41">X49*E49</f>
        <v>1555</v>
      </c>
      <c r="Z49" s="40">
        <f>Y49/Y$48</f>
        <v>0.44063474071975062</v>
      </c>
      <c r="AA49" s="43">
        <f t="shared" ref="AA49:AA53" si="42">(X49-S49)/S49</f>
        <v>0.53504442250740381</v>
      </c>
      <c r="AB49" s="41">
        <f>VLOOKUP(B49,[2]MAT!A:M,12,0)</f>
        <v>17564</v>
      </c>
      <c r="AC49" s="40">
        <f>AB49/AB$48</f>
        <v>0.23166002796169774</v>
      </c>
      <c r="AD49" s="44">
        <f t="shared" ref="AD49:AD53" si="43">(AB49-V49)/V49</f>
        <v>-0.11809600321349668</v>
      </c>
    </row>
    <row r="50" spans="2:30" ht="14.25" customHeight="1" x14ac:dyDescent="0.25">
      <c r="B50" s="70" t="s">
        <v>56</v>
      </c>
      <c r="C50" s="70" t="s">
        <v>26</v>
      </c>
      <c r="D50" s="6" t="str">
        <f>VLOOKUP(B50,'[1]Performance MAT'!$F$14:$G$12335,2,FALSE)</f>
        <v>101998</v>
      </c>
      <c r="E50" s="7" t="str">
        <f t="shared" ref="E50:E53" si="44">RIGHT(B50,1)</f>
        <v>1</v>
      </c>
      <c r="F50" s="36">
        <f t="shared" ref="F50:F53" si="45">AB50/X50</f>
        <v>30.127708978328172</v>
      </c>
      <c r="G50" s="37">
        <f t="shared" ref="G50:G53" si="46">F50/E50</f>
        <v>30.127708978328172</v>
      </c>
      <c r="I50" s="38">
        <f>VLOOKUP(B50,[2]MES!A:D,3,0)</f>
        <v>54</v>
      </c>
      <c r="J50" s="39">
        <f t="shared" si="38"/>
        <v>54</v>
      </c>
      <c r="K50" s="40">
        <f t="shared" ref="K50:K53" si="47">J50/J$48</f>
        <v>0.14399999999999999</v>
      </c>
      <c r="L50" s="41">
        <f>VLOOKUP(B50,[2]MES!A:G,6,0)</f>
        <v>1846</v>
      </c>
      <c r="M50" s="40">
        <f t="shared" ref="M50:M53" si="48">L50/L$48</f>
        <v>0.26221590909090908</v>
      </c>
      <c r="N50" s="38">
        <f>VLOOKUP(B50,[2]YTD!A:D,3,0)</f>
        <v>298</v>
      </c>
      <c r="O50" s="39">
        <f t="shared" si="39"/>
        <v>298</v>
      </c>
      <c r="P50" s="40">
        <f t="shared" ref="P50:P53" si="49">O50/O$48</f>
        <v>0.27669452181987003</v>
      </c>
      <c r="Q50" s="41">
        <f>VLOOKUP(B50,[2]YTD!A:G,6,0)</f>
        <v>9679</v>
      </c>
      <c r="R50" s="40">
        <f t="shared" ref="R50:R53" si="50">Q50/Q$48</f>
        <v>0.4316164994425864</v>
      </c>
      <c r="S50" s="38">
        <f>VLOOKUP(B50,[2]MAT!A:D,3,0)</f>
        <v>1247</v>
      </c>
      <c r="T50" s="39">
        <f t="shared" si="40"/>
        <v>1247</v>
      </c>
      <c r="U50" s="40">
        <f t="shared" ref="U50:U53" si="51">T50/T$48</f>
        <v>0.35751146788990823</v>
      </c>
      <c r="V50" s="41">
        <f>VLOOKUP(B50,[2]MAT!A:J,9,0)</f>
        <v>38282</v>
      </c>
      <c r="W50" s="40">
        <f t="shared" ref="W50:W53" si="52">V50/V$48</f>
        <v>0.40495054741630082</v>
      </c>
      <c r="X50" s="38">
        <f>VLOOKUP(B50,[2]MAT!A:G,6,0)</f>
        <v>1292</v>
      </c>
      <c r="Y50" s="39">
        <f t="shared" si="41"/>
        <v>1292</v>
      </c>
      <c r="Z50" s="40">
        <f t="shared" ref="Z50:Z53" si="53">Y50/Y$48</f>
        <v>0.36610937942759991</v>
      </c>
      <c r="AA50" s="43">
        <f t="shared" si="42"/>
        <v>3.6086607858861267E-2</v>
      </c>
      <c r="AB50" s="41">
        <f>VLOOKUP(B50,[2]MAT!A:M,12,0)</f>
        <v>38925</v>
      </c>
      <c r="AC50" s="40">
        <f t="shared" ref="AC50:AC53" si="54">AB50/AB$48</f>
        <v>0.51340051175182677</v>
      </c>
      <c r="AD50" s="44">
        <f t="shared" si="43"/>
        <v>1.6796405621440885E-2</v>
      </c>
    </row>
    <row r="51" spans="2:30" ht="14.25" customHeight="1" x14ac:dyDescent="0.25">
      <c r="B51" s="70" t="s">
        <v>57</v>
      </c>
      <c r="C51" s="70" t="s">
        <v>60</v>
      </c>
      <c r="D51" s="6" t="str">
        <f>VLOOKUP(B51,'[1]Performance MAT'!$F$14:$G$12335,2,FALSE)</f>
        <v>042008</v>
      </c>
      <c r="E51" s="7" t="str">
        <f t="shared" si="44"/>
        <v>1</v>
      </c>
      <c r="F51" s="36">
        <f t="shared" si="45"/>
        <v>21.531827515400412</v>
      </c>
      <c r="G51" s="37">
        <f t="shared" si="46"/>
        <v>21.531827515400412</v>
      </c>
      <c r="I51" s="38">
        <f>VLOOKUP(B51,[2]MES!A:D,3,0)</f>
        <v>48</v>
      </c>
      <c r="J51" s="39">
        <f t="shared" si="38"/>
        <v>48</v>
      </c>
      <c r="K51" s="40">
        <f t="shared" si="47"/>
        <v>0.128</v>
      </c>
      <c r="L51" s="41">
        <f>VLOOKUP(B51,[2]MES!A:G,6,0)</f>
        <v>768</v>
      </c>
      <c r="M51" s="40">
        <f t="shared" si="48"/>
        <v>0.10909090909090909</v>
      </c>
      <c r="N51" s="38">
        <f>VLOOKUP(B51,[2]YTD!A:D,3,0)</f>
        <v>155</v>
      </c>
      <c r="O51" s="39">
        <f t="shared" si="39"/>
        <v>155</v>
      </c>
      <c r="P51" s="40">
        <f t="shared" si="49"/>
        <v>0.14391829155060354</v>
      </c>
      <c r="Q51" s="41">
        <f>VLOOKUP(B51,[2]YTD!A:G,6,0)</f>
        <v>3285</v>
      </c>
      <c r="R51" s="40">
        <f t="shared" si="50"/>
        <v>0.14648829431438126</v>
      </c>
      <c r="S51" s="38">
        <f>VLOOKUP(B51,[2]MAT!A:D,3,0)</f>
        <v>869</v>
      </c>
      <c r="T51" s="39">
        <f t="shared" si="40"/>
        <v>869</v>
      </c>
      <c r="U51" s="40">
        <f t="shared" si="51"/>
        <v>0.24913990825688073</v>
      </c>
      <c r="V51" s="41">
        <f>VLOOKUP(B51,[2]MAT!A:J,9,0)</f>
        <v>20467</v>
      </c>
      <c r="W51" s="40">
        <f t="shared" si="52"/>
        <v>0.21650182472100279</v>
      </c>
      <c r="X51" s="38">
        <f>VLOOKUP(B51,[2]MAT!A:G,6,0)</f>
        <v>487</v>
      </c>
      <c r="Y51" s="39">
        <f t="shared" si="41"/>
        <v>487</v>
      </c>
      <c r="Z51" s="40">
        <f t="shared" si="53"/>
        <v>0.13799943326721451</v>
      </c>
      <c r="AA51" s="43">
        <f t="shared" si="42"/>
        <v>-0.43958573072497126</v>
      </c>
      <c r="AB51" s="41">
        <f>VLOOKUP(B51,[2]MAT!A:M,12,0)</f>
        <v>10486</v>
      </c>
      <c r="AC51" s="40">
        <f t="shared" si="54"/>
        <v>0.13830488802131419</v>
      </c>
      <c r="AD51" s="44">
        <f t="shared" si="43"/>
        <v>-0.4876630673767528</v>
      </c>
    </row>
    <row r="52" spans="2:30" ht="14.25" customHeight="1" x14ac:dyDescent="0.25">
      <c r="B52" s="70" t="s">
        <v>58</v>
      </c>
      <c r="C52" s="70" t="s">
        <v>61</v>
      </c>
      <c r="D52" s="6" t="str">
        <f>VLOOKUP(B52,'[1]Performance MAT'!$F$14:$G$12335,2,FALSE)</f>
        <v>072007</v>
      </c>
      <c r="E52" s="7" t="str">
        <f t="shared" si="44"/>
        <v>1</v>
      </c>
      <c r="F52" s="36">
        <f t="shared" si="45"/>
        <v>45.348717948717947</v>
      </c>
      <c r="G52" s="37">
        <f t="shared" si="46"/>
        <v>45.348717948717947</v>
      </c>
      <c r="I52" s="38">
        <f>VLOOKUP(B52,[2]MES!A:D,3,0)</f>
        <v>39</v>
      </c>
      <c r="J52" s="39">
        <f t="shared" si="38"/>
        <v>39</v>
      </c>
      <c r="K52" s="40">
        <f t="shared" si="47"/>
        <v>0.104</v>
      </c>
      <c r="L52" s="41">
        <f>VLOOKUP(B52,[2]MES!A:G,6,0)</f>
        <v>1721</v>
      </c>
      <c r="M52" s="40">
        <f t="shared" si="48"/>
        <v>0.24446022727272726</v>
      </c>
      <c r="N52" s="38">
        <f>VLOOKUP(B52,[2]YTD!A:D,3,0)</f>
        <v>73</v>
      </c>
      <c r="O52" s="39">
        <f t="shared" si="39"/>
        <v>73</v>
      </c>
      <c r="P52" s="40">
        <f t="shared" si="49"/>
        <v>6.778087279480037E-2</v>
      </c>
      <c r="Q52" s="41">
        <f>VLOOKUP(B52,[2]YTD!A:G,6,0)</f>
        <v>3266</v>
      </c>
      <c r="R52" s="40">
        <f t="shared" si="50"/>
        <v>0.14564102564102563</v>
      </c>
      <c r="S52" s="38">
        <f>VLOOKUP(B52,[2]MAT!A:D,3,0)</f>
        <v>359</v>
      </c>
      <c r="T52" s="39">
        <f t="shared" si="40"/>
        <v>359</v>
      </c>
      <c r="U52" s="40">
        <f t="shared" si="51"/>
        <v>0.10292431192660551</v>
      </c>
      <c r="V52" s="41">
        <f>VLOOKUP(B52,[2]MAT!A:J,9,0)</f>
        <v>15870</v>
      </c>
      <c r="W52" s="40">
        <f t="shared" si="52"/>
        <v>0.16787433225789389</v>
      </c>
      <c r="X52" s="38">
        <f>VLOOKUP(B52,[2]MAT!A:G,6,0)</f>
        <v>195</v>
      </c>
      <c r="Y52" s="39">
        <f t="shared" si="41"/>
        <v>195</v>
      </c>
      <c r="Z52" s="40">
        <f t="shared" si="53"/>
        <v>5.5256446585434965E-2</v>
      </c>
      <c r="AA52" s="43">
        <f t="shared" si="42"/>
        <v>-0.45682451253481893</v>
      </c>
      <c r="AB52" s="41">
        <f>VLOOKUP(B52,[2]MAT!A:M,12,0)</f>
        <v>8843</v>
      </c>
      <c r="AC52" s="40">
        <f t="shared" si="54"/>
        <v>0.1166345722651613</v>
      </c>
      <c r="AD52" s="44">
        <f t="shared" si="43"/>
        <v>-0.44278512917454316</v>
      </c>
    </row>
    <row r="53" spans="2:30" ht="14.25" customHeight="1" x14ac:dyDescent="0.25">
      <c r="B53" s="70" t="s">
        <v>59</v>
      </c>
      <c r="C53" s="70" t="s">
        <v>52</v>
      </c>
      <c r="D53" s="6" t="str">
        <f>VLOOKUP(B53,'[1]Performance MAT'!$F$14:$G$12335,2,FALSE)</f>
        <v>092002</v>
      </c>
      <c r="E53" s="7" t="str">
        <f t="shared" si="44"/>
        <v>1</v>
      </c>
      <c r="F53" s="47" t="e">
        <f t="shared" si="45"/>
        <v>#DIV/0!</v>
      </c>
      <c r="G53" s="48" t="e">
        <f t="shared" si="46"/>
        <v>#DIV/0!</v>
      </c>
      <c r="H53" s="49"/>
      <c r="I53" s="38">
        <f>VLOOKUP(B53,[2]MES!A:D,3,0)</f>
        <v>0</v>
      </c>
      <c r="J53" s="39">
        <f t="shared" si="38"/>
        <v>0</v>
      </c>
      <c r="K53" s="40">
        <f t="shared" si="47"/>
        <v>0</v>
      </c>
      <c r="L53" s="41">
        <f>VLOOKUP(B53,[2]MES!A:G,6,0)</f>
        <v>0</v>
      </c>
      <c r="M53" s="40">
        <f t="shared" si="48"/>
        <v>0</v>
      </c>
      <c r="N53" s="38">
        <f>VLOOKUP(B53,[2]YTD!A:D,3,0)</f>
        <v>0</v>
      </c>
      <c r="O53" s="39">
        <f t="shared" si="39"/>
        <v>0</v>
      </c>
      <c r="P53" s="40">
        <f t="shared" si="49"/>
        <v>0</v>
      </c>
      <c r="Q53" s="41">
        <f>VLOOKUP(B53,[2]YTD!A:G,6,0)</f>
        <v>0</v>
      </c>
      <c r="R53" s="40">
        <f t="shared" si="50"/>
        <v>0</v>
      </c>
      <c r="S53" s="38">
        <f>VLOOKUP(B53,[2]MAT!A:D,3,0)</f>
        <v>0</v>
      </c>
      <c r="T53" s="39">
        <f t="shared" si="40"/>
        <v>0</v>
      </c>
      <c r="U53" s="40">
        <f t="shared" si="51"/>
        <v>0</v>
      </c>
      <c r="V53" s="41">
        <f>VLOOKUP(B53,[2]MAT!A:J,9,0)</f>
        <v>0</v>
      </c>
      <c r="W53" s="40">
        <f t="shared" si="52"/>
        <v>0</v>
      </c>
      <c r="X53" s="38">
        <f>VLOOKUP(B53,[2]MAT!A:G,6,0)</f>
        <v>0</v>
      </c>
      <c r="Y53" s="39">
        <f t="shared" si="41"/>
        <v>0</v>
      </c>
      <c r="Z53" s="40">
        <f t="shared" si="53"/>
        <v>0</v>
      </c>
      <c r="AA53" s="43" t="e">
        <f t="shared" si="42"/>
        <v>#DIV/0!</v>
      </c>
      <c r="AB53" s="41">
        <f>VLOOKUP(B53,[2]MAT!A:M,12,0)</f>
        <v>0</v>
      </c>
      <c r="AC53" s="40">
        <f t="shared" si="54"/>
        <v>0</v>
      </c>
      <c r="AD53" s="44" t="e">
        <f t="shared" si="43"/>
        <v>#DIV/0!</v>
      </c>
    </row>
    <row r="54" spans="2:30" ht="14.25" customHeight="1" x14ac:dyDescent="0.25">
      <c r="B54" s="35"/>
      <c r="C54" s="5"/>
      <c r="D54" s="6"/>
      <c r="E54" s="7" t="str">
        <f t="shared" ref="E54:E60" si="55">RIGHT(B54,1)</f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55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55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55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74" priority="5" operator="lessThan">
      <formula>0</formula>
    </cfRule>
  </conditionalFormatting>
  <conditionalFormatting sqref="AD28 AA28 AA41 AD41">
    <cfRule type="cellIs" dxfId="73" priority="4" operator="lessThan">
      <formula>0</formula>
    </cfRule>
  </conditionalFormatting>
  <conditionalFormatting sqref="AD48 AA48 AA61 AD61">
    <cfRule type="cellIs" dxfId="72" priority="3" operator="lessThan">
      <formula>0</formula>
    </cfRule>
  </conditionalFormatting>
  <conditionalFormatting sqref="AD29:AD40 AA29:AA40">
    <cfRule type="cellIs" dxfId="71" priority="2" operator="lessThan">
      <formula>0</formula>
    </cfRule>
  </conditionalFormatting>
  <conditionalFormatting sqref="AD49:AD60 AA49:AA60">
    <cfRule type="cellIs" dxfId="7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92D050"/>
    <pageSetUpPr fitToPage="1"/>
  </sheetPr>
  <dimension ref="B2:AN61"/>
  <sheetViews>
    <sheetView showGridLines="0" zoomScaleNormal="100" workbookViewId="0">
      <pane xSplit="2" ySplit="7" topLeftCell="C47" activePane="bottomRight" state="frozen"/>
      <selection activeCell="C8" sqref="C8"/>
      <selection pane="topRight" activeCell="C8" sqref="C8"/>
      <selection pane="bottomLeft" activeCell="C8" sqref="C8"/>
      <selection pane="bottomRight" activeCell="K49" sqref="K49:K52"/>
    </sheetView>
  </sheetViews>
  <sheetFormatPr baseColWidth="10" defaultRowHeight="14.25" customHeight="1" x14ac:dyDescent="0.25"/>
  <cols>
    <col min="1" max="1" width="0.85546875" style="1" customWidth="1"/>
    <col min="2" max="2" width="36.85546875" style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69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38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69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128</v>
      </c>
      <c r="J8" s="28">
        <f t="shared" si="0"/>
        <v>128</v>
      </c>
      <c r="K8" s="29">
        <f t="shared" si="0"/>
        <v>1</v>
      </c>
      <c r="L8" s="30">
        <f t="shared" si="0"/>
        <v>5260</v>
      </c>
      <c r="M8" s="31">
        <f t="shared" si="0"/>
        <v>1</v>
      </c>
      <c r="N8" s="27">
        <f t="shared" si="0"/>
        <v>271</v>
      </c>
      <c r="O8" s="28">
        <f t="shared" si="0"/>
        <v>271</v>
      </c>
      <c r="P8" s="29">
        <f t="shared" si="0"/>
        <v>0.99999999999999989</v>
      </c>
      <c r="Q8" s="30">
        <f t="shared" si="0"/>
        <v>10779</v>
      </c>
      <c r="R8" s="31">
        <f t="shared" si="0"/>
        <v>1</v>
      </c>
      <c r="S8" s="27">
        <f t="shared" si="0"/>
        <v>666</v>
      </c>
      <c r="T8" s="28">
        <f t="shared" si="0"/>
        <v>666</v>
      </c>
      <c r="U8" s="29">
        <f t="shared" si="0"/>
        <v>1</v>
      </c>
      <c r="V8" s="30">
        <f t="shared" si="0"/>
        <v>21681</v>
      </c>
      <c r="W8" s="31">
        <f t="shared" si="0"/>
        <v>1</v>
      </c>
      <c r="X8" s="27">
        <f t="shared" si="0"/>
        <v>526</v>
      </c>
      <c r="Y8" s="28">
        <f t="shared" si="0"/>
        <v>526</v>
      </c>
      <c r="Z8" s="29">
        <f t="shared" si="0"/>
        <v>1</v>
      </c>
      <c r="AA8" s="32">
        <f>(X8-S8)/S8</f>
        <v>-0.21021021021021022</v>
      </c>
      <c r="AB8" s="30">
        <f>SUM(AB9:AB20)</f>
        <v>16716</v>
      </c>
      <c r="AC8" s="29">
        <f>SUM(AC9:AC20)</f>
        <v>1</v>
      </c>
      <c r="AD8" s="33">
        <f>(AB8-V8)/V8</f>
        <v>-0.22900235229002353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65</v>
      </c>
      <c r="C9" s="70" t="s">
        <v>60</v>
      </c>
      <c r="D9" s="6" t="str">
        <f>VLOOKUP(B9,'[1]Performance MAT'!$F$14:$G$12335,2,FALSE)</f>
        <v>091993</v>
      </c>
      <c r="E9" s="7" t="str">
        <f>RIGHT(B9,1)</f>
        <v>1</v>
      </c>
      <c r="F9" s="36">
        <f>AB9/X9</f>
        <v>24.267782426778243</v>
      </c>
      <c r="G9" s="37">
        <f>F9/E9</f>
        <v>24.267782426778243</v>
      </c>
      <c r="I9" s="38">
        <f>VLOOKUP(B9,[2]MES!A:D,4,0)</f>
        <v>50</v>
      </c>
      <c r="J9" s="39">
        <f>I9*E9</f>
        <v>50</v>
      </c>
      <c r="K9" s="40">
        <f>J9/$J$8</f>
        <v>0.390625</v>
      </c>
      <c r="L9" s="41">
        <f>VLOOKUP(B9,[2]MES!A:G,7,0)</f>
        <v>2231</v>
      </c>
      <c r="M9" s="42">
        <f>L9/$L$8</f>
        <v>0.42414448669201521</v>
      </c>
      <c r="N9" s="38">
        <f>VLOOKUP(B9,[2]YTD!A:D,4,0)</f>
        <v>101</v>
      </c>
      <c r="O9" s="39">
        <f>N9*E9</f>
        <v>101</v>
      </c>
      <c r="P9" s="40">
        <f>O9/$O$8</f>
        <v>0.37269372693726938</v>
      </c>
      <c r="Q9" s="41">
        <f>VLOOKUP(B9,[2]YTD!A:G,7,0)</f>
        <v>3215</v>
      </c>
      <c r="R9" s="42">
        <f>Q9/$Q$8</f>
        <v>0.29826514518972075</v>
      </c>
      <c r="S9" s="38">
        <f>VLOOKUP(B9,[2]MAT!A:D,4,0)</f>
        <v>373</v>
      </c>
      <c r="T9" s="39">
        <f>S9*E9</f>
        <v>373</v>
      </c>
      <c r="U9" s="40">
        <f>T9/$T$8</f>
        <v>0.56006006006006004</v>
      </c>
      <c r="V9" s="41">
        <f>VLOOKUP(B9,[2]MAT!A:J,10,0)</f>
        <v>11029</v>
      </c>
      <c r="W9" s="42">
        <f>V9/$V$8</f>
        <v>0.50869424842027577</v>
      </c>
      <c r="X9" s="38">
        <f>VLOOKUP(B9,[2]MAT!A:G,7,0)</f>
        <v>239</v>
      </c>
      <c r="Y9" s="39">
        <f>X9*E9</f>
        <v>239</v>
      </c>
      <c r="Z9" s="40">
        <f>Y9/$Y$8</f>
        <v>0.45437262357414449</v>
      </c>
      <c r="AA9" s="43">
        <f t="shared" ref="AA9:AA12" si="1">(X9-S9)/S9</f>
        <v>-0.35924932975871315</v>
      </c>
      <c r="AB9" s="41">
        <f>VLOOKUP(B9,[2]MAT!A:M,13,0)</f>
        <v>5800</v>
      </c>
      <c r="AC9" s="40">
        <f>AB9/$AB$8</f>
        <v>0.34697296003828665</v>
      </c>
      <c r="AD9" s="44">
        <f t="shared" ref="AD9:AD12" si="2">(AB9-V9)/V9</f>
        <v>-0.47411370024480914</v>
      </c>
    </row>
    <row r="10" spans="2:40" ht="14.25" customHeight="1" x14ac:dyDescent="0.25">
      <c r="B10" s="70" t="s">
        <v>66</v>
      </c>
      <c r="C10" s="70" t="s">
        <v>25</v>
      </c>
      <c r="D10" s="6" t="str">
        <f>VLOOKUP(B10,'[1]Performance MAT'!$F$14:$G$12335,2,FALSE)</f>
        <v>062001</v>
      </c>
      <c r="E10" s="7" t="str">
        <f t="shared" ref="E10:E20" si="3">RIGHT(B10,1)</f>
        <v>1</v>
      </c>
      <c r="F10" s="36">
        <f t="shared" ref="F10:F12" si="4">AB10/X10</f>
        <v>25.260869565217391</v>
      </c>
      <c r="G10" s="37">
        <f t="shared" ref="G10:G12" si="5">F10/E10</f>
        <v>25.260869565217391</v>
      </c>
      <c r="I10" s="38">
        <f>VLOOKUP(B10,[2]MES!A:D,4,0)</f>
        <v>20</v>
      </c>
      <c r="J10" s="39">
        <f t="shared" ref="J10:J12" si="6">I10*E10</f>
        <v>20</v>
      </c>
      <c r="K10" s="40">
        <f t="shared" ref="K10:K12" si="7">J10/$J$8</f>
        <v>0.15625</v>
      </c>
      <c r="L10" s="41">
        <f>VLOOKUP(B10,[2]MES!A:G,7,0)</f>
        <v>484</v>
      </c>
      <c r="M10" s="42">
        <f t="shared" ref="M10:M12" si="8">L10/$L$8</f>
        <v>9.2015209125475284E-2</v>
      </c>
      <c r="N10" s="38">
        <f>VLOOKUP(B10,[2]YTD!A:D,4,0)</f>
        <v>38</v>
      </c>
      <c r="O10" s="39">
        <f t="shared" ref="O10:O12" si="9">N10*E10</f>
        <v>38</v>
      </c>
      <c r="P10" s="40">
        <f t="shared" ref="P10:P12" si="10">O10/$O$8</f>
        <v>0.14022140221402213</v>
      </c>
      <c r="Q10" s="41">
        <f>VLOOKUP(B10,[2]YTD!A:G,7,0)</f>
        <v>928</v>
      </c>
      <c r="R10" s="42">
        <f t="shared" ref="R10:R12" si="11">Q10/$Q$8</f>
        <v>8.609332962241395E-2</v>
      </c>
      <c r="S10" s="38">
        <f>VLOOKUP(B10,[2]MAT!A:D,4,0)</f>
        <v>154</v>
      </c>
      <c r="T10" s="39">
        <f t="shared" ref="T10:T12" si="12">S10*E10</f>
        <v>154</v>
      </c>
      <c r="U10" s="40">
        <f t="shared" ref="U10:U12" si="13">T10/$T$8</f>
        <v>0.23123123123123124</v>
      </c>
      <c r="V10" s="41">
        <f>VLOOKUP(B10,[2]MAT!A:J,10,0)</f>
        <v>4012</v>
      </c>
      <c r="W10" s="42">
        <f t="shared" ref="W10:W12" si="14">V10/$V$8</f>
        <v>0.18504681518380148</v>
      </c>
      <c r="X10" s="38">
        <f>VLOOKUP(B10,[2]MAT!A:G,7,0)</f>
        <v>115</v>
      </c>
      <c r="Y10" s="39">
        <f t="shared" ref="Y10:Y12" si="15">X10*E10</f>
        <v>115</v>
      </c>
      <c r="Z10" s="40">
        <f t="shared" ref="Z10:Z12" si="16">Y10/$Y$8</f>
        <v>0.21863117870722434</v>
      </c>
      <c r="AA10" s="43">
        <f t="shared" si="1"/>
        <v>-0.25324675324675322</v>
      </c>
      <c r="AB10" s="41">
        <f>VLOOKUP(B10,[2]MAT!A:M,13,0)</f>
        <v>2905</v>
      </c>
      <c r="AC10" s="40">
        <f t="shared" ref="AC10:AC12" si="17">AB10/$AB$8</f>
        <v>0.17378559463986601</v>
      </c>
      <c r="AD10" s="44">
        <f t="shared" si="2"/>
        <v>-0.27592223330009968</v>
      </c>
    </row>
    <row r="11" spans="2:40" ht="14.25" customHeight="1" x14ac:dyDescent="0.25">
      <c r="B11" s="70" t="s">
        <v>67</v>
      </c>
      <c r="C11" s="70" t="s">
        <v>60</v>
      </c>
      <c r="D11" s="6" t="str">
        <f>VLOOKUP(B11,'[1]Performance MAT'!$F$14:$G$12335,2,FALSE)</f>
        <v>121993</v>
      </c>
      <c r="E11" s="7" t="str">
        <f t="shared" si="3"/>
        <v>1</v>
      </c>
      <c r="F11" s="36">
        <f t="shared" si="4"/>
        <v>47.112499999999997</v>
      </c>
      <c r="G11" s="37">
        <f t="shared" si="5"/>
        <v>47.112499999999997</v>
      </c>
      <c r="I11" s="38">
        <f>VLOOKUP(B11,[2]MES!A:D,4,0)</f>
        <v>51</v>
      </c>
      <c r="J11" s="39">
        <f t="shared" si="6"/>
        <v>51</v>
      </c>
      <c r="K11" s="40">
        <f t="shared" si="7"/>
        <v>0.3984375</v>
      </c>
      <c r="L11" s="41">
        <f>VLOOKUP(B11,[2]MES!A:G,7,0)</f>
        <v>2337</v>
      </c>
      <c r="M11" s="42">
        <f t="shared" si="8"/>
        <v>0.44429657794676808</v>
      </c>
      <c r="N11" s="38">
        <f>VLOOKUP(B11,[2]YTD!A:D,4,0)</f>
        <v>125</v>
      </c>
      <c r="O11" s="39">
        <f t="shared" si="9"/>
        <v>125</v>
      </c>
      <c r="P11" s="40">
        <f t="shared" si="10"/>
        <v>0.46125461254612549</v>
      </c>
      <c r="Q11" s="41">
        <f>VLOOKUP(B11,[2]YTD!A:G,7,0)</f>
        <v>6428</v>
      </c>
      <c r="R11" s="42">
        <f t="shared" si="11"/>
        <v>0.59634474441042773</v>
      </c>
      <c r="S11" s="38">
        <f>VLOOKUP(B11,[2]MAT!A:D,4,0)</f>
        <v>84</v>
      </c>
      <c r="T11" s="39">
        <f t="shared" si="12"/>
        <v>84</v>
      </c>
      <c r="U11" s="40">
        <f t="shared" si="13"/>
        <v>0.12612612612612611</v>
      </c>
      <c r="V11" s="41">
        <f>VLOOKUP(B11,[2]MAT!A:J,10,0)</f>
        <v>3862</v>
      </c>
      <c r="W11" s="42">
        <f t="shared" si="14"/>
        <v>0.17812831511461649</v>
      </c>
      <c r="X11" s="38">
        <f>VLOOKUP(B11,[2]MAT!A:G,7,0)</f>
        <v>160</v>
      </c>
      <c r="Y11" s="39">
        <f t="shared" si="15"/>
        <v>160</v>
      </c>
      <c r="Z11" s="40">
        <f t="shared" si="16"/>
        <v>0.30418250950570341</v>
      </c>
      <c r="AA11" s="43">
        <f t="shared" si="1"/>
        <v>0.90476190476190477</v>
      </c>
      <c r="AB11" s="41">
        <f>VLOOKUP(B11,[2]MAT!A:M,13,0)</f>
        <v>7538</v>
      </c>
      <c r="AC11" s="40">
        <f t="shared" si="17"/>
        <v>0.4509452022014836</v>
      </c>
      <c r="AD11" s="44">
        <f t="shared" si="2"/>
        <v>0.95183842568617294</v>
      </c>
    </row>
    <row r="12" spans="2:40" ht="14.25" customHeight="1" x14ac:dyDescent="0.25">
      <c r="B12" s="70" t="s">
        <v>68</v>
      </c>
      <c r="C12" s="70" t="s">
        <v>60</v>
      </c>
      <c r="D12" s="6" t="str">
        <f>VLOOKUP(B12,'[1]Performance MAT'!$F$14:$G$12335,2,FALSE)</f>
        <v>121993</v>
      </c>
      <c r="E12" s="7" t="str">
        <f t="shared" si="3"/>
        <v>1</v>
      </c>
      <c r="F12" s="36">
        <f t="shared" si="4"/>
        <v>39.416666666666664</v>
      </c>
      <c r="G12" s="37">
        <f t="shared" si="5"/>
        <v>39.416666666666664</v>
      </c>
      <c r="I12" s="38">
        <f>VLOOKUP(B12,[2]MES!A:D,4,0)</f>
        <v>7</v>
      </c>
      <c r="J12" s="39">
        <f t="shared" si="6"/>
        <v>7</v>
      </c>
      <c r="K12" s="40">
        <f t="shared" si="7"/>
        <v>5.46875E-2</v>
      </c>
      <c r="L12" s="41">
        <f>VLOOKUP(B12,[2]MES!A:G,7,0)</f>
        <v>208</v>
      </c>
      <c r="M12" s="42">
        <f t="shared" si="8"/>
        <v>3.9543726235741442E-2</v>
      </c>
      <c r="N12" s="38">
        <f>VLOOKUP(B12,[2]YTD!A:D,4,0)</f>
        <v>7</v>
      </c>
      <c r="O12" s="39">
        <f t="shared" si="9"/>
        <v>7</v>
      </c>
      <c r="P12" s="40">
        <f t="shared" si="10"/>
        <v>2.5830258302583026E-2</v>
      </c>
      <c r="Q12" s="41">
        <f>VLOOKUP(B12,[2]YTD!A:G,7,0)</f>
        <v>208</v>
      </c>
      <c r="R12" s="42">
        <f t="shared" si="11"/>
        <v>1.929678077743761E-2</v>
      </c>
      <c r="S12" s="38">
        <f>VLOOKUP(B12,[2]MAT!A:D,4,0)</f>
        <v>55</v>
      </c>
      <c r="T12" s="39">
        <f t="shared" si="12"/>
        <v>55</v>
      </c>
      <c r="U12" s="40">
        <f t="shared" si="13"/>
        <v>8.2582582582582581E-2</v>
      </c>
      <c r="V12" s="41">
        <f>VLOOKUP(B12,[2]MAT!A:J,10,0)</f>
        <v>2778</v>
      </c>
      <c r="W12" s="42">
        <f t="shared" si="14"/>
        <v>0.1281306212813062</v>
      </c>
      <c r="X12" s="38">
        <f>VLOOKUP(B12,[2]MAT!A:G,7,0)</f>
        <v>12</v>
      </c>
      <c r="Y12" s="39">
        <f t="shared" si="15"/>
        <v>12</v>
      </c>
      <c r="Z12" s="40">
        <f t="shared" si="16"/>
        <v>2.2813688212927757E-2</v>
      </c>
      <c r="AA12" s="43">
        <f t="shared" si="1"/>
        <v>-0.78181818181818186</v>
      </c>
      <c r="AB12" s="41">
        <f>VLOOKUP(B12,[2]MAT!A:M,13,0)</f>
        <v>473</v>
      </c>
      <c r="AC12" s="40">
        <f t="shared" si="17"/>
        <v>2.8296243120363725E-2</v>
      </c>
      <c r="AD12" s="44">
        <f t="shared" si="2"/>
        <v>-0.82973362131029516</v>
      </c>
    </row>
    <row r="13" spans="2:40" s="49" customFormat="1" ht="14.25" customHeight="1" x14ac:dyDescent="0.25">
      <c r="B13" s="45"/>
      <c r="C13" s="45"/>
      <c r="D13" s="6"/>
      <c r="E13" s="7" t="str">
        <f t="shared" si="3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S01F0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FENILEFRINA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100</v>
      </c>
      <c r="J28" s="28">
        <f t="shared" si="18"/>
        <v>100</v>
      </c>
      <c r="K28" s="29">
        <f t="shared" si="18"/>
        <v>1</v>
      </c>
      <c r="L28" s="30">
        <f t="shared" si="18"/>
        <v>4506</v>
      </c>
      <c r="M28" s="31">
        <f t="shared" si="18"/>
        <v>1</v>
      </c>
      <c r="N28" s="27">
        <f t="shared" si="18"/>
        <v>193</v>
      </c>
      <c r="O28" s="28">
        <f t="shared" si="18"/>
        <v>193</v>
      </c>
      <c r="P28" s="29">
        <f t="shared" si="18"/>
        <v>1</v>
      </c>
      <c r="Q28" s="30">
        <f t="shared" si="18"/>
        <v>8678</v>
      </c>
      <c r="R28" s="31">
        <f t="shared" si="18"/>
        <v>1</v>
      </c>
      <c r="S28" s="27">
        <f t="shared" si="18"/>
        <v>118</v>
      </c>
      <c r="T28" s="28">
        <f t="shared" si="18"/>
        <v>118</v>
      </c>
      <c r="U28" s="29">
        <f t="shared" si="18"/>
        <v>1</v>
      </c>
      <c r="V28" s="30">
        <f t="shared" si="18"/>
        <v>3759</v>
      </c>
      <c r="W28" s="31">
        <f t="shared" si="18"/>
        <v>1</v>
      </c>
      <c r="X28" s="27">
        <f t="shared" si="18"/>
        <v>209</v>
      </c>
      <c r="Y28" s="28">
        <f t="shared" si="18"/>
        <v>209</v>
      </c>
      <c r="Z28" s="29">
        <f t="shared" si="18"/>
        <v>1</v>
      </c>
      <c r="AA28" s="32">
        <f>(X28-S28)/S28</f>
        <v>0.77118644067796616</v>
      </c>
      <c r="AB28" s="30">
        <f>SUM(AB29:AB40)</f>
        <v>8978</v>
      </c>
      <c r="AC28" s="29">
        <f>SUM(AC29:AC40)</f>
        <v>1.0000000000000002</v>
      </c>
      <c r="AD28" s="33">
        <f>(AB28-V28)/V28</f>
        <v>1.3884011705240755</v>
      </c>
    </row>
    <row r="29" spans="2:30" ht="14.25" customHeight="1" x14ac:dyDescent="0.25">
      <c r="B29" s="70" t="s">
        <v>65</v>
      </c>
      <c r="C29" s="70" t="s">
        <v>60</v>
      </c>
      <c r="D29" s="6" t="str">
        <f>VLOOKUP(B29,'[1]Performance MAT'!$F$14:$G$12335,2,FALSE)</f>
        <v>091993</v>
      </c>
      <c r="E29" s="7" t="str">
        <f>RIGHT(B29,1)</f>
        <v>1</v>
      </c>
      <c r="F29" s="36">
        <f>AB29/X29</f>
        <v>32.684782608695649</v>
      </c>
      <c r="G29" s="37">
        <f>F29/E29</f>
        <v>32.684782608695649</v>
      </c>
      <c r="I29" s="38">
        <f>VLOOKUP(B29,[2]MES!A:D,2,0)</f>
        <v>50</v>
      </c>
      <c r="J29" s="39">
        <f t="shared" ref="J29:J32" si="19">I29*E29</f>
        <v>50</v>
      </c>
      <c r="K29" s="40">
        <f>J29/J$28</f>
        <v>0.5</v>
      </c>
      <c r="L29" s="41">
        <f>VLOOKUP(B29,[2]MES!A:G,5,0)</f>
        <v>2231</v>
      </c>
      <c r="M29" s="40">
        <f>L29/L$28</f>
        <v>0.49511762094984463</v>
      </c>
      <c r="N29" s="38">
        <f>VLOOKUP(B29,[2]YTD!A:D,2,0)</f>
        <v>78</v>
      </c>
      <c r="O29" s="39">
        <f t="shared" ref="O29:O32" si="20">N29*E29</f>
        <v>78</v>
      </c>
      <c r="P29" s="40">
        <f>O29/O$28</f>
        <v>0.40414507772020725</v>
      </c>
      <c r="Q29" s="41">
        <f>VLOOKUP(B29,[2]YTD!A:G,5,0)</f>
        <v>2795</v>
      </c>
      <c r="R29" s="40">
        <f>Q29/Q$28</f>
        <v>0.32207882000460936</v>
      </c>
      <c r="S29" s="38">
        <f>VLOOKUP(B29,[2]MAT!A:D,2,0)</f>
        <v>118</v>
      </c>
      <c r="T29" s="39">
        <f t="shared" ref="T29:T32" si="21">S29*E29</f>
        <v>118</v>
      </c>
      <c r="U29" s="40">
        <f>T29/T$28</f>
        <v>1</v>
      </c>
      <c r="V29" s="41">
        <f>VLOOKUP(B29,[2]MAT!A:J,8,0)</f>
        <v>3759</v>
      </c>
      <c r="W29" s="40">
        <f>V29/V$28</f>
        <v>1</v>
      </c>
      <c r="X29" s="38">
        <f>VLOOKUP(B29,[2]MAT!A:G,5,0)</f>
        <v>92</v>
      </c>
      <c r="Y29" s="39">
        <f t="shared" ref="Y29:Y32" si="22">X29*E29</f>
        <v>92</v>
      </c>
      <c r="Z29" s="40">
        <f>Y29/Y$28</f>
        <v>0.44019138755980863</v>
      </c>
      <c r="AA29" s="43">
        <f t="shared" ref="AA29:AA32" si="23">(X29-S29)/S29</f>
        <v>-0.22033898305084745</v>
      </c>
      <c r="AB29" s="41">
        <f>VLOOKUP(B29,[2]MAT!A:M,11,0)</f>
        <v>3007</v>
      </c>
      <c r="AC29" s="40">
        <f>AB29/AB$28</f>
        <v>0.33492982846959235</v>
      </c>
      <c r="AD29" s="44">
        <f t="shared" ref="AD29:AD32" si="24">(AB29-V29)/V29</f>
        <v>-0.20005320563979781</v>
      </c>
    </row>
    <row r="30" spans="2:30" ht="14.25" customHeight="1" x14ac:dyDescent="0.25">
      <c r="B30" s="70" t="s">
        <v>66</v>
      </c>
      <c r="C30" s="70" t="s">
        <v>25</v>
      </c>
      <c r="D30" s="6" t="str">
        <f>VLOOKUP(B30,'[1]Performance MAT'!$F$14:$G$12335,2,FALSE)</f>
        <v>062001</v>
      </c>
      <c r="E30" s="7" t="str">
        <f t="shared" ref="E30:E32" si="25">RIGHT(B30,1)</f>
        <v>1</v>
      </c>
      <c r="F30" s="36" t="e">
        <f t="shared" ref="F30:F32" si="26">AB30/X30</f>
        <v>#DIV/0!</v>
      </c>
      <c r="G30" s="37" t="e">
        <f t="shared" ref="G30:G32" si="27">F30/E30</f>
        <v>#DIV/0!</v>
      </c>
      <c r="I30" s="38">
        <f>VLOOKUP(B30,[2]MES!A:D,2,0)</f>
        <v>0</v>
      </c>
      <c r="J30" s="39">
        <f t="shared" si="19"/>
        <v>0</v>
      </c>
      <c r="K30" s="40">
        <f t="shared" ref="K30:K32" si="28">J30/J$28</f>
        <v>0</v>
      </c>
      <c r="L30" s="41">
        <f>VLOOKUP(B30,[2]MES!A:G,5,0)</f>
        <v>0</v>
      </c>
      <c r="M30" s="40">
        <f t="shared" ref="M30:M32" si="29">L30/L$28</f>
        <v>0</v>
      </c>
      <c r="N30" s="38">
        <f>VLOOKUP(B30,[2]YTD!A:D,2,0)</f>
        <v>0</v>
      </c>
      <c r="O30" s="39">
        <f t="shared" si="20"/>
        <v>0</v>
      </c>
      <c r="P30" s="40">
        <f t="shared" ref="P30:P32" si="30">O30/O$28</f>
        <v>0</v>
      </c>
      <c r="Q30" s="41">
        <f>VLOOKUP(B30,[2]YTD!A:G,5,0)</f>
        <v>0</v>
      </c>
      <c r="R30" s="40">
        <f t="shared" ref="R30:R32" si="31">Q30/Q$28</f>
        <v>0</v>
      </c>
      <c r="S30" s="38">
        <f>VLOOKUP(B30,[2]MAT!A:D,2,0)</f>
        <v>0</v>
      </c>
      <c r="T30" s="39">
        <f t="shared" si="21"/>
        <v>0</v>
      </c>
      <c r="U30" s="40">
        <f t="shared" ref="U30:U32" si="32">T30/T$28</f>
        <v>0</v>
      </c>
      <c r="V30" s="41">
        <f>VLOOKUP(B30,[2]MAT!A:J,8,0)</f>
        <v>0</v>
      </c>
      <c r="W30" s="40">
        <f t="shared" ref="W30:W32" si="33">V30/V$28</f>
        <v>0</v>
      </c>
      <c r="X30" s="38">
        <f>VLOOKUP(B30,[2]MAT!A:G,5,0)</f>
        <v>0</v>
      </c>
      <c r="Y30" s="39">
        <f t="shared" si="22"/>
        <v>0</v>
      </c>
      <c r="Z30" s="40">
        <f t="shared" ref="Z30:Z32" si="34">Y30/Y$28</f>
        <v>0</v>
      </c>
      <c r="AA30" s="43" t="e">
        <f t="shared" si="23"/>
        <v>#DIV/0!</v>
      </c>
      <c r="AB30" s="41">
        <f>VLOOKUP(B30,[2]MAT!A:M,11,0)</f>
        <v>0</v>
      </c>
      <c r="AC30" s="40">
        <f t="shared" ref="AC30:AC32" si="35">AB30/AB$28</f>
        <v>0</v>
      </c>
      <c r="AD30" s="44" t="e">
        <f t="shared" si="24"/>
        <v>#DIV/0!</v>
      </c>
    </row>
    <row r="31" spans="2:30" ht="14.25" customHeight="1" x14ac:dyDescent="0.25">
      <c r="B31" s="70" t="s">
        <v>67</v>
      </c>
      <c r="C31" s="70" t="s">
        <v>60</v>
      </c>
      <c r="D31" s="6" t="str">
        <f>VLOOKUP(B31,'[1]Performance MAT'!$F$14:$G$12335,2,FALSE)</f>
        <v>121993</v>
      </c>
      <c r="E31" s="7" t="str">
        <f t="shared" si="25"/>
        <v>1</v>
      </c>
      <c r="F31" s="36">
        <f t="shared" si="26"/>
        <v>51.21551724137931</v>
      </c>
      <c r="G31" s="37">
        <f t="shared" si="27"/>
        <v>51.21551724137931</v>
      </c>
      <c r="I31" s="38">
        <f>VLOOKUP(B31,[2]MES!A:D,2,0)</f>
        <v>49</v>
      </c>
      <c r="J31" s="39">
        <f t="shared" si="19"/>
        <v>49</v>
      </c>
      <c r="K31" s="40">
        <f t="shared" si="28"/>
        <v>0.49</v>
      </c>
      <c r="L31" s="41">
        <f>VLOOKUP(B31,[2]MES!A:G,5,0)</f>
        <v>2245</v>
      </c>
      <c r="M31" s="40">
        <f t="shared" si="29"/>
        <v>0.49822458943630715</v>
      </c>
      <c r="N31" s="38">
        <f>VLOOKUP(B31,[2]YTD!A:D,2,0)</f>
        <v>114</v>
      </c>
      <c r="O31" s="39">
        <f t="shared" si="20"/>
        <v>114</v>
      </c>
      <c r="P31" s="40">
        <f t="shared" si="30"/>
        <v>0.59067357512953367</v>
      </c>
      <c r="Q31" s="41">
        <f>VLOOKUP(B31,[2]YTD!A:G,5,0)</f>
        <v>5853</v>
      </c>
      <c r="R31" s="40">
        <f t="shared" si="31"/>
        <v>0.67446416224936623</v>
      </c>
      <c r="S31" s="38">
        <f>VLOOKUP(B31,[2]MAT!A:D,2,0)</f>
        <v>0</v>
      </c>
      <c r="T31" s="39">
        <f t="shared" si="21"/>
        <v>0</v>
      </c>
      <c r="U31" s="40">
        <f t="shared" si="32"/>
        <v>0</v>
      </c>
      <c r="V31" s="41">
        <f>VLOOKUP(B31,[2]MAT!A:J,8,0)</f>
        <v>0</v>
      </c>
      <c r="W31" s="40">
        <f t="shared" si="33"/>
        <v>0</v>
      </c>
      <c r="X31" s="38">
        <f>VLOOKUP(B31,[2]MAT!A:G,5,0)</f>
        <v>116</v>
      </c>
      <c r="Y31" s="39">
        <f t="shared" si="22"/>
        <v>116</v>
      </c>
      <c r="Z31" s="40">
        <f t="shared" si="34"/>
        <v>0.55502392344497609</v>
      </c>
      <c r="AA31" s="43" t="e">
        <f t="shared" si="23"/>
        <v>#DIV/0!</v>
      </c>
      <c r="AB31" s="41">
        <f>VLOOKUP(B31,[2]MAT!A:M,11,0)</f>
        <v>5941</v>
      </c>
      <c r="AC31" s="40">
        <f t="shared" si="35"/>
        <v>0.66172867008242375</v>
      </c>
      <c r="AD31" s="44" t="e">
        <f t="shared" si="24"/>
        <v>#DIV/0!</v>
      </c>
    </row>
    <row r="32" spans="2:30" ht="14.25" customHeight="1" x14ac:dyDescent="0.25">
      <c r="B32" s="70" t="s">
        <v>68</v>
      </c>
      <c r="C32" s="70" t="s">
        <v>60</v>
      </c>
      <c r="D32" s="6" t="str">
        <f>VLOOKUP(B32,'[1]Performance MAT'!$F$14:$G$12335,2,FALSE)</f>
        <v>121993</v>
      </c>
      <c r="E32" s="7" t="str">
        <f t="shared" si="25"/>
        <v>1</v>
      </c>
      <c r="F32" s="36">
        <f t="shared" si="26"/>
        <v>30</v>
      </c>
      <c r="G32" s="37">
        <f t="shared" si="27"/>
        <v>30</v>
      </c>
      <c r="I32" s="38">
        <f>VLOOKUP(B32,[2]MES!A:D,2,0)</f>
        <v>1</v>
      </c>
      <c r="J32" s="39">
        <f t="shared" si="19"/>
        <v>1</v>
      </c>
      <c r="K32" s="40">
        <f t="shared" si="28"/>
        <v>0.01</v>
      </c>
      <c r="L32" s="41">
        <f>VLOOKUP(B32,[2]MES!A:G,5,0)</f>
        <v>30</v>
      </c>
      <c r="M32" s="40">
        <f t="shared" si="29"/>
        <v>6.6577896138482022E-3</v>
      </c>
      <c r="N32" s="38">
        <f>VLOOKUP(B32,[2]YTD!A:D,2,0)</f>
        <v>1</v>
      </c>
      <c r="O32" s="39">
        <f t="shared" si="20"/>
        <v>1</v>
      </c>
      <c r="P32" s="40">
        <f t="shared" si="30"/>
        <v>5.1813471502590676E-3</v>
      </c>
      <c r="Q32" s="41">
        <f>VLOOKUP(B32,[2]YTD!A:G,5,0)</f>
        <v>30</v>
      </c>
      <c r="R32" s="40">
        <f t="shared" si="31"/>
        <v>3.4570177460244295E-3</v>
      </c>
      <c r="S32" s="38">
        <f>VLOOKUP(B32,[2]MAT!A:D,2,0)</f>
        <v>0</v>
      </c>
      <c r="T32" s="39">
        <f t="shared" si="21"/>
        <v>0</v>
      </c>
      <c r="U32" s="40">
        <f t="shared" si="32"/>
        <v>0</v>
      </c>
      <c r="V32" s="41">
        <f>VLOOKUP(B32,[2]MAT!A:J,8,0)</f>
        <v>0</v>
      </c>
      <c r="W32" s="40">
        <f t="shared" si="33"/>
        <v>0</v>
      </c>
      <c r="X32" s="38">
        <f>VLOOKUP(B32,[2]MAT!A:G,5,0)</f>
        <v>1</v>
      </c>
      <c r="Y32" s="39">
        <f t="shared" si="22"/>
        <v>1</v>
      </c>
      <c r="Z32" s="40">
        <f t="shared" si="34"/>
        <v>4.7846889952153108E-3</v>
      </c>
      <c r="AA32" s="43" t="e">
        <f t="shared" si="23"/>
        <v>#DIV/0!</v>
      </c>
      <c r="AB32" s="41">
        <f>VLOOKUP(B32,[2]MAT!A:M,11,0)</f>
        <v>30</v>
      </c>
      <c r="AC32" s="40">
        <f t="shared" si="35"/>
        <v>3.3415014479839609E-3</v>
      </c>
      <c r="AD32" s="44" t="e">
        <f t="shared" si="24"/>
        <v>#DIV/0!</v>
      </c>
    </row>
    <row r="33" spans="2:30" ht="14.25" customHeight="1" x14ac:dyDescent="0.25">
      <c r="B33" s="35"/>
      <c r="C33" s="35"/>
      <c r="D33" s="69"/>
      <c r="E33" s="7" t="str">
        <f t="shared" ref="E33:E40" si="36">RIGHT(B33,1)</f>
        <v/>
      </c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35"/>
      <c r="C34" s="5"/>
      <c r="D34" s="6"/>
      <c r="E34" s="7" t="str">
        <f t="shared" si="36"/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36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36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6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6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S01F0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FENILEFRINA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28</v>
      </c>
      <c r="J48" s="28">
        <f t="shared" si="37"/>
        <v>28</v>
      </c>
      <c r="K48" s="29">
        <f t="shared" si="37"/>
        <v>1</v>
      </c>
      <c r="L48" s="30">
        <f t="shared" si="37"/>
        <v>754</v>
      </c>
      <c r="M48" s="31">
        <f t="shared" si="37"/>
        <v>1</v>
      </c>
      <c r="N48" s="27">
        <f t="shared" si="37"/>
        <v>78</v>
      </c>
      <c r="O48" s="28">
        <f t="shared" si="37"/>
        <v>78</v>
      </c>
      <c r="P48" s="29">
        <f t="shared" si="37"/>
        <v>1</v>
      </c>
      <c r="Q48" s="30">
        <f t="shared" si="37"/>
        <v>2101</v>
      </c>
      <c r="R48" s="31">
        <f t="shared" si="37"/>
        <v>1</v>
      </c>
      <c r="S48" s="27">
        <f t="shared" si="37"/>
        <v>548</v>
      </c>
      <c r="T48" s="28">
        <f t="shared" si="37"/>
        <v>548</v>
      </c>
      <c r="U48" s="29">
        <f t="shared" si="37"/>
        <v>1</v>
      </c>
      <c r="V48" s="30">
        <f t="shared" si="37"/>
        <v>17922</v>
      </c>
      <c r="W48" s="31">
        <f t="shared" si="37"/>
        <v>1</v>
      </c>
      <c r="X48" s="27">
        <f t="shared" si="37"/>
        <v>317</v>
      </c>
      <c r="Y48" s="28">
        <f t="shared" si="37"/>
        <v>317</v>
      </c>
      <c r="Z48" s="29">
        <f t="shared" si="37"/>
        <v>1</v>
      </c>
      <c r="AA48" s="32">
        <f>(X48-S48)/S48</f>
        <v>-0.42153284671532848</v>
      </c>
      <c r="AB48" s="30">
        <f>SUM(AB49:AB60)</f>
        <v>7738</v>
      </c>
      <c r="AC48" s="29">
        <f>SUM(AC49:AC60)</f>
        <v>1</v>
      </c>
      <c r="AD48" s="33">
        <f>(AB48-V48)/V48</f>
        <v>-0.56824015176877585</v>
      </c>
    </row>
    <row r="49" spans="2:30" ht="14.25" customHeight="1" x14ac:dyDescent="0.25">
      <c r="B49" s="70" t="s">
        <v>65</v>
      </c>
      <c r="C49" s="70" t="s">
        <v>60</v>
      </c>
      <c r="D49" s="6" t="str">
        <f>VLOOKUP(B49,'[1]Performance MAT'!$F$14:$G$12335,2,FALSE)</f>
        <v>091993</v>
      </c>
      <c r="E49" s="7" t="str">
        <f>RIGHT(B49,1)</f>
        <v>1</v>
      </c>
      <c r="F49" s="36">
        <f>AB49/X49</f>
        <v>19</v>
      </c>
      <c r="G49" s="37">
        <f>F49/E49</f>
        <v>19</v>
      </c>
      <c r="I49" s="38">
        <f>VLOOKUP(B49,[2]MES!A:D,3,0)</f>
        <v>0</v>
      </c>
      <c r="J49" s="39">
        <f t="shared" ref="J49:J52" si="38">I49*E49</f>
        <v>0</v>
      </c>
      <c r="K49" s="40">
        <f>J49/J$48</f>
        <v>0</v>
      </c>
      <c r="L49" s="41">
        <f>VLOOKUP(B49,[2]MES!A:G,6,0)</f>
        <v>0</v>
      </c>
      <c r="M49" s="40">
        <f>L49/L$48</f>
        <v>0</v>
      </c>
      <c r="N49" s="38">
        <f>VLOOKUP(B49,[2]YTD!A:D,3,0)</f>
        <v>23</v>
      </c>
      <c r="O49" s="39">
        <f t="shared" ref="O49:O52" si="39">N49*E49</f>
        <v>23</v>
      </c>
      <c r="P49" s="40">
        <f>O49/O$48</f>
        <v>0.29487179487179488</v>
      </c>
      <c r="Q49" s="41">
        <f>VLOOKUP(B49,[2]YTD!A:G,6,0)</f>
        <v>420</v>
      </c>
      <c r="R49" s="40">
        <f>Q49/Q$48</f>
        <v>0.19990480723465018</v>
      </c>
      <c r="S49" s="38">
        <f>VLOOKUP(B49,[2]MAT!A:D,3,0)</f>
        <v>255</v>
      </c>
      <c r="T49" s="39">
        <f t="shared" ref="T49:T52" si="40">S49*E49</f>
        <v>255</v>
      </c>
      <c r="U49" s="40">
        <f>T49/T$48</f>
        <v>0.46532846715328469</v>
      </c>
      <c r="V49" s="41">
        <f>VLOOKUP(B49,[2]MAT!A:J,9,0)</f>
        <v>7270</v>
      </c>
      <c r="W49" s="40">
        <f>V49/V$48</f>
        <v>0.40564669121749802</v>
      </c>
      <c r="X49" s="38">
        <f>VLOOKUP(B49,[2]MAT!A:G,6,0)</f>
        <v>147</v>
      </c>
      <c r="Y49" s="39">
        <f t="shared" ref="Y49:Y52" si="41">X49*E49</f>
        <v>147</v>
      </c>
      <c r="Z49" s="40">
        <f>Y49/Y$48</f>
        <v>0.4637223974763407</v>
      </c>
      <c r="AA49" s="43">
        <f t="shared" ref="AA49:AA52" si="42">(X49-S49)/S49</f>
        <v>-0.42352941176470588</v>
      </c>
      <c r="AB49" s="41">
        <f>VLOOKUP(B49,[2]MAT!A:M,12,0)</f>
        <v>2793</v>
      </c>
      <c r="AC49" s="40">
        <f>AB49/AB$48</f>
        <v>0.36094598087361074</v>
      </c>
      <c r="AD49" s="44">
        <f t="shared" ref="AD49:AD52" si="43">(AB49-V49)/V49</f>
        <v>-0.61581843191196695</v>
      </c>
    </row>
    <row r="50" spans="2:30" ht="14.25" customHeight="1" x14ac:dyDescent="0.25">
      <c r="B50" s="70" t="s">
        <v>66</v>
      </c>
      <c r="C50" s="70" t="s">
        <v>25</v>
      </c>
      <c r="D50" s="6" t="str">
        <f>VLOOKUP(B50,'[1]Performance MAT'!$F$14:$G$12335,2,FALSE)</f>
        <v>062001</v>
      </c>
      <c r="E50" s="7" t="str">
        <f t="shared" ref="E50:E52" si="44">RIGHT(B50,1)</f>
        <v>1</v>
      </c>
      <c r="F50" s="36">
        <f t="shared" ref="F50:F52" si="45">AB50/X50</f>
        <v>25.260869565217391</v>
      </c>
      <c r="G50" s="37">
        <f t="shared" ref="G50:G52" si="46">F50/E50</f>
        <v>25.260869565217391</v>
      </c>
      <c r="I50" s="38">
        <f>VLOOKUP(B50,[2]MES!A:D,3,0)</f>
        <v>20</v>
      </c>
      <c r="J50" s="39">
        <f t="shared" si="38"/>
        <v>20</v>
      </c>
      <c r="K50" s="40">
        <f t="shared" ref="K50:K52" si="47">J50/J$48</f>
        <v>0.7142857142857143</v>
      </c>
      <c r="L50" s="41">
        <f>VLOOKUP(B50,[2]MES!A:G,6,0)</f>
        <v>484</v>
      </c>
      <c r="M50" s="40">
        <f t="shared" ref="M50:M52" si="48">L50/L$48</f>
        <v>0.64190981432360739</v>
      </c>
      <c r="N50" s="38">
        <f>VLOOKUP(B50,[2]YTD!A:D,3,0)</f>
        <v>38</v>
      </c>
      <c r="O50" s="39">
        <f t="shared" si="39"/>
        <v>38</v>
      </c>
      <c r="P50" s="40">
        <f t="shared" ref="P50:P52" si="49">O50/O$48</f>
        <v>0.48717948717948717</v>
      </c>
      <c r="Q50" s="41">
        <f>VLOOKUP(B50,[2]YTD!A:G,6,0)</f>
        <v>928</v>
      </c>
      <c r="R50" s="40">
        <f t="shared" ref="R50:R52" si="50">Q50/Q$48</f>
        <v>0.44169443122322705</v>
      </c>
      <c r="S50" s="38">
        <f>VLOOKUP(B50,[2]MAT!A:D,3,0)</f>
        <v>154</v>
      </c>
      <c r="T50" s="39">
        <f t="shared" si="40"/>
        <v>154</v>
      </c>
      <c r="U50" s="40">
        <f t="shared" ref="U50:U52" si="51">T50/T$48</f>
        <v>0.28102189781021897</v>
      </c>
      <c r="V50" s="41">
        <f>VLOOKUP(B50,[2]MAT!A:J,9,0)</f>
        <v>4012</v>
      </c>
      <c r="W50" s="40">
        <f t="shared" ref="W50:W52" si="52">V50/V$48</f>
        <v>0.22385894431425063</v>
      </c>
      <c r="X50" s="38">
        <f>VLOOKUP(B50,[2]MAT!A:G,6,0)</f>
        <v>115</v>
      </c>
      <c r="Y50" s="39">
        <f t="shared" si="41"/>
        <v>115</v>
      </c>
      <c r="Z50" s="40">
        <f t="shared" ref="Z50:Z52" si="53">Y50/Y$48</f>
        <v>0.36277602523659308</v>
      </c>
      <c r="AA50" s="43">
        <f t="shared" si="42"/>
        <v>-0.25324675324675322</v>
      </c>
      <c r="AB50" s="41">
        <f>VLOOKUP(B50,[2]MAT!A:M,12,0)</f>
        <v>2905</v>
      </c>
      <c r="AC50" s="40">
        <f t="shared" ref="AC50:AC52" si="54">AB50/AB$48</f>
        <v>0.37542000516929441</v>
      </c>
      <c r="AD50" s="44">
        <f t="shared" si="43"/>
        <v>-0.27592223330009968</v>
      </c>
    </row>
    <row r="51" spans="2:30" ht="14.25" customHeight="1" x14ac:dyDescent="0.25">
      <c r="B51" s="70" t="s">
        <v>67</v>
      </c>
      <c r="C51" s="70" t="s">
        <v>60</v>
      </c>
      <c r="D51" s="6" t="str">
        <f>VLOOKUP(B51,'[1]Performance MAT'!$F$14:$G$12335,2,FALSE)</f>
        <v>121993</v>
      </c>
      <c r="E51" s="7" t="str">
        <f t="shared" si="44"/>
        <v>1</v>
      </c>
      <c r="F51" s="36">
        <f t="shared" si="45"/>
        <v>36.295454545454547</v>
      </c>
      <c r="G51" s="37">
        <f t="shared" si="46"/>
        <v>36.295454545454547</v>
      </c>
      <c r="I51" s="38">
        <f>VLOOKUP(B51,[2]MES!A:D,3,0)</f>
        <v>2</v>
      </c>
      <c r="J51" s="39">
        <f t="shared" si="38"/>
        <v>2</v>
      </c>
      <c r="K51" s="40">
        <f t="shared" si="47"/>
        <v>7.1428571428571425E-2</v>
      </c>
      <c r="L51" s="41">
        <f>VLOOKUP(B51,[2]MES!A:G,6,0)</f>
        <v>92</v>
      </c>
      <c r="M51" s="40">
        <f t="shared" si="48"/>
        <v>0.1220159151193634</v>
      </c>
      <c r="N51" s="38">
        <f>VLOOKUP(B51,[2]YTD!A:D,3,0)</f>
        <v>11</v>
      </c>
      <c r="O51" s="39">
        <f t="shared" si="39"/>
        <v>11</v>
      </c>
      <c r="P51" s="40">
        <f t="shared" si="49"/>
        <v>0.14102564102564102</v>
      </c>
      <c r="Q51" s="41">
        <f>VLOOKUP(B51,[2]YTD!A:G,6,0)</f>
        <v>575</v>
      </c>
      <c r="R51" s="40">
        <f t="shared" si="50"/>
        <v>0.27367920038077104</v>
      </c>
      <c r="S51" s="38">
        <f>VLOOKUP(B51,[2]MAT!A:D,3,0)</f>
        <v>84</v>
      </c>
      <c r="T51" s="39">
        <f t="shared" si="40"/>
        <v>84</v>
      </c>
      <c r="U51" s="40">
        <f t="shared" si="51"/>
        <v>0.15328467153284672</v>
      </c>
      <c r="V51" s="41">
        <f>VLOOKUP(B51,[2]MAT!A:J,9,0)</f>
        <v>3862</v>
      </c>
      <c r="W51" s="40">
        <f t="shared" si="52"/>
        <v>0.21548934270728715</v>
      </c>
      <c r="X51" s="38">
        <f>VLOOKUP(B51,[2]MAT!A:G,6,0)</f>
        <v>44</v>
      </c>
      <c r="Y51" s="39">
        <f t="shared" si="41"/>
        <v>44</v>
      </c>
      <c r="Z51" s="40">
        <f t="shared" si="53"/>
        <v>0.13880126182965299</v>
      </c>
      <c r="AA51" s="43">
        <f t="shared" si="42"/>
        <v>-0.47619047619047616</v>
      </c>
      <c r="AB51" s="41">
        <f>VLOOKUP(B51,[2]MAT!A:M,12,0)</f>
        <v>1597</v>
      </c>
      <c r="AC51" s="40">
        <f t="shared" si="54"/>
        <v>0.20638407857327476</v>
      </c>
      <c r="AD51" s="44">
        <f t="shared" si="43"/>
        <v>-0.58648368720870014</v>
      </c>
    </row>
    <row r="52" spans="2:30" ht="14.25" customHeight="1" x14ac:dyDescent="0.25">
      <c r="B52" s="70" t="s">
        <v>68</v>
      </c>
      <c r="C52" s="70" t="s">
        <v>60</v>
      </c>
      <c r="D52" s="6" t="str">
        <f>VLOOKUP(B52,'[1]Performance MAT'!$F$14:$G$12335,2,FALSE)</f>
        <v>121993</v>
      </c>
      <c r="E52" s="7" t="str">
        <f t="shared" si="44"/>
        <v>1</v>
      </c>
      <c r="F52" s="36">
        <f t="shared" si="45"/>
        <v>40.272727272727273</v>
      </c>
      <c r="G52" s="37">
        <f t="shared" si="46"/>
        <v>40.272727272727273</v>
      </c>
      <c r="I52" s="38">
        <f>VLOOKUP(B52,[2]MES!A:D,3,0)</f>
        <v>6</v>
      </c>
      <c r="J52" s="39">
        <f t="shared" si="38"/>
        <v>6</v>
      </c>
      <c r="K52" s="40">
        <f t="shared" si="47"/>
        <v>0.21428571428571427</v>
      </c>
      <c r="L52" s="41">
        <f>VLOOKUP(B52,[2]MES!A:G,6,0)</f>
        <v>178</v>
      </c>
      <c r="M52" s="40">
        <f t="shared" si="48"/>
        <v>0.23607427055702918</v>
      </c>
      <c r="N52" s="38">
        <f>VLOOKUP(B52,[2]YTD!A:D,3,0)</f>
        <v>6</v>
      </c>
      <c r="O52" s="39">
        <f t="shared" si="39"/>
        <v>6</v>
      </c>
      <c r="P52" s="40">
        <f t="shared" si="49"/>
        <v>7.6923076923076927E-2</v>
      </c>
      <c r="Q52" s="41">
        <f>VLOOKUP(B52,[2]YTD!A:G,6,0)</f>
        <v>178</v>
      </c>
      <c r="R52" s="40">
        <f t="shared" si="50"/>
        <v>8.4721561161351738E-2</v>
      </c>
      <c r="S52" s="38">
        <f>VLOOKUP(B52,[2]MAT!A:D,3,0)</f>
        <v>55</v>
      </c>
      <c r="T52" s="39">
        <f t="shared" si="40"/>
        <v>55</v>
      </c>
      <c r="U52" s="40">
        <f t="shared" si="51"/>
        <v>0.10036496350364964</v>
      </c>
      <c r="V52" s="41">
        <f>VLOOKUP(B52,[2]MAT!A:J,9,0)</f>
        <v>2778</v>
      </c>
      <c r="W52" s="40">
        <f t="shared" si="52"/>
        <v>0.15500502176096417</v>
      </c>
      <c r="X52" s="38">
        <f>VLOOKUP(B52,[2]MAT!A:G,6,0)</f>
        <v>11</v>
      </c>
      <c r="Y52" s="39">
        <f t="shared" si="41"/>
        <v>11</v>
      </c>
      <c r="Z52" s="40">
        <f t="shared" si="53"/>
        <v>3.4700315457413249E-2</v>
      </c>
      <c r="AA52" s="43">
        <f t="shared" si="42"/>
        <v>-0.8</v>
      </c>
      <c r="AB52" s="41">
        <f>VLOOKUP(B52,[2]MAT!A:M,12,0)</f>
        <v>443</v>
      </c>
      <c r="AC52" s="40">
        <f t="shared" si="54"/>
        <v>5.7249935383820109E-2</v>
      </c>
      <c r="AD52" s="44">
        <f t="shared" si="43"/>
        <v>-0.84053275737940969</v>
      </c>
    </row>
    <row r="53" spans="2:30" ht="14.25" customHeight="1" x14ac:dyDescent="0.25">
      <c r="B53" s="35"/>
      <c r="C53" s="35"/>
      <c r="D53" s="69"/>
      <c r="E53" s="7" t="str">
        <f t="shared" ref="E53:E60" si="55">RIGHT(B53,1)</f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55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55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55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55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69" priority="5" operator="lessThan">
      <formula>0</formula>
    </cfRule>
  </conditionalFormatting>
  <conditionalFormatting sqref="AD28 AA28 AA41 AD41">
    <cfRule type="cellIs" dxfId="68" priority="4" operator="lessThan">
      <formula>0</formula>
    </cfRule>
  </conditionalFormatting>
  <conditionalFormatting sqref="AD48 AA48 AA61 AD61">
    <cfRule type="cellIs" dxfId="67" priority="3" operator="lessThan">
      <formula>0</formula>
    </cfRule>
  </conditionalFormatting>
  <conditionalFormatting sqref="AD29:AD40 AA29:AA40">
    <cfRule type="cellIs" dxfId="66" priority="2" operator="lessThan">
      <formula>0</formula>
    </cfRule>
  </conditionalFormatting>
  <conditionalFormatting sqref="AD49:AD60 AA49:AA60">
    <cfRule type="cellIs" dxfId="6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92D050"/>
    <pageSetUpPr fitToPage="1"/>
  </sheetPr>
  <dimension ref="B2:AN61"/>
  <sheetViews>
    <sheetView showGridLines="0" zoomScaleNormal="100" workbookViewId="0">
      <pane xSplit="2" ySplit="7" topLeftCell="C44" activePane="bottomRight" state="frozen"/>
      <selection activeCell="C8" sqref="C8"/>
      <selection pane="topRight" activeCell="C8" sqref="C8"/>
      <selection pane="bottomLeft" activeCell="C8" sqref="C8"/>
      <selection pane="bottomRight" activeCell="K49" sqref="K49:K57"/>
    </sheetView>
  </sheetViews>
  <sheetFormatPr baseColWidth="10" defaultRowHeight="14.25" customHeight="1" x14ac:dyDescent="0.25"/>
  <cols>
    <col min="1" max="1" width="0.85546875" style="1" customWidth="1"/>
    <col min="2" max="2" width="37.28515625" style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84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174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85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55123</v>
      </c>
      <c r="J8" s="28">
        <f t="shared" si="0"/>
        <v>55123</v>
      </c>
      <c r="K8" s="29">
        <f t="shared" si="0"/>
        <v>1</v>
      </c>
      <c r="L8" s="30">
        <f t="shared" si="0"/>
        <v>116564</v>
      </c>
      <c r="M8" s="31">
        <f t="shared" si="0"/>
        <v>1</v>
      </c>
      <c r="N8" s="27">
        <f t="shared" si="0"/>
        <v>106747</v>
      </c>
      <c r="O8" s="28">
        <f t="shared" si="0"/>
        <v>106747</v>
      </c>
      <c r="P8" s="29">
        <f t="shared" si="0"/>
        <v>1</v>
      </c>
      <c r="Q8" s="30">
        <f t="shared" si="0"/>
        <v>242031</v>
      </c>
      <c r="R8" s="31">
        <f t="shared" si="0"/>
        <v>1</v>
      </c>
      <c r="S8" s="27">
        <f t="shared" si="0"/>
        <v>380780</v>
      </c>
      <c r="T8" s="28">
        <f t="shared" si="0"/>
        <v>380780</v>
      </c>
      <c r="U8" s="29">
        <f t="shared" si="0"/>
        <v>1</v>
      </c>
      <c r="V8" s="30">
        <f t="shared" si="0"/>
        <v>936657</v>
      </c>
      <c r="W8" s="31">
        <f t="shared" si="0"/>
        <v>0.99999999999999989</v>
      </c>
      <c r="X8" s="27">
        <f t="shared" si="0"/>
        <v>346320</v>
      </c>
      <c r="Y8" s="28">
        <f t="shared" si="0"/>
        <v>346320</v>
      </c>
      <c r="Z8" s="29">
        <f t="shared" si="0"/>
        <v>0.99999999999999989</v>
      </c>
      <c r="AA8" s="32">
        <f>(X8-S8)/S8</f>
        <v>-9.0498450548873371E-2</v>
      </c>
      <c r="AB8" s="30">
        <f>SUM(AB9:AB20)</f>
        <v>840017</v>
      </c>
      <c r="AC8" s="29">
        <f>SUM(AC9:AC20)</f>
        <v>1</v>
      </c>
      <c r="AD8" s="33">
        <f>(AB8-V8)/V8</f>
        <v>-0.10317544202413477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70</v>
      </c>
      <c r="C9" s="70" t="s">
        <v>25</v>
      </c>
      <c r="D9" s="6" t="str">
        <f>VLOOKUP(B9,'[1]Performance MAT'!$F$14:$G$12335,2,FALSE)</f>
        <v>041997</v>
      </c>
      <c r="E9" s="7" t="str">
        <f>RIGHT(B9,1)</f>
        <v>1</v>
      </c>
      <c r="F9" s="36">
        <f>AB9/X9</f>
        <v>2.1379033504202303</v>
      </c>
      <c r="G9" s="37">
        <f>F9/E9</f>
        <v>2.1379033504202303</v>
      </c>
      <c r="I9" s="38">
        <f>VLOOKUP(B9,[2]MES!A:D,4,0)</f>
        <v>51591</v>
      </c>
      <c r="J9" s="39">
        <f>I9*E9</f>
        <v>51591</v>
      </c>
      <c r="K9" s="40">
        <f>J9/$J$8</f>
        <v>0.93592511292926728</v>
      </c>
      <c r="L9" s="41">
        <f>VLOOKUP(B9,[2]MES!A:G,7,0)</f>
        <v>103182</v>
      </c>
      <c r="M9" s="42">
        <f>L9/$L$8</f>
        <v>0.88519611543872889</v>
      </c>
      <c r="N9" s="38">
        <f>VLOOKUP(B9,[2]YTD!A:D,4,0)</f>
        <v>95399</v>
      </c>
      <c r="O9" s="39">
        <f>N9*E9</f>
        <v>95399</v>
      </c>
      <c r="P9" s="40">
        <f>O9/$O$8</f>
        <v>0.89369256278864984</v>
      </c>
      <c r="Q9" s="41">
        <f>VLOOKUP(B9,[2]YTD!A:G,7,0)</f>
        <v>198077</v>
      </c>
      <c r="R9" s="42">
        <f>Q9/$Q$8</f>
        <v>0.81839516425581849</v>
      </c>
      <c r="S9" s="38">
        <f>VLOOKUP(B9,[2]MAT!A:D,4,0)</f>
        <v>318817</v>
      </c>
      <c r="T9" s="39">
        <f>S9*E9</f>
        <v>318817</v>
      </c>
      <c r="U9" s="40">
        <f>T9/$T$8</f>
        <v>0.83727349125479278</v>
      </c>
      <c r="V9" s="41">
        <f>VLOOKUP(B9,[2]MAT!A:J,10,0)</f>
        <v>707362</v>
      </c>
      <c r="W9" s="42">
        <f>V9/$V$8</f>
        <v>0.75519854119490915</v>
      </c>
      <c r="X9" s="38">
        <f>VLOOKUP(B9,[2]MAT!A:G,7,0)</f>
        <v>297694</v>
      </c>
      <c r="Y9" s="39">
        <f>X9*E9</f>
        <v>297694</v>
      </c>
      <c r="Z9" s="40">
        <f>Y9/$Y$8</f>
        <v>0.85959228459228454</v>
      </c>
      <c r="AA9" s="43">
        <f t="shared" ref="AA9:AA17" si="1">(X9-S9)/S9</f>
        <v>-6.6254308898208061E-2</v>
      </c>
      <c r="AB9" s="41">
        <f>VLOOKUP(B9,[2]MAT!A:M,13,0)</f>
        <v>636441</v>
      </c>
      <c r="AC9" s="40">
        <f>AB9/$AB$8</f>
        <v>0.75765252369892511</v>
      </c>
      <c r="AD9" s="44">
        <f t="shared" ref="AD9:AD17" si="2">(AB9-V9)/V9</f>
        <v>-0.10026125237148729</v>
      </c>
    </row>
    <row r="10" spans="2:40" ht="14.25" customHeight="1" x14ac:dyDescent="0.25">
      <c r="B10" s="70" t="s">
        <v>71</v>
      </c>
      <c r="C10" s="70" t="s">
        <v>60</v>
      </c>
      <c r="D10" s="6" t="str">
        <f>VLOOKUP(B10,'[1]Performance MAT'!$F$14:$G$12335,2,FALSE)</f>
        <v>101991</v>
      </c>
      <c r="E10" s="7" t="str">
        <f t="shared" ref="E10:E20" si="3">RIGHT(B10,1)</f>
        <v>1</v>
      </c>
      <c r="F10" s="36">
        <f t="shared" ref="F10:F17" si="4">AB10/X10</f>
        <v>2.5560311284046691</v>
      </c>
      <c r="G10" s="37">
        <f t="shared" ref="G10:G17" si="5">F10/E10</f>
        <v>2.5560311284046691</v>
      </c>
      <c r="I10" s="38">
        <f>VLOOKUP(B10,[2]MES!A:D,4,0)</f>
        <v>1946</v>
      </c>
      <c r="J10" s="39">
        <f t="shared" ref="J10:J17" si="6">I10*E10</f>
        <v>1946</v>
      </c>
      <c r="K10" s="40">
        <f t="shared" ref="K10:K17" si="7">J10/$J$8</f>
        <v>3.5302868131270065E-2</v>
      </c>
      <c r="L10" s="41">
        <f>VLOOKUP(B10,[2]MES!A:G,7,0)</f>
        <v>4943</v>
      </c>
      <c r="M10" s="42">
        <f t="shared" ref="M10:M17" si="8">L10/$L$8</f>
        <v>4.2405888610548712E-2</v>
      </c>
      <c r="N10" s="38">
        <f>VLOOKUP(B10,[2]YTD!A:D,4,0)</f>
        <v>6579</v>
      </c>
      <c r="O10" s="39">
        <f t="shared" ref="O10:O17" si="9">N10*E10</f>
        <v>6579</v>
      </c>
      <c r="P10" s="40">
        <f t="shared" ref="P10:P17" si="10">O10/$O$8</f>
        <v>6.1631708619445981E-2</v>
      </c>
      <c r="Q10" s="41">
        <f>VLOOKUP(B10,[2]YTD!A:G,7,0)</f>
        <v>16963</v>
      </c>
      <c r="R10" s="42">
        <f t="shared" ref="R10:R17" si="11">Q10/$Q$8</f>
        <v>7.0086063355520575E-2</v>
      </c>
      <c r="S10" s="38">
        <f>VLOOKUP(B10,[2]MAT!A:D,4,0)</f>
        <v>29977</v>
      </c>
      <c r="T10" s="39">
        <f t="shared" ref="T10:T17" si="12">S10*E10</f>
        <v>29977</v>
      </c>
      <c r="U10" s="40">
        <f t="shared" ref="U10:U17" si="13">T10/$T$8</f>
        <v>7.8725248174799103E-2</v>
      </c>
      <c r="V10" s="41">
        <f>VLOOKUP(B10,[2]MAT!A:J,10,0)</f>
        <v>74796</v>
      </c>
      <c r="W10" s="42">
        <f t="shared" ref="W10:W17" si="14">V10/$V$8</f>
        <v>7.9854204901047027E-2</v>
      </c>
      <c r="X10" s="38">
        <f>VLOOKUP(B10,[2]MAT!A:G,7,0)</f>
        <v>28270</v>
      </c>
      <c r="Y10" s="39">
        <f t="shared" ref="Y10:Y17" si="15">X10*E10</f>
        <v>28270</v>
      </c>
      <c r="Z10" s="40">
        <f t="shared" ref="Z10:Z17" si="16">Y10/$Y$8</f>
        <v>8.162970662970663E-2</v>
      </c>
      <c r="AA10" s="43">
        <f t="shared" si="1"/>
        <v>-5.6943656803549389E-2</v>
      </c>
      <c r="AB10" s="41">
        <f>VLOOKUP(B10,[2]MAT!A:M,13,0)</f>
        <v>72259</v>
      </c>
      <c r="AC10" s="40">
        <f t="shared" ref="AC10:AC17" si="17">AB10/$AB$8</f>
        <v>8.60208781488946E-2</v>
      </c>
      <c r="AD10" s="44">
        <f t="shared" si="2"/>
        <v>-3.39189261457832E-2</v>
      </c>
    </row>
    <row r="11" spans="2:40" ht="14.25" customHeight="1" x14ac:dyDescent="0.25">
      <c r="B11" s="70" t="s">
        <v>72</v>
      </c>
      <c r="C11" s="70" t="s">
        <v>79</v>
      </c>
      <c r="D11" s="6" t="str">
        <f>VLOOKUP(B11,'[1]Performance MAT'!$F$14:$G$12335,2,FALSE)</f>
        <v>022013</v>
      </c>
      <c r="E11" s="7" t="str">
        <f t="shared" si="3"/>
        <v>1</v>
      </c>
      <c r="F11" s="36">
        <f t="shared" si="4"/>
        <v>6.2354799087559218</v>
      </c>
      <c r="G11" s="37">
        <f t="shared" si="5"/>
        <v>6.2354799087559218</v>
      </c>
      <c r="I11" s="38">
        <f>VLOOKUP(B11,[2]MES!A:D,4,0)</f>
        <v>1125</v>
      </c>
      <c r="J11" s="39">
        <f t="shared" si="6"/>
        <v>1125</v>
      </c>
      <c r="K11" s="40">
        <f t="shared" si="7"/>
        <v>2.0408903724398166E-2</v>
      </c>
      <c r="L11" s="41">
        <f>VLOOKUP(B11,[2]MES!A:G,7,0)</f>
        <v>5513</v>
      </c>
      <c r="M11" s="42">
        <f t="shared" si="8"/>
        <v>4.7295906111663975E-2</v>
      </c>
      <c r="N11" s="38">
        <f>VLOOKUP(B11,[2]YTD!A:D,4,0)</f>
        <v>3292</v>
      </c>
      <c r="O11" s="39">
        <f t="shared" si="9"/>
        <v>3292</v>
      </c>
      <c r="P11" s="40">
        <f t="shared" si="10"/>
        <v>3.0839274171639484E-2</v>
      </c>
      <c r="Q11" s="41">
        <f>VLOOKUP(B11,[2]YTD!A:G,7,0)</f>
        <v>16214</v>
      </c>
      <c r="R11" s="42">
        <f t="shared" si="11"/>
        <v>6.6991418454660764E-2</v>
      </c>
      <c r="S11" s="38">
        <f>VLOOKUP(B11,[2]MAT!A:D,4,0)</f>
        <v>3459</v>
      </c>
      <c r="T11" s="39">
        <f t="shared" si="12"/>
        <v>3459</v>
      </c>
      <c r="U11" s="40">
        <f t="shared" si="13"/>
        <v>9.0839855034403061E-3</v>
      </c>
      <c r="V11" s="41">
        <f>VLOOKUP(B11,[2]MAT!A:J,10,0)</f>
        <v>27885</v>
      </c>
      <c r="W11" s="42">
        <f t="shared" si="14"/>
        <v>2.9770769876272744E-2</v>
      </c>
      <c r="X11" s="38">
        <f>VLOOKUP(B11,[2]MAT!A:G,7,0)</f>
        <v>11398</v>
      </c>
      <c r="Y11" s="39">
        <f t="shared" si="15"/>
        <v>11398</v>
      </c>
      <c r="Z11" s="40">
        <f t="shared" si="16"/>
        <v>3.2911757911757912E-2</v>
      </c>
      <c r="AA11" s="43">
        <f t="shared" si="1"/>
        <v>2.2951720150332466</v>
      </c>
      <c r="AB11" s="41">
        <f>VLOOKUP(B11,[2]MAT!A:M,13,0)</f>
        <v>71072</v>
      </c>
      <c r="AC11" s="40">
        <f t="shared" si="17"/>
        <v>8.4607811508576616E-2</v>
      </c>
      <c r="AD11" s="44">
        <f t="shared" si="2"/>
        <v>1.5487538102922718</v>
      </c>
    </row>
    <row r="12" spans="2:40" ht="14.25" customHeight="1" x14ac:dyDescent="0.25">
      <c r="B12" s="70" t="s">
        <v>73</v>
      </c>
      <c r="C12" s="70" t="s">
        <v>80</v>
      </c>
      <c r="D12" s="6" t="str">
        <f>VLOOKUP(B12,'[1]Performance MAT'!$F$14:$G$12335,2,FALSE)</f>
        <v>111995</v>
      </c>
      <c r="E12" s="7" t="str">
        <f t="shared" si="3"/>
        <v>1</v>
      </c>
      <c r="F12" s="36">
        <f t="shared" si="4"/>
        <v>10.239091981132075</v>
      </c>
      <c r="G12" s="37">
        <f t="shared" si="5"/>
        <v>10.239091981132075</v>
      </c>
      <c r="I12" s="38">
        <f>VLOOKUP(B12,[2]MES!A:D,4,0)</f>
        <v>104</v>
      </c>
      <c r="J12" s="39">
        <f t="shared" si="6"/>
        <v>104</v>
      </c>
      <c r="K12" s="40">
        <f t="shared" si="7"/>
        <v>1.8866897665221413E-3</v>
      </c>
      <c r="L12" s="41">
        <f>VLOOKUP(B12,[2]MES!A:G,7,0)</f>
        <v>1360</v>
      </c>
      <c r="M12" s="42">
        <f t="shared" si="8"/>
        <v>1.1667410178099585E-2</v>
      </c>
      <c r="N12" s="38">
        <f>VLOOKUP(B12,[2]YTD!A:D,4,0)</f>
        <v>461</v>
      </c>
      <c r="O12" s="39">
        <f t="shared" si="9"/>
        <v>461</v>
      </c>
      <c r="P12" s="40">
        <f t="shared" si="10"/>
        <v>4.3186225374015194E-3</v>
      </c>
      <c r="Q12" s="41">
        <f>VLOOKUP(B12,[2]YTD!A:G,7,0)</f>
        <v>6015</v>
      </c>
      <c r="R12" s="42">
        <f t="shared" si="11"/>
        <v>2.4852188356037037E-2</v>
      </c>
      <c r="S12" s="38">
        <f>VLOOKUP(B12,[2]MAT!A:D,4,0)</f>
        <v>6248</v>
      </c>
      <c r="T12" s="39">
        <f t="shared" si="12"/>
        <v>6248</v>
      </c>
      <c r="U12" s="40">
        <f t="shared" si="13"/>
        <v>1.6408424812227533E-2</v>
      </c>
      <c r="V12" s="41">
        <f>VLOOKUP(B12,[2]MAT!A:J,10,0)</f>
        <v>50877</v>
      </c>
      <c r="W12" s="42">
        <f t="shared" si="14"/>
        <v>5.4317642424067725E-2</v>
      </c>
      <c r="X12" s="38">
        <f>VLOOKUP(B12,[2]MAT!A:G,7,0)</f>
        <v>3392</v>
      </c>
      <c r="Y12" s="39">
        <f t="shared" si="15"/>
        <v>3392</v>
      </c>
      <c r="Z12" s="40">
        <f t="shared" si="16"/>
        <v>9.7944097944097936E-3</v>
      </c>
      <c r="AA12" s="43">
        <f t="shared" si="1"/>
        <v>-0.45710627400768244</v>
      </c>
      <c r="AB12" s="41">
        <f>VLOOKUP(B12,[2]MAT!A:M,13,0)</f>
        <v>34731</v>
      </c>
      <c r="AC12" s="40">
        <f t="shared" si="17"/>
        <v>4.1345591815403739E-2</v>
      </c>
      <c r="AD12" s="44">
        <f t="shared" si="2"/>
        <v>-0.31735361754820451</v>
      </c>
    </row>
    <row r="13" spans="2:40" s="49" customFormat="1" ht="14.25" customHeight="1" x14ac:dyDescent="0.25">
      <c r="B13" s="70" t="s">
        <v>74</v>
      </c>
      <c r="C13" s="70" t="s">
        <v>81</v>
      </c>
      <c r="D13" s="6" t="str">
        <f>VLOOKUP(B13,'[1]Performance MAT'!$F$14:$G$12335,2,FALSE)</f>
        <v>082018</v>
      </c>
      <c r="E13" s="7" t="str">
        <f t="shared" si="3"/>
        <v>1</v>
      </c>
      <c r="F13" s="47">
        <f t="shared" si="4"/>
        <v>5.6176604460628132</v>
      </c>
      <c r="G13" s="48">
        <f t="shared" si="5"/>
        <v>5.6176604460628132</v>
      </c>
      <c r="I13" s="50">
        <f>VLOOKUP(B13,[2]MES!A:D,4,0)</f>
        <v>159</v>
      </c>
      <c r="J13" s="51">
        <f t="shared" si="6"/>
        <v>159</v>
      </c>
      <c r="K13" s="52">
        <f t="shared" si="7"/>
        <v>2.8844583930482739E-3</v>
      </c>
      <c r="L13" s="53">
        <f>VLOOKUP(B13,[2]MES!A:G,7,0)</f>
        <v>978</v>
      </c>
      <c r="M13" s="54">
        <f t="shared" si="8"/>
        <v>8.3902405545451426E-3</v>
      </c>
      <c r="N13" s="50">
        <f>VLOOKUP(B13,[2]YTD!A:D,4,0)</f>
        <v>448</v>
      </c>
      <c r="O13" s="51">
        <f t="shared" si="9"/>
        <v>448</v>
      </c>
      <c r="P13" s="52">
        <f t="shared" si="10"/>
        <v>4.1968392554357498E-3</v>
      </c>
      <c r="Q13" s="53">
        <f>VLOOKUP(B13,[2]YTD!A:G,7,0)</f>
        <v>2692</v>
      </c>
      <c r="R13" s="54">
        <f t="shared" si="11"/>
        <v>1.1122542153691056E-2</v>
      </c>
      <c r="S13" s="50">
        <f>VLOOKUP(B13,[2]MAT!A:D,4,0)</f>
        <v>3481</v>
      </c>
      <c r="T13" s="51">
        <f t="shared" si="12"/>
        <v>3481</v>
      </c>
      <c r="U13" s="52">
        <f t="shared" si="13"/>
        <v>9.1417616471453338E-3</v>
      </c>
      <c r="V13" s="53">
        <f>VLOOKUP(B13,[2]MAT!A:J,10,0)</f>
        <v>18187</v>
      </c>
      <c r="W13" s="54">
        <f t="shared" si="14"/>
        <v>1.9416926366855745E-2</v>
      </c>
      <c r="X13" s="50">
        <f>VLOOKUP(B13,[2]MAT!A:G,7,0)</f>
        <v>2197</v>
      </c>
      <c r="Y13" s="51">
        <f t="shared" si="15"/>
        <v>2197</v>
      </c>
      <c r="Z13" s="52">
        <f t="shared" si="16"/>
        <v>6.3438438438438438E-3</v>
      </c>
      <c r="AA13" s="55">
        <f t="shared" si="1"/>
        <v>-0.36885952312553866</v>
      </c>
      <c r="AB13" s="53">
        <f>VLOOKUP(B13,[2]MAT!A:M,13,0)</f>
        <v>12342</v>
      </c>
      <c r="AC13" s="52">
        <f t="shared" si="17"/>
        <v>1.4692559793432753E-2</v>
      </c>
      <c r="AD13" s="56">
        <f t="shared" si="2"/>
        <v>-0.32138340572936713</v>
      </c>
      <c r="AE13" s="57"/>
      <c r="AF13" s="58">
        <v>42300</v>
      </c>
      <c r="AG13" s="57"/>
      <c r="AH13" s="58">
        <f>N13</f>
        <v>448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70" t="s">
        <v>75</v>
      </c>
      <c r="C14" s="70" t="s">
        <v>80</v>
      </c>
      <c r="D14" s="6" t="str">
        <f>VLOOKUP(B14,'[1]Performance MAT'!$F$14:$G$12335,2,FALSE)</f>
        <v>042009</v>
      </c>
      <c r="E14" s="7" t="str">
        <f t="shared" si="3"/>
        <v>1</v>
      </c>
      <c r="F14" s="36">
        <f t="shared" si="4"/>
        <v>5.0315560391730143</v>
      </c>
      <c r="G14" s="37">
        <f t="shared" si="5"/>
        <v>5.0315560391730143</v>
      </c>
      <c r="I14" s="38">
        <f>VLOOKUP(B14,[2]MES!A:D,4,0)</f>
        <v>2</v>
      </c>
      <c r="J14" s="39">
        <f t="shared" si="6"/>
        <v>2</v>
      </c>
      <c r="K14" s="40">
        <f t="shared" si="7"/>
        <v>3.6282495510041184E-5</v>
      </c>
      <c r="L14" s="41">
        <f>VLOOKUP(B14,[2]MES!A:G,7,0)</f>
        <v>12</v>
      </c>
      <c r="M14" s="42">
        <f t="shared" si="8"/>
        <v>1.0294773686558457E-4</v>
      </c>
      <c r="N14" s="38">
        <f>VLOOKUP(B14,[2]YTD!A:D,4,0)</f>
        <v>35</v>
      </c>
      <c r="O14" s="39">
        <f t="shared" si="9"/>
        <v>35</v>
      </c>
      <c r="P14" s="40">
        <f t="shared" si="10"/>
        <v>3.2787806683091795E-4</v>
      </c>
      <c r="Q14" s="41">
        <f>VLOOKUP(B14,[2]YTD!A:G,7,0)</f>
        <v>209</v>
      </c>
      <c r="R14" s="42">
        <f t="shared" si="11"/>
        <v>8.6352574670186882E-4</v>
      </c>
      <c r="S14" s="38">
        <f>VLOOKUP(B14,[2]MAT!A:D,4,0)</f>
        <v>8070</v>
      </c>
      <c r="T14" s="39">
        <f t="shared" si="12"/>
        <v>8070</v>
      </c>
      <c r="U14" s="40">
        <f t="shared" si="13"/>
        <v>2.1193339986343821E-2</v>
      </c>
      <c r="V14" s="41">
        <f>VLOOKUP(B14,[2]MAT!A:J,10,0)</f>
        <v>26143</v>
      </c>
      <c r="W14" s="42">
        <f t="shared" si="14"/>
        <v>2.7910964205680414E-2</v>
      </c>
      <c r="X14" s="38">
        <f>VLOOKUP(B14,[2]MAT!A:G,7,0)</f>
        <v>919</v>
      </c>
      <c r="Y14" s="39">
        <f t="shared" si="15"/>
        <v>919</v>
      </c>
      <c r="Z14" s="40">
        <f t="shared" si="16"/>
        <v>2.6536151536151538E-3</v>
      </c>
      <c r="AA14" s="43">
        <f t="shared" si="1"/>
        <v>-0.88612143742255267</v>
      </c>
      <c r="AB14" s="41">
        <f>VLOOKUP(B14,[2]MAT!A:M,13,0)</f>
        <v>4624</v>
      </c>
      <c r="AC14" s="40">
        <f t="shared" si="17"/>
        <v>5.5046505011208105E-3</v>
      </c>
      <c r="AD14" s="44">
        <f t="shared" si="2"/>
        <v>-0.82312664958114978</v>
      </c>
    </row>
    <row r="15" spans="2:40" ht="14.25" customHeight="1" x14ac:dyDescent="0.25">
      <c r="B15" s="70" t="s">
        <v>76</v>
      </c>
      <c r="C15" s="70" t="s">
        <v>82</v>
      </c>
      <c r="D15" s="6" t="str">
        <f>VLOOKUP(B15,'[1]Performance MAT'!$F$14:$G$12335,2,FALSE)</f>
        <v>072015</v>
      </c>
      <c r="E15" s="7" t="str">
        <f t="shared" si="3"/>
        <v>1</v>
      </c>
      <c r="F15" s="36">
        <f t="shared" si="4"/>
        <v>2.3118521856692205</v>
      </c>
      <c r="G15" s="37">
        <f t="shared" si="5"/>
        <v>2.3118521856692205</v>
      </c>
      <c r="I15" s="38">
        <f>VLOOKUP(B15,[2]MES!A:D,4,0)</f>
        <v>183</v>
      </c>
      <c r="J15" s="39">
        <f t="shared" si="6"/>
        <v>183</v>
      </c>
      <c r="K15" s="40">
        <f t="shared" si="7"/>
        <v>3.319848339168768E-3</v>
      </c>
      <c r="L15" s="41">
        <f>VLOOKUP(B15,[2]MES!A:G,7,0)</f>
        <v>456</v>
      </c>
      <c r="M15" s="42">
        <f t="shared" si="8"/>
        <v>3.9120140008922135E-3</v>
      </c>
      <c r="N15" s="38">
        <f>VLOOKUP(B15,[2]YTD!A:D,4,0)</f>
        <v>486</v>
      </c>
      <c r="O15" s="39">
        <f t="shared" si="9"/>
        <v>486</v>
      </c>
      <c r="P15" s="40">
        <f t="shared" si="10"/>
        <v>4.5528211565664606E-3</v>
      </c>
      <c r="Q15" s="41">
        <f>VLOOKUP(B15,[2]YTD!A:G,7,0)</f>
        <v>1173</v>
      </c>
      <c r="R15" s="42">
        <f t="shared" si="11"/>
        <v>4.8464866070875214E-3</v>
      </c>
      <c r="S15" s="38">
        <f>VLOOKUP(B15,[2]MAT!A:D,4,0)</f>
        <v>10051</v>
      </c>
      <c r="T15" s="39">
        <f t="shared" si="12"/>
        <v>10051</v>
      </c>
      <c r="U15" s="40">
        <f t="shared" si="13"/>
        <v>2.6395819108146437E-2</v>
      </c>
      <c r="V15" s="41">
        <f>VLOOKUP(B15,[2]MAT!A:J,10,0)</f>
        <v>25164</v>
      </c>
      <c r="W15" s="42">
        <f t="shared" si="14"/>
        <v>2.6865757689314231E-2</v>
      </c>
      <c r="X15" s="38">
        <f>VLOOKUP(B15,[2]MAT!A:G,7,0)</f>
        <v>2219</v>
      </c>
      <c r="Y15" s="39">
        <f t="shared" si="15"/>
        <v>2219</v>
      </c>
      <c r="Z15" s="40">
        <f t="shared" si="16"/>
        <v>6.4073689073689075E-3</v>
      </c>
      <c r="AA15" s="43">
        <f t="shared" si="1"/>
        <v>-0.77922594766689879</v>
      </c>
      <c r="AB15" s="41">
        <f>VLOOKUP(B15,[2]MAT!A:M,13,0)</f>
        <v>5130</v>
      </c>
      <c r="AC15" s="40">
        <f t="shared" si="17"/>
        <v>6.1070192627053974E-3</v>
      </c>
      <c r="AD15" s="44">
        <f t="shared" si="2"/>
        <v>-0.79613733905579398</v>
      </c>
    </row>
    <row r="16" spans="2:40" ht="14.25" customHeight="1" x14ac:dyDescent="0.25">
      <c r="B16" s="70" t="s">
        <v>77</v>
      </c>
      <c r="C16" s="70" t="s">
        <v>46</v>
      </c>
      <c r="D16" s="6" t="str">
        <f>VLOOKUP(B16,'[1]Performance MAT'!$F$14:$G$12335,2,FALSE)</f>
        <v>121993</v>
      </c>
      <c r="E16" s="7" t="str">
        <f t="shared" si="3"/>
        <v>1</v>
      </c>
      <c r="F16" s="36">
        <f t="shared" si="4"/>
        <v>14.796536796536797</v>
      </c>
      <c r="G16" s="37">
        <f t="shared" si="5"/>
        <v>14.796536796536797</v>
      </c>
      <c r="I16" s="38">
        <f>VLOOKUP(B16,[2]MES!A:D,4,0)</f>
        <v>13</v>
      </c>
      <c r="J16" s="39">
        <f t="shared" si="6"/>
        <v>13</v>
      </c>
      <c r="K16" s="40">
        <f t="shared" si="7"/>
        <v>2.3583622081526767E-4</v>
      </c>
      <c r="L16" s="41">
        <f>VLOOKUP(B16,[2]MES!A:G,7,0)</f>
        <v>120</v>
      </c>
      <c r="M16" s="42">
        <f t="shared" si="8"/>
        <v>1.0294773686558456E-3</v>
      </c>
      <c r="N16" s="38">
        <f>VLOOKUP(B16,[2]YTD!A:D,4,0)</f>
        <v>47</v>
      </c>
      <c r="O16" s="39">
        <f t="shared" si="9"/>
        <v>47</v>
      </c>
      <c r="P16" s="40">
        <f t="shared" si="10"/>
        <v>4.4029340403008984E-4</v>
      </c>
      <c r="Q16" s="41">
        <f>VLOOKUP(B16,[2]YTD!A:G,7,0)</f>
        <v>688</v>
      </c>
      <c r="R16" s="42">
        <f t="shared" si="11"/>
        <v>2.8426110704827066E-3</v>
      </c>
      <c r="S16" s="38">
        <f>VLOOKUP(B16,[2]MAT!A:D,4,0)</f>
        <v>659</v>
      </c>
      <c r="T16" s="39">
        <f t="shared" si="12"/>
        <v>659</v>
      </c>
      <c r="U16" s="40">
        <f t="shared" si="13"/>
        <v>1.7306581228005672E-3</v>
      </c>
      <c r="V16" s="41">
        <f>VLOOKUP(B16,[2]MAT!A:J,10,0)</f>
        <v>6160</v>
      </c>
      <c r="W16" s="42">
        <f t="shared" si="14"/>
        <v>6.5765803276973322E-3</v>
      </c>
      <c r="X16" s="38">
        <f>VLOOKUP(B16,[2]MAT!A:G,7,0)</f>
        <v>231</v>
      </c>
      <c r="Y16" s="39">
        <f t="shared" si="15"/>
        <v>231</v>
      </c>
      <c r="Z16" s="40">
        <f t="shared" si="16"/>
        <v>6.6701316701316701E-4</v>
      </c>
      <c r="AA16" s="43">
        <f t="shared" si="1"/>
        <v>-0.64946889226100146</v>
      </c>
      <c r="AB16" s="41">
        <f>VLOOKUP(B16,[2]MAT!A:M,13,0)</f>
        <v>3418</v>
      </c>
      <c r="AC16" s="40">
        <f t="shared" si="17"/>
        <v>4.0689652709409449E-3</v>
      </c>
      <c r="AD16" s="44">
        <f t="shared" si="2"/>
        <v>-0.44512987012987015</v>
      </c>
    </row>
    <row r="17" spans="2:30" ht="14.25" customHeight="1" x14ac:dyDescent="0.25">
      <c r="B17" s="70" t="s">
        <v>78</v>
      </c>
      <c r="C17" s="70" t="s">
        <v>83</v>
      </c>
      <c r="D17" s="6" t="str">
        <f>VLOOKUP(B17,'[1]Performance MAT'!$F$14:$G$12335,2,FALSE)</f>
        <v>092008</v>
      </c>
      <c r="E17" s="7" t="str">
        <f t="shared" si="3"/>
        <v>1</v>
      </c>
      <c r="F17" s="36" t="e">
        <f t="shared" si="4"/>
        <v>#DIV/0!</v>
      </c>
      <c r="G17" s="37" t="e">
        <f t="shared" si="5"/>
        <v>#DIV/0!</v>
      </c>
      <c r="I17" s="38">
        <f>VLOOKUP(B17,[2]MES!A:D,4,0)</f>
        <v>0</v>
      </c>
      <c r="J17" s="39">
        <f t="shared" si="6"/>
        <v>0</v>
      </c>
      <c r="K17" s="40">
        <f t="shared" si="7"/>
        <v>0</v>
      </c>
      <c r="L17" s="41">
        <f>VLOOKUP(B17,[2]MES!A:G,7,0)</f>
        <v>0</v>
      </c>
      <c r="M17" s="42">
        <f t="shared" si="8"/>
        <v>0</v>
      </c>
      <c r="N17" s="38">
        <f>VLOOKUP(B17,[2]YTD!A:D,4,0)</f>
        <v>0</v>
      </c>
      <c r="O17" s="39">
        <f t="shared" si="9"/>
        <v>0</v>
      </c>
      <c r="P17" s="40">
        <f t="shared" si="10"/>
        <v>0</v>
      </c>
      <c r="Q17" s="41">
        <f>VLOOKUP(B17,[2]YTD!A:G,7,0)</f>
        <v>0</v>
      </c>
      <c r="R17" s="42">
        <f t="shared" si="11"/>
        <v>0</v>
      </c>
      <c r="S17" s="38">
        <f>VLOOKUP(B17,[2]MAT!A:D,4,0)</f>
        <v>18</v>
      </c>
      <c r="T17" s="39">
        <f t="shared" si="12"/>
        <v>18</v>
      </c>
      <c r="U17" s="40">
        <f t="shared" si="13"/>
        <v>4.7271390304112613E-5</v>
      </c>
      <c r="V17" s="41">
        <f>VLOOKUP(B17,[2]MAT!A:J,10,0)</f>
        <v>83</v>
      </c>
      <c r="W17" s="42">
        <f t="shared" si="14"/>
        <v>8.8613014155662103E-5</v>
      </c>
      <c r="X17" s="38">
        <f>VLOOKUP(B17,[2]MAT!A:G,7,0)</f>
        <v>0</v>
      </c>
      <c r="Y17" s="39">
        <f t="shared" si="15"/>
        <v>0</v>
      </c>
      <c r="Z17" s="40">
        <f t="shared" si="16"/>
        <v>0</v>
      </c>
      <c r="AA17" s="43">
        <f t="shared" si="1"/>
        <v>-1</v>
      </c>
      <c r="AB17" s="41">
        <f>VLOOKUP(B17,[2]MAT!A:M,13,0)</f>
        <v>0</v>
      </c>
      <c r="AC17" s="40">
        <f t="shared" si="17"/>
        <v>0</v>
      </c>
      <c r="AD17" s="44">
        <f t="shared" si="2"/>
        <v>-1</v>
      </c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S01A0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GENTAMICINA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5907</v>
      </c>
      <c r="J28" s="28">
        <f t="shared" si="18"/>
        <v>5907</v>
      </c>
      <c r="K28" s="29">
        <f t="shared" si="18"/>
        <v>1.0000000000000002</v>
      </c>
      <c r="L28" s="30">
        <f t="shared" si="18"/>
        <v>17102</v>
      </c>
      <c r="M28" s="31">
        <f t="shared" si="18"/>
        <v>1</v>
      </c>
      <c r="N28" s="27">
        <f t="shared" si="18"/>
        <v>19846</v>
      </c>
      <c r="O28" s="28">
        <f t="shared" si="18"/>
        <v>19846</v>
      </c>
      <c r="P28" s="29">
        <f t="shared" si="18"/>
        <v>0.99999999999999989</v>
      </c>
      <c r="Q28" s="30">
        <f t="shared" si="18"/>
        <v>58702</v>
      </c>
      <c r="R28" s="31">
        <f t="shared" si="18"/>
        <v>0.99999999999999989</v>
      </c>
      <c r="S28" s="27">
        <f t="shared" si="18"/>
        <v>103555</v>
      </c>
      <c r="T28" s="28">
        <f t="shared" si="18"/>
        <v>103555</v>
      </c>
      <c r="U28" s="29">
        <f t="shared" si="18"/>
        <v>1</v>
      </c>
      <c r="V28" s="30">
        <f t="shared" si="18"/>
        <v>312770</v>
      </c>
      <c r="W28" s="31">
        <f t="shared" si="18"/>
        <v>1</v>
      </c>
      <c r="X28" s="27">
        <f t="shared" si="18"/>
        <v>87262</v>
      </c>
      <c r="Y28" s="28">
        <f t="shared" si="18"/>
        <v>87262</v>
      </c>
      <c r="Z28" s="29">
        <f t="shared" si="18"/>
        <v>1.0000000000000002</v>
      </c>
      <c r="AA28" s="32">
        <f>(X28-S28)/S28</f>
        <v>-0.15733668099077786</v>
      </c>
      <c r="AB28" s="30">
        <f>SUM(AB29:AB40)</f>
        <v>272959</v>
      </c>
      <c r="AC28" s="29">
        <f>SUM(AC29:AC40)</f>
        <v>1</v>
      </c>
      <c r="AD28" s="33">
        <f>(AB28-V28)/V28</f>
        <v>-0.12728522556511174</v>
      </c>
    </row>
    <row r="29" spans="2:30" ht="14.25" customHeight="1" x14ac:dyDescent="0.25">
      <c r="B29" s="70" t="s">
        <v>70</v>
      </c>
      <c r="C29" s="70" t="s">
        <v>25</v>
      </c>
      <c r="D29" s="6" t="str">
        <f>VLOOKUP(B29,'[1]Performance MAT'!$F$14:$G$12335,2,FALSE)</f>
        <v>041997</v>
      </c>
      <c r="E29" s="7" t="str">
        <f>RIGHT(B29,1)</f>
        <v>1</v>
      </c>
      <c r="F29" s="36">
        <f>AB29/X29</f>
        <v>2.1652137398169145</v>
      </c>
      <c r="G29" s="37">
        <f>F29/E29</f>
        <v>2.1652137398169145</v>
      </c>
      <c r="I29" s="38">
        <f>VLOOKUP(B29,[2]MES!A:D,2,0)</f>
        <v>3606</v>
      </c>
      <c r="J29" s="39">
        <f t="shared" ref="J29:J37" si="19">I29*E29</f>
        <v>3606</v>
      </c>
      <c r="K29" s="40">
        <f>J29/J$28</f>
        <v>0.61046216353478922</v>
      </c>
      <c r="L29" s="41">
        <f>VLOOKUP(B29,[2]MES!A:G,5,0)</f>
        <v>7212</v>
      </c>
      <c r="M29" s="40">
        <f>L29/L$28</f>
        <v>0.42170506373523564</v>
      </c>
      <c r="N29" s="38">
        <f>VLOOKUP(B29,[2]YTD!A:D,2,0)</f>
        <v>13056</v>
      </c>
      <c r="O29" s="39">
        <f t="shared" ref="O29:O37" si="20">N29*E29</f>
        <v>13056</v>
      </c>
      <c r="P29" s="40">
        <f>O29/O$28</f>
        <v>0.65786556484933989</v>
      </c>
      <c r="Q29" s="41">
        <f>VLOOKUP(B29,[2]YTD!A:G,5,0)</f>
        <v>27719</v>
      </c>
      <c r="R29" s="40">
        <f>Q29/Q$28</f>
        <v>0.4721985622295663</v>
      </c>
      <c r="S29" s="38">
        <f>VLOOKUP(B29,[2]MAT!A:D,2,0)</f>
        <v>68849</v>
      </c>
      <c r="T29" s="39">
        <f t="shared" ref="T29:T37" si="21">S29*E29</f>
        <v>68849</v>
      </c>
      <c r="U29" s="40">
        <f>T29/T$28</f>
        <v>0.66485442518468452</v>
      </c>
      <c r="V29" s="41">
        <f>VLOOKUP(B29,[2]MAT!A:J,8,0)</f>
        <v>161027</v>
      </c>
      <c r="W29" s="40">
        <f>V29/V$28</f>
        <v>0.51484157687757781</v>
      </c>
      <c r="X29" s="38">
        <f>VLOOKUP(B29,[2]MAT!A:G,5,0)</f>
        <v>59535</v>
      </c>
      <c r="Y29" s="39">
        <f t="shared" ref="Y29:Y37" si="22">X29*E29</f>
        <v>59535</v>
      </c>
      <c r="Z29" s="40">
        <f>Y29/Y$28</f>
        <v>0.6822557356008343</v>
      </c>
      <c r="AA29" s="43">
        <f t="shared" ref="AA29:AA37" si="23">(X29-S29)/S29</f>
        <v>-0.13528155819256635</v>
      </c>
      <c r="AB29" s="41">
        <f>VLOOKUP(B29,[2]MAT!A:M,11,0)</f>
        <v>128906</v>
      </c>
      <c r="AC29" s="40">
        <f>AB29/AB$28</f>
        <v>0.47225407478778864</v>
      </c>
      <c r="AD29" s="44">
        <f t="shared" ref="AD29:AD37" si="24">(AB29-V29)/V29</f>
        <v>-0.19947586429604974</v>
      </c>
    </row>
    <row r="30" spans="2:30" ht="14.25" customHeight="1" x14ac:dyDescent="0.25">
      <c r="B30" s="70" t="s">
        <v>71</v>
      </c>
      <c r="C30" s="70" t="s">
        <v>60</v>
      </c>
      <c r="D30" s="6" t="str">
        <f>VLOOKUP(B30,'[1]Performance MAT'!$F$14:$G$12335,2,FALSE)</f>
        <v>101991</v>
      </c>
      <c r="E30" s="7" t="str">
        <f t="shared" ref="E30:E37" si="25">RIGHT(B30,1)</f>
        <v>1</v>
      </c>
      <c r="F30" s="36">
        <f t="shared" ref="F30:F37" si="26">AB30/X30</f>
        <v>2.5507098355632722</v>
      </c>
      <c r="G30" s="37">
        <f t="shared" ref="G30:G37" si="27">F30/E30</f>
        <v>2.5507098355632722</v>
      </c>
      <c r="I30" s="38">
        <f>VLOOKUP(B30,[2]MES!A:D,2,0)</f>
        <v>856</v>
      </c>
      <c r="J30" s="39">
        <f t="shared" si="19"/>
        <v>856</v>
      </c>
      <c r="K30" s="40">
        <f t="shared" ref="K30:K37" si="28">J30/J$28</f>
        <v>0.14491281530387676</v>
      </c>
      <c r="L30" s="41">
        <f>VLOOKUP(B30,[2]MES!A:G,5,0)</f>
        <v>2174</v>
      </c>
      <c r="M30" s="40">
        <f t="shared" ref="M30:M37" si="29">L30/L$28</f>
        <v>0.12711963513039409</v>
      </c>
      <c r="N30" s="38">
        <f>VLOOKUP(B30,[2]YTD!A:D,2,0)</f>
        <v>2456</v>
      </c>
      <c r="O30" s="39">
        <f t="shared" si="20"/>
        <v>2456</v>
      </c>
      <c r="P30" s="40">
        <f t="shared" ref="P30:P37" si="30">O30/O$28</f>
        <v>0.12375289730928146</v>
      </c>
      <c r="Q30" s="41">
        <f>VLOOKUP(B30,[2]YTD!A:G,5,0)</f>
        <v>6307</v>
      </c>
      <c r="R30" s="40">
        <f t="shared" ref="R30:R37" si="31">Q30/Q$28</f>
        <v>0.10744097305032196</v>
      </c>
      <c r="S30" s="38">
        <f>VLOOKUP(B30,[2]MAT!A:D,2,0)</f>
        <v>8230</v>
      </c>
      <c r="T30" s="39">
        <f t="shared" si="21"/>
        <v>8230</v>
      </c>
      <c r="U30" s="40">
        <f t="shared" ref="U30:U37" si="32">T30/T$28</f>
        <v>7.9474675293322389E-2</v>
      </c>
      <c r="V30" s="41">
        <f>VLOOKUP(B30,[2]MAT!A:J,8,0)</f>
        <v>20081</v>
      </c>
      <c r="W30" s="40">
        <f t="shared" ref="W30:W37" si="33">V30/V$28</f>
        <v>6.4203727979026126E-2</v>
      </c>
      <c r="X30" s="38">
        <f>VLOOKUP(B30,[2]MAT!A:G,5,0)</f>
        <v>9791</v>
      </c>
      <c r="Y30" s="39">
        <f t="shared" si="22"/>
        <v>9791</v>
      </c>
      <c r="Z30" s="40">
        <f t="shared" ref="Z30:Z37" si="34">Y30/Y$28</f>
        <v>0.11220233320345625</v>
      </c>
      <c r="AA30" s="43">
        <f t="shared" si="23"/>
        <v>0.18967193195625759</v>
      </c>
      <c r="AB30" s="41">
        <f>VLOOKUP(B30,[2]MAT!A:M,11,0)</f>
        <v>24974</v>
      </c>
      <c r="AC30" s="40">
        <f t="shared" ref="AC30:AC37" si="35">AB30/AB$28</f>
        <v>9.1493594276063434E-2</v>
      </c>
      <c r="AD30" s="44">
        <f t="shared" si="24"/>
        <v>0.24366316418505055</v>
      </c>
    </row>
    <row r="31" spans="2:30" ht="14.25" customHeight="1" x14ac:dyDescent="0.25">
      <c r="B31" s="70" t="s">
        <v>72</v>
      </c>
      <c r="C31" s="70" t="s">
        <v>79</v>
      </c>
      <c r="D31" s="6" t="str">
        <f>VLOOKUP(B31,'[1]Performance MAT'!$F$14:$G$12335,2,FALSE)</f>
        <v>022013</v>
      </c>
      <c r="E31" s="7" t="str">
        <f t="shared" si="25"/>
        <v>1</v>
      </c>
      <c r="F31" s="36">
        <f t="shared" si="26"/>
        <v>6.2364262381919309</v>
      </c>
      <c r="G31" s="37">
        <f t="shared" si="27"/>
        <v>6.2364262381919309</v>
      </c>
      <c r="I31" s="38">
        <f>VLOOKUP(B31,[2]MES!A:D,2,0)</f>
        <v>1125</v>
      </c>
      <c r="J31" s="39">
        <f t="shared" si="19"/>
        <v>1125</v>
      </c>
      <c r="K31" s="40">
        <f t="shared" si="28"/>
        <v>0.19045200609446419</v>
      </c>
      <c r="L31" s="41">
        <f>VLOOKUP(B31,[2]MES!A:G,5,0)</f>
        <v>5513</v>
      </c>
      <c r="M31" s="40">
        <f t="shared" si="29"/>
        <v>0.32235995789966088</v>
      </c>
      <c r="N31" s="38">
        <f>VLOOKUP(B31,[2]YTD!A:D,2,0)</f>
        <v>3267</v>
      </c>
      <c r="O31" s="39">
        <f t="shared" si="20"/>
        <v>3267</v>
      </c>
      <c r="P31" s="40">
        <f t="shared" si="30"/>
        <v>0.1646175551748463</v>
      </c>
      <c r="Q31" s="41">
        <f>VLOOKUP(B31,[2]YTD!A:G,5,0)</f>
        <v>16089</v>
      </c>
      <c r="R31" s="40">
        <f t="shared" si="31"/>
        <v>0.2740792477258015</v>
      </c>
      <c r="S31" s="38">
        <f>VLOOKUP(B31,[2]MAT!A:D,2,0)</f>
        <v>3186</v>
      </c>
      <c r="T31" s="39">
        <f t="shared" si="21"/>
        <v>3186</v>
      </c>
      <c r="U31" s="40">
        <f t="shared" si="32"/>
        <v>3.0766259475640965E-2</v>
      </c>
      <c r="V31" s="41">
        <f>VLOOKUP(B31,[2]MAT!A:J,8,0)</f>
        <v>25711</v>
      </c>
      <c r="W31" s="40">
        <f t="shared" si="33"/>
        <v>8.2204175592288264E-2</v>
      </c>
      <c r="X31" s="38">
        <f>VLOOKUP(B31,[2]MAT!A:G,5,0)</f>
        <v>11327</v>
      </c>
      <c r="Y31" s="39">
        <f t="shared" si="22"/>
        <v>11327</v>
      </c>
      <c r="Z31" s="40">
        <f t="shared" si="34"/>
        <v>0.12980449680273201</v>
      </c>
      <c r="AA31" s="43">
        <f t="shared" si="23"/>
        <v>2.5552416823603266</v>
      </c>
      <c r="AB31" s="41">
        <f>VLOOKUP(B31,[2]MAT!A:M,11,0)</f>
        <v>70640</v>
      </c>
      <c r="AC31" s="40">
        <f t="shared" si="35"/>
        <v>0.25879344516942104</v>
      </c>
      <c r="AD31" s="44">
        <f t="shared" si="24"/>
        <v>1.7474621757224533</v>
      </c>
    </row>
    <row r="32" spans="2:30" ht="14.25" customHeight="1" x14ac:dyDescent="0.25">
      <c r="B32" s="70" t="s">
        <v>73</v>
      </c>
      <c r="C32" s="70" t="s">
        <v>80</v>
      </c>
      <c r="D32" s="6" t="str">
        <f>VLOOKUP(B32,'[1]Performance MAT'!$F$14:$G$12335,2,FALSE)</f>
        <v>111995</v>
      </c>
      <c r="E32" s="7" t="str">
        <f t="shared" si="25"/>
        <v>1</v>
      </c>
      <c r="F32" s="36">
        <f t="shared" si="26"/>
        <v>10.214634146341464</v>
      </c>
      <c r="G32" s="37">
        <f t="shared" si="27"/>
        <v>10.214634146341464</v>
      </c>
      <c r="I32" s="38">
        <f>VLOOKUP(B32,[2]MES!A:D,2,0)</f>
        <v>100</v>
      </c>
      <c r="J32" s="39">
        <f t="shared" si="19"/>
        <v>100</v>
      </c>
      <c r="K32" s="40">
        <f t="shared" si="28"/>
        <v>1.6929067208396816E-2</v>
      </c>
      <c r="L32" s="41">
        <f>VLOOKUP(B32,[2]MES!A:G,5,0)</f>
        <v>1308</v>
      </c>
      <c r="M32" s="40">
        <f t="shared" si="29"/>
        <v>7.6482282773944574E-2</v>
      </c>
      <c r="N32" s="38">
        <f>VLOOKUP(B32,[2]YTD!A:D,2,0)</f>
        <v>427</v>
      </c>
      <c r="O32" s="39">
        <f t="shared" si="20"/>
        <v>427</v>
      </c>
      <c r="P32" s="40">
        <f t="shared" si="30"/>
        <v>2.1515670664113674E-2</v>
      </c>
      <c r="Q32" s="41">
        <f>VLOOKUP(B32,[2]YTD!A:G,5,0)</f>
        <v>5570</v>
      </c>
      <c r="R32" s="40">
        <f t="shared" si="31"/>
        <v>9.4886034547374876E-2</v>
      </c>
      <c r="S32" s="38">
        <f>VLOOKUP(B32,[2]MAT!A:D,2,0)</f>
        <v>6094</v>
      </c>
      <c r="T32" s="39">
        <f t="shared" si="21"/>
        <v>6094</v>
      </c>
      <c r="U32" s="40">
        <f t="shared" si="32"/>
        <v>5.8847955192892668E-2</v>
      </c>
      <c r="V32" s="41">
        <f>VLOOKUP(B32,[2]MAT!A:J,8,0)</f>
        <v>49572</v>
      </c>
      <c r="W32" s="40">
        <f t="shared" si="33"/>
        <v>0.15849346164913514</v>
      </c>
      <c r="X32" s="38">
        <f>VLOOKUP(B32,[2]MAT!A:G,5,0)</f>
        <v>3280</v>
      </c>
      <c r="Y32" s="39">
        <f t="shared" si="22"/>
        <v>3280</v>
      </c>
      <c r="Z32" s="40">
        <f t="shared" si="34"/>
        <v>3.7587953519286746E-2</v>
      </c>
      <c r="AA32" s="43">
        <f t="shared" si="23"/>
        <v>-0.46176567115195272</v>
      </c>
      <c r="AB32" s="41">
        <f>VLOOKUP(B32,[2]MAT!A:M,11,0)</f>
        <v>33504</v>
      </c>
      <c r="AC32" s="40">
        <f t="shared" si="35"/>
        <v>0.12274370876212179</v>
      </c>
      <c r="AD32" s="44">
        <f t="shared" si="24"/>
        <v>-0.32413459210844831</v>
      </c>
    </row>
    <row r="33" spans="2:30" ht="14.25" customHeight="1" x14ac:dyDescent="0.25">
      <c r="B33" s="70" t="s">
        <v>74</v>
      </c>
      <c r="C33" s="70" t="s">
        <v>81</v>
      </c>
      <c r="D33" s="6" t="str">
        <f>VLOOKUP(B33,'[1]Performance MAT'!$F$14:$G$12335,2,FALSE)</f>
        <v>082018</v>
      </c>
      <c r="E33" s="7" t="str">
        <f t="shared" si="25"/>
        <v>1</v>
      </c>
      <c r="F33" s="47">
        <f t="shared" si="26"/>
        <v>5.8152941176470589</v>
      </c>
      <c r="G33" s="48">
        <f t="shared" si="27"/>
        <v>5.8152941176470589</v>
      </c>
      <c r="H33" s="49"/>
      <c r="I33" s="38">
        <f>VLOOKUP(B33,[2]MES!A:D,2,0)</f>
        <v>69</v>
      </c>
      <c r="J33" s="39">
        <f t="shared" si="19"/>
        <v>69</v>
      </c>
      <c r="K33" s="40">
        <f t="shared" si="28"/>
        <v>1.1681056373793804E-2</v>
      </c>
      <c r="L33" s="41">
        <f>VLOOKUP(B33,[2]MES!A:G,5,0)</f>
        <v>424</v>
      </c>
      <c r="M33" s="40">
        <f t="shared" si="29"/>
        <v>2.479242193895451E-2</v>
      </c>
      <c r="N33" s="38">
        <f>VLOOKUP(B33,[2]YTD!A:D,2,0)</f>
        <v>237</v>
      </c>
      <c r="O33" s="39">
        <f t="shared" si="20"/>
        <v>237</v>
      </c>
      <c r="P33" s="40">
        <f t="shared" si="30"/>
        <v>1.1941953038395646E-2</v>
      </c>
      <c r="Q33" s="41">
        <f>VLOOKUP(B33,[2]YTD!A:G,5,0)</f>
        <v>1424</v>
      </c>
      <c r="R33" s="40">
        <f t="shared" si="31"/>
        <v>2.4258117270280398E-2</v>
      </c>
      <c r="S33" s="38">
        <f>VLOOKUP(B33,[2]MAT!A:D,2,0)</f>
        <v>1318</v>
      </c>
      <c r="T33" s="39">
        <f t="shared" si="21"/>
        <v>1318</v>
      </c>
      <c r="U33" s="40">
        <f t="shared" si="32"/>
        <v>1.2727536091931824E-2</v>
      </c>
      <c r="V33" s="41">
        <f>VLOOKUP(B33,[2]MAT!A:J,8,0)</f>
        <v>7175</v>
      </c>
      <c r="W33" s="40">
        <f t="shared" si="33"/>
        <v>2.2940179684752374E-2</v>
      </c>
      <c r="X33" s="38">
        <f>VLOOKUP(B33,[2]MAT!A:G,5,0)</f>
        <v>850</v>
      </c>
      <c r="Y33" s="39">
        <f t="shared" si="22"/>
        <v>850</v>
      </c>
      <c r="Z33" s="40">
        <f t="shared" si="34"/>
        <v>9.7407806376200411E-3</v>
      </c>
      <c r="AA33" s="43">
        <f t="shared" si="23"/>
        <v>-0.3550834597875569</v>
      </c>
      <c r="AB33" s="41">
        <f>VLOOKUP(B33,[2]MAT!A:M,11,0)</f>
        <v>4943</v>
      </c>
      <c r="AC33" s="40">
        <f t="shared" si="35"/>
        <v>1.8108946764898756E-2</v>
      </c>
      <c r="AD33" s="44">
        <f t="shared" si="24"/>
        <v>-0.31108013937282231</v>
      </c>
    </row>
    <row r="34" spans="2:30" ht="14.25" customHeight="1" x14ac:dyDescent="0.25">
      <c r="B34" s="70" t="s">
        <v>75</v>
      </c>
      <c r="C34" s="70" t="s">
        <v>80</v>
      </c>
      <c r="D34" s="6" t="str">
        <f>VLOOKUP(B34,'[1]Performance MAT'!$F$14:$G$12335,2,FALSE)</f>
        <v>042009</v>
      </c>
      <c r="E34" s="7" t="str">
        <f t="shared" si="25"/>
        <v>1</v>
      </c>
      <c r="F34" s="36">
        <f t="shared" si="26"/>
        <v>5.068214804063861</v>
      </c>
      <c r="G34" s="37">
        <f t="shared" si="27"/>
        <v>5.068214804063861</v>
      </c>
      <c r="I34" s="38">
        <f>VLOOKUP(B34,[2]MES!A:D,2,0)</f>
        <v>2</v>
      </c>
      <c r="J34" s="39">
        <f t="shared" si="19"/>
        <v>2</v>
      </c>
      <c r="K34" s="40">
        <f t="shared" si="28"/>
        <v>3.3858134416793635E-4</v>
      </c>
      <c r="L34" s="41">
        <f>VLOOKUP(B34,[2]MES!A:G,5,0)</f>
        <v>12</v>
      </c>
      <c r="M34" s="40">
        <f t="shared" si="29"/>
        <v>7.0167231902701441E-4</v>
      </c>
      <c r="N34" s="38">
        <f>VLOOKUP(B34,[2]YTD!A:D,2,0)</f>
        <v>35</v>
      </c>
      <c r="O34" s="39">
        <f t="shared" si="20"/>
        <v>35</v>
      </c>
      <c r="P34" s="40">
        <f t="shared" si="30"/>
        <v>1.7635795626322684E-3</v>
      </c>
      <c r="Q34" s="41">
        <f>VLOOKUP(B34,[2]YTD!A:G,5,0)</f>
        <v>209</v>
      </c>
      <c r="R34" s="40">
        <f t="shared" si="31"/>
        <v>3.5603556948655924E-3</v>
      </c>
      <c r="S34" s="38">
        <f>VLOOKUP(B34,[2]MAT!A:D,2,0)</f>
        <v>7553</v>
      </c>
      <c r="T34" s="39">
        <f t="shared" si="21"/>
        <v>7553</v>
      </c>
      <c r="U34" s="40">
        <f t="shared" si="32"/>
        <v>7.2937086572352858E-2</v>
      </c>
      <c r="V34" s="41">
        <f>VLOOKUP(B34,[2]MAT!A:J,8,0)</f>
        <v>24214</v>
      </c>
      <c r="W34" s="40">
        <f t="shared" si="33"/>
        <v>7.7417910924960837E-2</v>
      </c>
      <c r="X34" s="38">
        <f>VLOOKUP(B34,[2]MAT!A:G,5,0)</f>
        <v>689</v>
      </c>
      <c r="Y34" s="39">
        <f t="shared" si="22"/>
        <v>689</v>
      </c>
      <c r="Z34" s="40">
        <f t="shared" si="34"/>
        <v>7.8957621874355382E-3</v>
      </c>
      <c r="AA34" s="43">
        <f t="shared" si="23"/>
        <v>-0.90877796901893293</v>
      </c>
      <c r="AB34" s="41">
        <f>VLOOKUP(B34,[2]MAT!A:M,11,0)</f>
        <v>3492</v>
      </c>
      <c r="AC34" s="40">
        <f t="shared" si="35"/>
        <v>1.2793130103788481E-2</v>
      </c>
      <c r="AD34" s="44">
        <f t="shared" si="24"/>
        <v>-0.855785908978277</v>
      </c>
    </row>
    <row r="35" spans="2:30" ht="14.25" customHeight="1" x14ac:dyDescent="0.25">
      <c r="B35" s="70" t="s">
        <v>76</v>
      </c>
      <c r="C35" s="70" t="s">
        <v>82</v>
      </c>
      <c r="D35" s="6" t="str">
        <f>VLOOKUP(B35,'[1]Performance MAT'!$F$14:$G$12335,2,FALSE)</f>
        <v>072015</v>
      </c>
      <c r="E35" s="7" t="str">
        <f t="shared" si="25"/>
        <v>1</v>
      </c>
      <c r="F35" s="36">
        <f t="shared" si="26"/>
        <v>2.2994955863808322</v>
      </c>
      <c r="G35" s="37">
        <f t="shared" si="27"/>
        <v>2.2994955863808322</v>
      </c>
      <c r="I35" s="38">
        <f>VLOOKUP(B35,[2]MES!A:D,2,0)</f>
        <v>136</v>
      </c>
      <c r="J35" s="39">
        <f t="shared" si="19"/>
        <v>136</v>
      </c>
      <c r="K35" s="40">
        <f t="shared" si="28"/>
        <v>2.3023531403419673E-2</v>
      </c>
      <c r="L35" s="41">
        <f>VLOOKUP(B35,[2]MES!A:G,5,0)</f>
        <v>339</v>
      </c>
      <c r="M35" s="40">
        <f t="shared" si="29"/>
        <v>1.9822243012513157E-2</v>
      </c>
      <c r="N35" s="38">
        <f>VLOOKUP(B35,[2]YTD!A:D,2,0)</f>
        <v>327</v>
      </c>
      <c r="O35" s="39">
        <f t="shared" si="20"/>
        <v>327</v>
      </c>
      <c r="P35" s="40">
        <f t="shared" si="30"/>
        <v>1.6476871913735765E-2</v>
      </c>
      <c r="Q35" s="41">
        <f>VLOOKUP(B35,[2]YTD!A:G,5,0)</f>
        <v>793</v>
      </c>
      <c r="R35" s="40">
        <f t="shared" si="31"/>
        <v>1.350890940683452E-2</v>
      </c>
      <c r="S35" s="38">
        <f>VLOOKUP(B35,[2]MAT!A:D,2,0)</f>
        <v>7701</v>
      </c>
      <c r="T35" s="39">
        <f t="shared" si="21"/>
        <v>7701</v>
      </c>
      <c r="U35" s="40">
        <f t="shared" si="32"/>
        <v>7.4366278789049292E-2</v>
      </c>
      <c r="V35" s="41">
        <f>VLOOKUP(B35,[2]MAT!A:J,8,0)</f>
        <v>19263</v>
      </c>
      <c r="W35" s="40">
        <f t="shared" si="33"/>
        <v>6.1588387633085016E-2</v>
      </c>
      <c r="X35" s="38">
        <f>VLOOKUP(B35,[2]MAT!A:G,5,0)</f>
        <v>1586</v>
      </c>
      <c r="Y35" s="39">
        <f t="shared" si="22"/>
        <v>1586</v>
      </c>
      <c r="Z35" s="40">
        <f t="shared" si="34"/>
        <v>1.8175150695606334E-2</v>
      </c>
      <c r="AA35" s="43">
        <f t="shared" si="23"/>
        <v>-0.79405272042591868</v>
      </c>
      <c r="AB35" s="41">
        <f>VLOOKUP(B35,[2]MAT!A:M,11,0)</f>
        <v>3647</v>
      </c>
      <c r="AC35" s="40">
        <f t="shared" si="35"/>
        <v>1.3360980953183445E-2</v>
      </c>
      <c r="AD35" s="44">
        <f t="shared" si="24"/>
        <v>-0.81067331152987587</v>
      </c>
    </row>
    <row r="36" spans="2:30" ht="14.25" customHeight="1" x14ac:dyDescent="0.25">
      <c r="B36" s="70" t="s">
        <v>77</v>
      </c>
      <c r="C36" s="70" t="s">
        <v>46</v>
      </c>
      <c r="D36" s="6" t="str">
        <f>VLOOKUP(B36,'[1]Performance MAT'!$F$14:$G$12335,2,FALSE)</f>
        <v>121993</v>
      </c>
      <c r="E36" s="7" t="str">
        <f t="shared" si="25"/>
        <v>1</v>
      </c>
      <c r="F36" s="36">
        <f t="shared" si="26"/>
        <v>13.985294117647058</v>
      </c>
      <c r="G36" s="37">
        <f t="shared" si="27"/>
        <v>13.985294117647058</v>
      </c>
      <c r="I36" s="38">
        <f>VLOOKUP(B36,[2]MES!A:D,2,0)</f>
        <v>13</v>
      </c>
      <c r="J36" s="39">
        <f t="shared" si="19"/>
        <v>13</v>
      </c>
      <c r="K36" s="40">
        <f t="shared" si="28"/>
        <v>2.2007787370915861E-3</v>
      </c>
      <c r="L36" s="41">
        <f>VLOOKUP(B36,[2]MES!A:G,5,0)</f>
        <v>120</v>
      </c>
      <c r="M36" s="40">
        <f t="shared" si="29"/>
        <v>7.0167231902701441E-3</v>
      </c>
      <c r="N36" s="38">
        <f>VLOOKUP(B36,[2]YTD!A:D,2,0)</f>
        <v>41</v>
      </c>
      <c r="O36" s="39">
        <f t="shared" si="20"/>
        <v>41</v>
      </c>
      <c r="P36" s="40">
        <f t="shared" si="30"/>
        <v>2.065907487654943E-3</v>
      </c>
      <c r="Q36" s="41">
        <f>VLOOKUP(B36,[2]YTD!A:G,5,0)</f>
        <v>591</v>
      </c>
      <c r="R36" s="40">
        <f t="shared" si="31"/>
        <v>1.0067800074954857E-2</v>
      </c>
      <c r="S36" s="38">
        <f>VLOOKUP(B36,[2]MAT!A:D,2,0)</f>
        <v>606</v>
      </c>
      <c r="T36" s="39">
        <f t="shared" si="21"/>
        <v>606</v>
      </c>
      <c r="U36" s="40">
        <f t="shared" si="32"/>
        <v>5.8519627251219161E-3</v>
      </c>
      <c r="V36" s="41">
        <f>VLOOKUP(B36,[2]MAT!A:J,8,0)</f>
        <v>5644</v>
      </c>
      <c r="W36" s="40">
        <f t="shared" si="33"/>
        <v>1.8045208939476292E-2</v>
      </c>
      <c r="X36" s="38">
        <f>VLOOKUP(B36,[2]MAT!A:G,5,0)</f>
        <v>204</v>
      </c>
      <c r="Y36" s="39">
        <f t="shared" si="22"/>
        <v>204</v>
      </c>
      <c r="Z36" s="40">
        <f t="shared" si="34"/>
        <v>2.3377873530288098E-3</v>
      </c>
      <c r="AA36" s="43">
        <f t="shared" si="23"/>
        <v>-0.6633663366336634</v>
      </c>
      <c r="AB36" s="41">
        <f>VLOOKUP(B36,[2]MAT!A:M,11,0)</f>
        <v>2853</v>
      </c>
      <c r="AC36" s="40">
        <f t="shared" si="35"/>
        <v>1.0452119182734403E-2</v>
      </c>
      <c r="AD36" s="44">
        <f t="shared" si="24"/>
        <v>-0.49450744153082921</v>
      </c>
    </row>
    <row r="37" spans="2:30" ht="14.25" customHeight="1" x14ac:dyDescent="0.25">
      <c r="B37" s="70" t="s">
        <v>78</v>
      </c>
      <c r="C37" s="70" t="s">
        <v>83</v>
      </c>
      <c r="D37" s="6" t="str">
        <f>VLOOKUP(B37,'[1]Performance MAT'!$F$14:$G$12335,2,FALSE)</f>
        <v>092008</v>
      </c>
      <c r="E37" s="7" t="str">
        <f t="shared" si="25"/>
        <v>1</v>
      </c>
      <c r="F37" s="36" t="e">
        <f t="shared" si="26"/>
        <v>#DIV/0!</v>
      </c>
      <c r="G37" s="37" t="e">
        <f t="shared" si="27"/>
        <v>#DIV/0!</v>
      </c>
      <c r="I37" s="38">
        <f>VLOOKUP(B37,[2]MES!A:D,2,0)</f>
        <v>0</v>
      </c>
      <c r="J37" s="39">
        <f t="shared" si="19"/>
        <v>0</v>
      </c>
      <c r="K37" s="40">
        <f t="shared" si="28"/>
        <v>0</v>
      </c>
      <c r="L37" s="41">
        <f>VLOOKUP(B37,[2]MES!A:G,5,0)</f>
        <v>0</v>
      </c>
      <c r="M37" s="40">
        <f t="shared" si="29"/>
        <v>0</v>
      </c>
      <c r="N37" s="38">
        <f>VLOOKUP(B37,[2]YTD!A:D,2,0)</f>
        <v>0</v>
      </c>
      <c r="O37" s="39">
        <f t="shared" si="20"/>
        <v>0</v>
      </c>
      <c r="P37" s="40">
        <f t="shared" si="30"/>
        <v>0</v>
      </c>
      <c r="Q37" s="41">
        <f>VLOOKUP(B37,[2]YTD!A:G,5,0)</f>
        <v>0</v>
      </c>
      <c r="R37" s="40">
        <f t="shared" si="31"/>
        <v>0</v>
      </c>
      <c r="S37" s="38">
        <f>VLOOKUP(B37,[2]MAT!A:D,2,0)</f>
        <v>18</v>
      </c>
      <c r="T37" s="39">
        <f t="shared" si="21"/>
        <v>18</v>
      </c>
      <c r="U37" s="40">
        <f t="shared" si="32"/>
        <v>1.7382067500362126E-4</v>
      </c>
      <c r="V37" s="41">
        <f>VLOOKUP(B37,[2]MAT!A:J,8,0)</f>
        <v>83</v>
      </c>
      <c r="W37" s="40">
        <f t="shared" si="33"/>
        <v>2.6537071969818079E-4</v>
      </c>
      <c r="X37" s="38">
        <f>VLOOKUP(B37,[2]MAT!A:G,5,0)</f>
        <v>0</v>
      </c>
      <c r="Y37" s="39">
        <f t="shared" si="22"/>
        <v>0</v>
      </c>
      <c r="Z37" s="40">
        <f t="shared" si="34"/>
        <v>0</v>
      </c>
      <c r="AA37" s="43">
        <f t="shared" si="23"/>
        <v>-1</v>
      </c>
      <c r="AB37" s="41">
        <f>VLOOKUP(B37,[2]MAT!A:M,11,0)</f>
        <v>0</v>
      </c>
      <c r="AC37" s="40">
        <f t="shared" si="35"/>
        <v>0</v>
      </c>
      <c r="AD37" s="44">
        <f t="shared" si="24"/>
        <v>-1</v>
      </c>
    </row>
    <row r="38" spans="2:30" ht="14.25" customHeight="1" x14ac:dyDescent="0.25">
      <c r="B38" s="5"/>
      <c r="C38" s="5"/>
      <c r="D38" s="6"/>
      <c r="E38" s="7" t="str">
        <f t="shared" ref="E38:E40" si="36">RIGHT(B38,1)</f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S01A0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GENTAMICINA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49216</v>
      </c>
      <c r="J48" s="28">
        <f t="shared" si="37"/>
        <v>49216</v>
      </c>
      <c r="K48" s="29">
        <f t="shared" si="37"/>
        <v>1</v>
      </c>
      <c r="L48" s="30">
        <f t="shared" si="37"/>
        <v>99462</v>
      </c>
      <c r="M48" s="31">
        <f t="shared" si="37"/>
        <v>1</v>
      </c>
      <c r="N48" s="27">
        <f t="shared" si="37"/>
        <v>86901</v>
      </c>
      <c r="O48" s="28">
        <f t="shared" si="37"/>
        <v>86901</v>
      </c>
      <c r="P48" s="29">
        <f t="shared" si="37"/>
        <v>1</v>
      </c>
      <c r="Q48" s="30">
        <f t="shared" si="37"/>
        <v>183329</v>
      </c>
      <c r="R48" s="31">
        <f t="shared" si="37"/>
        <v>1</v>
      </c>
      <c r="S48" s="27">
        <f t="shared" si="37"/>
        <v>277225</v>
      </c>
      <c r="T48" s="28">
        <f t="shared" si="37"/>
        <v>277225</v>
      </c>
      <c r="U48" s="29">
        <f t="shared" si="37"/>
        <v>1</v>
      </c>
      <c r="V48" s="30">
        <f t="shared" si="37"/>
        <v>623887</v>
      </c>
      <c r="W48" s="31">
        <f t="shared" si="37"/>
        <v>1</v>
      </c>
      <c r="X48" s="27">
        <f t="shared" si="37"/>
        <v>259058</v>
      </c>
      <c r="Y48" s="28">
        <f t="shared" si="37"/>
        <v>259058</v>
      </c>
      <c r="Z48" s="29">
        <f t="shared" si="37"/>
        <v>1</v>
      </c>
      <c r="AA48" s="32">
        <f>(X48-S48)/S48</f>
        <v>-6.5531607899720443E-2</v>
      </c>
      <c r="AB48" s="30">
        <f>SUM(AB49:AB60)</f>
        <v>567058</v>
      </c>
      <c r="AC48" s="29">
        <f>SUM(AC49:AC60)</f>
        <v>0.99999999999999989</v>
      </c>
      <c r="AD48" s="33">
        <f>(AB48-V48)/V48</f>
        <v>-9.1088610597752473E-2</v>
      </c>
    </row>
    <row r="49" spans="2:30" ht="14.25" customHeight="1" x14ac:dyDescent="0.25">
      <c r="B49" s="70" t="s">
        <v>70</v>
      </c>
      <c r="C49" s="70" t="s">
        <v>25</v>
      </c>
      <c r="D49" s="6" t="str">
        <f>VLOOKUP(B49,'[1]Performance MAT'!$F$14:$G$12335,2,FALSE)</f>
        <v>041997</v>
      </c>
      <c r="E49" s="7" t="str">
        <f>RIGHT(B49,1)</f>
        <v>1</v>
      </c>
      <c r="F49" s="36">
        <f>AB49/X49</f>
        <v>2.131076297767458</v>
      </c>
      <c r="G49" s="37">
        <f>F49/E49</f>
        <v>2.131076297767458</v>
      </c>
      <c r="I49" s="38">
        <f>VLOOKUP(B49,[2]MES!A:D,3,0)</f>
        <v>47985</v>
      </c>
      <c r="J49" s="39">
        <f t="shared" ref="J49:J57" si="38">I49*E49</f>
        <v>47985</v>
      </c>
      <c r="K49" s="40">
        <f>J49/J$48</f>
        <v>0.97498780884265279</v>
      </c>
      <c r="L49" s="41">
        <f>VLOOKUP(B49,[2]MES!A:G,6,0)</f>
        <v>95970</v>
      </c>
      <c r="M49" s="40">
        <f>L49/L$48</f>
        <v>0.96489111419436568</v>
      </c>
      <c r="N49" s="38">
        <f>VLOOKUP(B49,[2]YTD!A:D,3,0)</f>
        <v>82343</v>
      </c>
      <c r="O49" s="39">
        <f t="shared" ref="O49:O57" si="39">N49*E49</f>
        <v>82343</v>
      </c>
      <c r="P49" s="40">
        <f>O49/O$48</f>
        <v>0.94754951036236634</v>
      </c>
      <c r="Q49" s="41">
        <f>VLOOKUP(B49,[2]YTD!A:G,6,0)</f>
        <v>170358</v>
      </c>
      <c r="R49" s="40">
        <f>Q49/Q$48</f>
        <v>0.92924741857534809</v>
      </c>
      <c r="S49" s="38">
        <f>VLOOKUP(B49,[2]MAT!A:D,3,0)</f>
        <v>249968</v>
      </c>
      <c r="T49" s="39">
        <f t="shared" ref="T49:T57" si="40">S49*E49</f>
        <v>249968</v>
      </c>
      <c r="U49" s="40">
        <f>T49/T$48</f>
        <v>0.90167914149156825</v>
      </c>
      <c r="V49" s="41">
        <f>VLOOKUP(B49,[2]MAT!A:J,9,0)</f>
        <v>546335</v>
      </c>
      <c r="W49" s="40">
        <f>V49/V$48</f>
        <v>0.87569543843676823</v>
      </c>
      <c r="X49" s="38">
        <f>VLOOKUP(B49,[2]MAT!A:G,6,0)</f>
        <v>238159</v>
      </c>
      <c r="Y49" s="39">
        <f t="shared" ref="Y49:Y57" si="41">X49*E49</f>
        <v>238159</v>
      </c>
      <c r="Z49" s="40">
        <f>Y49/Y$48</f>
        <v>0.91932694608929277</v>
      </c>
      <c r="AA49" s="43">
        <f t="shared" ref="AA49:AA57" si="42">(X49-S49)/S49</f>
        <v>-4.7242046982013695E-2</v>
      </c>
      <c r="AB49" s="41">
        <f>VLOOKUP(B49,[2]MAT!A:M,12,0)</f>
        <v>507535</v>
      </c>
      <c r="AC49" s="40">
        <f>AB49/AB$48</f>
        <v>0.89503190149861211</v>
      </c>
      <c r="AD49" s="44">
        <f t="shared" ref="AD49:AD57" si="43">(AB49-V49)/V49</f>
        <v>-7.1018697319410254E-2</v>
      </c>
    </row>
    <row r="50" spans="2:30" ht="14.25" customHeight="1" x14ac:dyDescent="0.25">
      <c r="B50" s="70" t="s">
        <v>71</v>
      </c>
      <c r="C50" s="70" t="s">
        <v>60</v>
      </c>
      <c r="D50" s="6" t="str">
        <f>VLOOKUP(B50,'[1]Performance MAT'!$F$14:$G$12335,2,FALSE)</f>
        <v>101991</v>
      </c>
      <c r="E50" s="7" t="str">
        <f t="shared" ref="E50:E57" si="44">RIGHT(B50,1)</f>
        <v>1</v>
      </c>
      <c r="F50" s="36">
        <f t="shared" ref="F50:F57" si="45">AB50/X50</f>
        <v>2.5588505871529845</v>
      </c>
      <c r="G50" s="37">
        <f t="shared" ref="G50:G57" si="46">F50/E50</f>
        <v>2.5588505871529845</v>
      </c>
      <c r="I50" s="38">
        <f>VLOOKUP(B50,[2]MES!A:D,3,0)</f>
        <v>1090</v>
      </c>
      <c r="J50" s="39">
        <f t="shared" si="38"/>
        <v>1090</v>
      </c>
      <c r="K50" s="40">
        <f t="shared" ref="K50:K57" si="47">J50/J$48</f>
        <v>2.2147269180754225E-2</v>
      </c>
      <c r="L50" s="41">
        <f>VLOOKUP(B50,[2]MES!A:G,6,0)</f>
        <v>2769</v>
      </c>
      <c r="M50" s="40">
        <f t="shared" ref="M50:M57" si="48">L50/L$48</f>
        <v>2.7839778005670508E-2</v>
      </c>
      <c r="N50" s="38">
        <f>VLOOKUP(B50,[2]YTD!A:D,3,0)</f>
        <v>4123</v>
      </c>
      <c r="O50" s="39">
        <f t="shared" si="39"/>
        <v>4123</v>
      </c>
      <c r="P50" s="40">
        <f t="shared" ref="P50:P57" si="49">O50/O$48</f>
        <v>4.7444793500650166E-2</v>
      </c>
      <c r="Q50" s="41">
        <f>VLOOKUP(B50,[2]YTD!A:G,6,0)</f>
        <v>10656</v>
      </c>
      <c r="R50" s="40">
        <f t="shared" ref="R50:R57" si="50">Q50/Q$48</f>
        <v>5.812501022751447E-2</v>
      </c>
      <c r="S50" s="38">
        <f>VLOOKUP(B50,[2]MAT!A:D,3,0)</f>
        <v>21747</v>
      </c>
      <c r="T50" s="39">
        <f t="shared" si="40"/>
        <v>21747</v>
      </c>
      <c r="U50" s="40">
        <f t="shared" ref="U50:U57" si="51">T50/T$48</f>
        <v>7.844530615925692E-2</v>
      </c>
      <c r="V50" s="41">
        <f>VLOOKUP(B50,[2]MAT!A:J,9,0)</f>
        <v>54715</v>
      </c>
      <c r="W50" s="40">
        <f t="shared" ref="W50:W57" si="52">V50/V$48</f>
        <v>8.7700176474265368E-2</v>
      </c>
      <c r="X50" s="38">
        <f>VLOOKUP(B50,[2]MAT!A:G,6,0)</f>
        <v>18479</v>
      </c>
      <c r="Y50" s="39">
        <f t="shared" si="41"/>
        <v>18479</v>
      </c>
      <c r="Z50" s="40">
        <f t="shared" ref="Z50:Z57" si="53">Y50/Y$48</f>
        <v>7.1331516494375774E-2</v>
      </c>
      <c r="AA50" s="43">
        <f t="shared" si="42"/>
        <v>-0.15027360095645376</v>
      </c>
      <c r="AB50" s="41">
        <f>VLOOKUP(B50,[2]MAT!A:M,12,0)</f>
        <v>47285</v>
      </c>
      <c r="AC50" s="40">
        <f t="shared" ref="AC50:AC57" si="54">AB50/AB$48</f>
        <v>8.3386531889154195E-2</v>
      </c>
      <c r="AD50" s="44">
        <f t="shared" si="43"/>
        <v>-0.13579457187242985</v>
      </c>
    </row>
    <row r="51" spans="2:30" ht="14.25" customHeight="1" x14ac:dyDescent="0.25">
      <c r="B51" s="70" t="s">
        <v>72</v>
      </c>
      <c r="C51" s="70" t="s">
        <v>79</v>
      </c>
      <c r="D51" s="6" t="str">
        <f>VLOOKUP(B51,'[1]Performance MAT'!$F$14:$G$12335,2,FALSE)</f>
        <v>022013</v>
      </c>
      <c r="E51" s="7" t="str">
        <f t="shared" si="44"/>
        <v>1</v>
      </c>
      <c r="F51" s="36">
        <f t="shared" si="45"/>
        <v>6.084507042253521</v>
      </c>
      <c r="G51" s="37">
        <f t="shared" si="46"/>
        <v>6.084507042253521</v>
      </c>
      <c r="I51" s="38">
        <f>VLOOKUP(B51,[2]MES!A:D,3,0)</f>
        <v>0</v>
      </c>
      <c r="J51" s="39">
        <f t="shared" si="38"/>
        <v>0</v>
      </c>
      <c r="K51" s="40">
        <f t="shared" si="47"/>
        <v>0</v>
      </c>
      <c r="L51" s="41">
        <f>VLOOKUP(B51,[2]MES!A:G,6,0)</f>
        <v>0</v>
      </c>
      <c r="M51" s="40">
        <f t="shared" si="48"/>
        <v>0</v>
      </c>
      <c r="N51" s="38">
        <f>VLOOKUP(B51,[2]YTD!A:D,3,0)</f>
        <v>25</v>
      </c>
      <c r="O51" s="39">
        <f t="shared" si="39"/>
        <v>25</v>
      </c>
      <c r="P51" s="40">
        <f t="shared" si="49"/>
        <v>2.8768368603353239E-4</v>
      </c>
      <c r="Q51" s="41">
        <f>VLOOKUP(B51,[2]YTD!A:G,6,0)</f>
        <v>125</v>
      </c>
      <c r="R51" s="40">
        <f t="shared" si="50"/>
        <v>6.8183429790158673E-4</v>
      </c>
      <c r="S51" s="38">
        <f>VLOOKUP(B51,[2]MAT!A:D,3,0)</f>
        <v>273</v>
      </c>
      <c r="T51" s="39">
        <f t="shared" si="40"/>
        <v>273</v>
      </c>
      <c r="U51" s="40">
        <f t="shared" si="51"/>
        <v>9.8475967174677602E-4</v>
      </c>
      <c r="V51" s="41">
        <f>VLOOKUP(B51,[2]MAT!A:J,9,0)</f>
        <v>2174</v>
      </c>
      <c r="W51" s="40">
        <f t="shared" si="52"/>
        <v>3.4846053852700888E-3</v>
      </c>
      <c r="X51" s="38">
        <f>VLOOKUP(B51,[2]MAT!A:G,6,0)</f>
        <v>71</v>
      </c>
      <c r="Y51" s="39">
        <f t="shared" si="41"/>
        <v>71</v>
      </c>
      <c r="Z51" s="40">
        <f t="shared" si="53"/>
        <v>2.7406989940476648E-4</v>
      </c>
      <c r="AA51" s="43">
        <f t="shared" si="42"/>
        <v>-0.73992673992673996</v>
      </c>
      <c r="AB51" s="41">
        <f>VLOOKUP(B51,[2]MAT!A:M,12,0)</f>
        <v>432</v>
      </c>
      <c r="AC51" s="40">
        <f t="shared" si="54"/>
        <v>7.6182683252859495E-4</v>
      </c>
      <c r="AD51" s="44">
        <f t="shared" si="43"/>
        <v>-0.80128794848206075</v>
      </c>
    </row>
    <row r="52" spans="2:30" ht="14.25" customHeight="1" x14ac:dyDescent="0.25">
      <c r="B52" s="70" t="s">
        <v>73</v>
      </c>
      <c r="C52" s="70" t="s">
        <v>80</v>
      </c>
      <c r="D52" s="6" t="str">
        <f>VLOOKUP(B52,'[1]Performance MAT'!$F$14:$G$12335,2,FALSE)</f>
        <v>111995</v>
      </c>
      <c r="E52" s="7" t="str">
        <f t="shared" si="44"/>
        <v>1</v>
      </c>
      <c r="F52" s="36">
        <f t="shared" si="45"/>
        <v>10.955357142857142</v>
      </c>
      <c r="G52" s="37">
        <f t="shared" si="46"/>
        <v>10.955357142857142</v>
      </c>
      <c r="I52" s="38">
        <f>VLOOKUP(B52,[2]MES!A:D,3,0)</f>
        <v>4</v>
      </c>
      <c r="J52" s="39">
        <f t="shared" si="38"/>
        <v>4</v>
      </c>
      <c r="K52" s="40">
        <f t="shared" si="47"/>
        <v>8.127438231469441E-5</v>
      </c>
      <c r="L52" s="41">
        <f>VLOOKUP(B52,[2]MES!A:G,6,0)</f>
        <v>52</v>
      </c>
      <c r="M52" s="40">
        <f t="shared" si="48"/>
        <v>5.2281273250085456E-4</v>
      </c>
      <c r="N52" s="38">
        <f>VLOOKUP(B52,[2]YTD!A:D,3,0)</f>
        <v>34</v>
      </c>
      <c r="O52" s="39">
        <f t="shared" si="39"/>
        <v>34</v>
      </c>
      <c r="P52" s="40">
        <f t="shared" si="49"/>
        <v>3.9124981300560406E-4</v>
      </c>
      <c r="Q52" s="41">
        <f>VLOOKUP(B52,[2]YTD!A:G,6,0)</f>
        <v>445</v>
      </c>
      <c r="R52" s="40">
        <f t="shared" si="50"/>
        <v>2.427330100529649E-3</v>
      </c>
      <c r="S52" s="38">
        <f>VLOOKUP(B52,[2]MAT!A:D,3,0)</f>
        <v>154</v>
      </c>
      <c r="T52" s="39">
        <f t="shared" si="40"/>
        <v>154</v>
      </c>
      <c r="U52" s="40">
        <f t="shared" si="51"/>
        <v>5.5550545585715571E-4</v>
      </c>
      <c r="V52" s="41">
        <f>VLOOKUP(B52,[2]MAT!A:J,9,0)</f>
        <v>1305</v>
      </c>
      <c r="W52" s="40">
        <f t="shared" si="52"/>
        <v>2.0917249437798833E-3</v>
      </c>
      <c r="X52" s="38">
        <f>VLOOKUP(B52,[2]MAT!A:G,6,0)</f>
        <v>112</v>
      </c>
      <c r="Y52" s="39">
        <f t="shared" si="41"/>
        <v>112</v>
      </c>
      <c r="Z52" s="40">
        <f t="shared" si="53"/>
        <v>4.3233561596244858E-4</v>
      </c>
      <c r="AA52" s="43">
        <f t="shared" si="42"/>
        <v>-0.27272727272727271</v>
      </c>
      <c r="AB52" s="41">
        <f>VLOOKUP(B52,[2]MAT!A:M,12,0)</f>
        <v>1227</v>
      </c>
      <c r="AC52" s="40">
        <f t="shared" si="54"/>
        <v>2.163799822945801E-3</v>
      </c>
      <c r="AD52" s="44">
        <f t="shared" si="43"/>
        <v>-5.9770114942528735E-2</v>
      </c>
    </row>
    <row r="53" spans="2:30" ht="14.25" customHeight="1" x14ac:dyDescent="0.25">
      <c r="B53" s="70" t="s">
        <v>74</v>
      </c>
      <c r="C53" s="70" t="s">
        <v>81</v>
      </c>
      <c r="D53" s="6" t="str">
        <f>VLOOKUP(B53,'[1]Performance MAT'!$F$14:$G$12335,2,FALSE)</f>
        <v>082018</v>
      </c>
      <c r="E53" s="7" t="str">
        <f t="shared" si="44"/>
        <v>1</v>
      </c>
      <c r="F53" s="47">
        <f t="shared" si="45"/>
        <v>5.4929472902746843</v>
      </c>
      <c r="G53" s="48">
        <f t="shared" si="46"/>
        <v>5.4929472902746843</v>
      </c>
      <c r="H53" s="49"/>
      <c r="I53" s="38">
        <f>VLOOKUP(B53,[2]MES!A:D,3,0)</f>
        <v>90</v>
      </c>
      <c r="J53" s="39">
        <f t="shared" si="38"/>
        <v>90</v>
      </c>
      <c r="K53" s="40">
        <f t="shared" si="47"/>
        <v>1.8286736020806241E-3</v>
      </c>
      <c r="L53" s="41">
        <f>VLOOKUP(B53,[2]MES!A:G,6,0)</f>
        <v>554</v>
      </c>
      <c r="M53" s="40">
        <f t="shared" si="48"/>
        <v>5.5699664193360277E-3</v>
      </c>
      <c r="N53" s="38">
        <f>VLOOKUP(B53,[2]YTD!A:D,3,0)</f>
        <v>211</v>
      </c>
      <c r="O53" s="39">
        <f t="shared" si="39"/>
        <v>211</v>
      </c>
      <c r="P53" s="40">
        <f t="shared" si="49"/>
        <v>2.4280503101230134E-3</v>
      </c>
      <c r="Q53" s="41">
        <f>VLOOKUP(B53,[2]YTD!A:G,6,0)</f>
        <v>1268</v>
      </c>
      <c r="R53" s="40">
        <f t="shared" si="50"/>
        <v>6.9165271179136957E-3</v>
      </c>
      <c r="S53" s="38">
        <f>VLOOKUP(B53,[2]MAT!A:D,3,0)</f>
        <v>2163</v>
      </c>
      <c r="T53" s="39">
        <f t="shared" si="40"/>
        <v>2163</v>
      </c>
      <c r="U53" s="40">
        <f t="shared" si="51"/>
        <v>7.8023266299936875E-3</v>
      </c>
      <c r="V53" s="41">
        <f>VLOOKUP(B53,[2]MAT!A:J,9,0)</f>
        <v>11012</v>
      </c>
      <c r="W53" s="40">
        <f t="shared" si="52"/>
        <v>1.7650632245903505E-2</v>
      </c>
      <c r="X53" s="38">
        <f>VLOOKUP(B53,[2]MAT!A:G,6,0)</f>
        <v>1347</v>
      </c>
      <c r="Y53" s="39">
        <f t="shared" si="41"/>
        <v>1347</v>
      </c>
      <c r="Z53" s="40">
        <f t="shared" si="53"/>
        <v>5.1996078098340915E-3</v>
      </c>
      <c r="AA53" s="43">
        <f t="shared" si="42"/>
        <v>-0.37725381414701803</v>
      </c>
      <c r="AB53" s="41">
        <f>VLOOKUP(B53,[2]MAT!A:M,12,0)</f>
        <v>7399</v>
      </c>
      <c r="AC53" s="40">
        <f t="shared" si="54"/>
        <v>1.3048047995090449E-2</v>
      </c>
      <c r="AD53" s="44">
        <f t="shared" si="43"/>
        <v>-0.32809662186705413</v>
      </c>
    </row>
    <row r="54" spans="2:30" ht="14.25" customHeight="1" x14ac:dyDescent="0.25">
      <c r="B54" s="70" t="s">
        <v>75</v>
      </c>
      <c r="C54" s="70" t="s">
        <v>80</v>
      </c>
      <c r="D54" s="6" t="str">
        <f>VLOOKUP(B54,'[1]Performance MAT'!$F$14:$G$12335,2,FALSE)</f>
        <v>042009</v>
      </c>
      <c r="E54" s="7" t="str">
        <f t="shared" si="44"/>
        <v>1</v>
      </c>
      <c r="F54" s="36">
        <f t="shared" si="45"/>
        <v>4.9217391304347826</v>
      </c>
      <c r="G54" s="37">
        <f t="shared" si="46"/>
        <v>4.9217391304347826</v>
      </c>
      <c r="I54" s="38">
        <f>VLOOKUP(B54,[2]MES!A:D,3,0)</f>
        <v>0</v>
      </c>
      <c r="J54" s="39">
        <f t="shared" si="38"/>
        <v>0</v>
      </c>
      <c r="K54" s="40">
        <f t="shared" si="47"/>
        <v>0</v>
      </c>
      <c r="L54" s="41">
        <f>VLOOKUP(B54,[2]MES!A:G,6,0)</f>
        <v>0</v>
      </c>
      <c r="M54" s="40">
        <f t="shared" si="48"/>
        <v>0</v>
      </c>
      <c r="N54" s="38">
        <f>VLOOKUP(B54,[2]YTD!A:D,3,0)</f>
        <v>0</v>
      </c>
      <c r="O54" s="39">
        <f t="shared" si="39"/>
        <v>0</v>
      </c>
      <c r="P54" s="40">
        <f t="shared" si="49"/>
        <v>0</v>
      </c>
      <c r="Q54" s="41">
        <f>VLOOKUP(B54,[2]YTD!A:G,6,0)</f>
        <v>0</v>
      </c>
      <c r="R54" s="40">
        <f t="shared" si="50"/>
        <v>0</v>
      </c>
      <c r="S54" s="38">
        <f>VLOOKUP(B54,[2]MAT!A:D,3,0)</f>
        <v>517</v>
      </c>
      <c r="T54" s="39">
        <f t="shared" si="40"/>
        <v>517</v>
      </c>
      <c r="U54" s="40">
        <f t="shared" si="51"/>
        <v>1.8649111732347372E-3</v>
      </c>
      <c r="V54" s="41">
        <f>VLOOKUP(B54,[2]MAT!A:J,9,0)</f>
        <v>1929</v>
      </c>
      <c r="W54" s="40">
        <f t="shared" si="52"/>
        <v>3.0919060663229078E-3</v>
      </c>
      <c r="X54" s="38">
        <f>VLOOKUP(B54,[2]MAT!A:G,6,0)</f>
        <v>230</v>
      </c>
      <c r="Y54" s="39">
        <f t="shared" si="41"/>
        <v>230</v>
      </c>
      <c r="Z54" s="40">
        <f t="shared" si="53"/>
        <v>8.8783206849431403E-4</v>
      </c>
      <c r="AA54" s="43">
        <f t="shared" si="42"/>
        <v>-0.55512572533849125</v>
      </c>
      <c r="AB54" s="41">
        <f>VLOOKUP(B54,[2]MAT!A:M,12,0)</f>
        <v>1132</v>
      </c>
      <c r="AC54" s="40">
        <f t="shared" si="54"/>
        <v>1.9962684593110404E-3</v>
      </c>
      <c r="AD54" s="44">
        <f t="shared" si="43"/>
        <v>-0.41316744427164331</v>
      </c>
    </row>
    <row r="55" spans="2:30" ht="14.25" customHeight="1" x14ac:dyDescent="0.25">
      <c r="B55" s="70" t="s">
        <v>76</v>
      </c>
      <c r="C55" s="70" t="s">
        <v>82</v>
      </c>
      <c r="D55" s="6" t="str">
        <f>VLOOKUP(B55,'[1]Performance MAT'!$F$14:$G$12335,2,FALSE)</f>
        <v>072015</v>
      </c>
      <c r="E55" s="7" t="str">
        <f t="shared" si="44"/>
        <v>1</v>
      </c>
      <c r="F55" s="36">
        <f t="shared" si="45"/>
        <v>2.3428120063191153</v>
      </c>
      <c r="G55" s="37">
        <f t="shared" si="46"/>
        <v>2.3428120063191153</v>
      </c>
      <c r="I55" s="38">
        <f>VLOOKUP(B55,[2]MES!A:D,3,0)</f>
        <v>47</v>
      </c>
      <c r="J55" s="39">
        <f t="shared" si="38"/>
        <v>47</v>
      </c>
      <c r="K55" s="40">
        <f t="shared" si="47"/>
        <v>9.5497399219765934E-4</v>
      </c>
      <c r="L55" s="41">
        <f>VLOOKUP(B55,[2]MES!A:G,6,0)</f>
        <v>117</v>
      </c>
      <c r="M55" s="40">
        <f t="shared" si="48"/>
        <v>1.1763286481269229E-3</v>
      </c>
      <c r="N55" s="38">
        <f>VLOOKUP(B55,[2]YTD!A:D,3,0)</f>
        <v>159</v>
      </c>
      <c r="O55" s="39">
        <f t="shared" si="39"/>
        <v>159</v>
      </c>
      <c r="P55" s="40">
        <f t="shared" si="49"/>
        <v>1.829668243173266E-3</v>
      </c>
      <c r="Q55" s="41">
        <f>VLOOKUP(B55,[2]YTD!A:G,6,0)</f>
        <v>380</v>
      </c>
      <c r="R55" s="40">
        <f t="shared" si="50"/>
        <v>2.0727762656208236E-3</v>
      </c>
      <c r="S55" s="38">
        <f>VLOOKUP(B55,[2]MAT!A:D,3,0)</f>
        <v>2350</v>
      </c>
      <c r="T55" s="39">
        <f t="shared" si="40"/>
        <v>2350</v>
      </c>
      <c r="U55" s="40">
        <f t="shared" si="51"/>
        <v>8.4768689692488047E-3</v>
      </c>
      <c r="V55" s="41">
        <f>VLOOKUP(B55,[2]MAT!A:J,9,0)</f>
        <v>5901</v>
      </c>
      <c r="W55" s="40">
        <f t="shared" si="52"/>
        <v>9.4584435963563918E-3</v>
      </c>
      <c r="X55" s="38">
        <f>VLOOKUP(B55,[2]MAT!A:G,6,0)</f>
        <v>633</v>
      </c>
      <c r="Y55" s="39">
        <f t="shared" si="41"/>
        <v>633</v>
      </c>
      <c r="Z55" s="40">
        <f t="shared" si="53"/>
        <v>2.4434682580734817E-3</v>
      </c>
      <c r="AA55" s="43">
        <f t="shared" si="42"/>
        <v>-0.73063829787234047</v>
      </c>
      <c r="AB55" s="41">
        <f>VLOOKUP(B55,[2]MAT!A:M,12,0)</f>
        <v>1483</v>
      </c>
      <c r="AC55" s="40">
        <f t="shared" si="54"/>
        <v>2.6152527607405237E-3</v>
      </c>
      <c r="AD55" s="44">
        <f t="shared" si="43"/>
        <v>-0.74868666327741062</v>
      </c>
    </row>
    <row r="56" spans="2:30" ht="14.25" customHeight="1" x14ac:dyDescent="0.25">
      <c r="B56" s="70" t="s">
        <v>77</v>
      </c>
      <c r="C56" s="70" t="s">
        <v>46</v>
      </c>
      <c r="D56" s="6" t="str">
        <f>VLOOKUP(B56,'[1]Performance MAT'!$F$14:$G$12335,2,FALSE)</f>
        <v>121993</v>
      </c>
      <c r="E56" s="7" t="str">
        <f t="shared" si="44"/>
        <v>1</v>
      </c>
      <c r="F56" s="36">
        <f t="shared" si="45"/>
        <v>20.925925925925927</v>
      </c>
      <c r="G56" s="37">
        <f t="shared" si="46"/>
        <v>20.925925925925927</v>
      </c>
      <c r="I56" s="38">
        <f>VLOOKUP(B56,[2]MES!A:D,3,0)</f>
        <v>0</v>
      </c>
      <c r="J56" s="39">
        <f t="shared" si="38"/>
        <v>0</v>
      </c>
      <c r="K56" s="40">
        <f t="shared" si="47"/>
        <v>0</v>
      </c>
      <c r="L56" s="41">
        <f>VLOOKUP(B56,[2]MES!A:G,6,0)</f>
        <v>0</v>
      </c>
      <c r="M56" s="40">
        <f t="shared" si="48"/>
        <v>0</v>
      </c>
      <c r="N56" s="38">
        <f>VLOOKUP(B56,[2]YTD!A:D,3,0)</f>
        <v>6</v>
      </c>
      <c r="O56" s="39">
        <f t="shared" si="39"/>
        <v>6</v>
      </c>
      <c r="P56" s="40">
        <f t="shared" si="49"/>
        <v>6.9044084648047779E-5</v>
      </c>
      <c r="Q56" s="41">
        <f>VLOOKUP(B56,[2]YTD!A:G,6,0)</f>
        <v>97</v>
      </c>
      <c r="R56" s="40">
        <f t="shared" si="50"/>
        <v>5.2910341517163129E-4</v>
      </c>
      <c r="S56" s="38">
        <f>VLOOKUP(B56,[2]MAT!A:D,3,0)</f>
        <v>53</v>
      </c>
      <c r="T56" s="39">
        <f t="shared" si="40"/>
        <v>53</v>
      </c>
      <c r="U56" s="40">
        <f t="shared" si="51"/>
        <v>1.9118044909369644E-4</v>
      </c>
      <c r="V56" s="41">
        <f>VLOOKUP(B56,[2]MAT!A:J,9,0)</f>
        <v>516</v>
      </c>
      <c r="W56" s="40">
        <f t="shared" si="52"/>
        <v>8.2707285133365492E-4</v>
      </c>
      <c r="X56" s="38">
        <f>VLOOKUP(B56,[2]MAT!A:G,6,0)</f>
        <v>27</v>
      </c>
      <c r="Y56" s="39">
        <f t="shared" si="41"/>
        <v>27</v>
      </c>
      <c r="Z56" s="40">
        <f t="shared" si="53"/>
        <v>1.04223764562376E-4</v>
      </c>
      <c r="AA56" s="43">
        <f t="shared" si="42"/>
        <v>-0.49056603773584906</v>
      </c>
      <c r="AB56" s="41">
        <f>VLOOKUP(B56,[2]MAT!A:M,12,0)</f>
        <v>565</v>
      </c>
      <c r="AC56" s="40">
        <f t="shared" si="54"/>
        <v>9.9637074161725969E-4</v>
      </c>
      <c r="AD56" s="44">
        <f t="shared" si="43"/>
        <v>9.4961240310077522E-2</v>
      </c>
    </row>
    <row r="57" spans="2:30" ht="14.25" customHeight="1" x14ac:dyDescent="0.25">
      <c r="B57" s="70" t="s">
        <v>78</v>
      </c>
      <c r="C57" s="70" t="s">
        <v>83</v>
      </c>
      <c r="D57" s="6" t="str">
        <f>VLOOKUP(B57,'[1]Performance MAT'!$F$14:$G$12335,2,FALSE)</f>
        <v>092008</v>
      </c>
      <c r="E57" s="7" t="str">
        <f t="shared" si="44"/>
        <v>1</v>
      </c>
      <c r="F57" s="36" t="e">
        <f t="shared" si="45"/>
        <v>#DIV/0!</v>
      </c>
      <c r="G57" s="37" t="e">
        <f t="shared" si="46"/>
        <v>#DIV/0!</v>
      </c>
      <c r="I57" s="38">
        <f>VLOOKUP(B57,[2]MES!A:D,3,0)</f>
        <v>0</v>
      </c>
      <c r="J57" s="39">
        <f t="shared" si="38"/>
        <v>0</v>
      </c>
      <c r="K57" s="40">
        <f t="shared" si="47"/>
        <v>0</v>
      </c>
      <c r="L57" s="41">
        <f>VLOOKUP(B57,[2]MES!A:G,6,0)</f>
        <v>0</v>
      </c>
      <c r="M57" s="40">
        <f t="shared" si="48"/>
        <v>0</v>
      </c>
      <c r="N57" s="38">
        <f>VLOOKUP(B57,[2]YTD!A:D,3,0)</f>
        <v>0</v>
      </c>
      <c r="O57" s="39">
        <f t="shared" si="39"/>
        <v>0</v>
      </c>
      <c r="P57" s="40">
        <f t="shared" si="49"/>
        <v>0</v>
      </c>
      <c r="Q57" s="41">
        <f>VLOOKUP(B57,[2]YTD!A:G,6,0)</f>
        <v>0</v>
      </c>
      <c r="R57" s="40">
        <f t="shared" si="50"/>
        <v>0</v>
      </c>
      <c r="S57" s="38">
        <f>VLOOKUP(B57,[2]MAT!A:D,3,0)</f>
        <v>0</v>
      </c>
      <c r="T57" s="39">
        <f t="shared" si="40"/>
        <v>0</v>
      </c>
      <c r="U57" s="40">
        <f t="shared" si="51"/>
        <v>0</v>
      </c>
      <c r="V57" s="41">
        <f>VLOOKUP(B57,[2]MAT!A:J,9,0)</f>
        <v>0</v>
      </c>
      <c r="W57" s="40">
        <f t="shared" si="52"/>
        <v>0</v>
      </c>
      <c r="X57" s="38">
        <f>VLOOKUP(B57,[2]MAT!A:G,6,0)</f>
        <v>0</v>
      </c>
      <c r="Y57" s="39">
        <f t="shared" si="41"/>
        <v>0</v>
      </c>
      <c r="Z57" s="40">
        <f t="shared" si="53"/>
        <v>0</v>
      </c>
      <c r="AA57" s="43" t="e">
        <f t="shared" si="42"/>
        <v>#DIV/0!</v>
      </c>
      <c r="AB57" s="41">
        <f>VLOOKUP(B57,[2]MAT!A:M,12,0)</f>
        <v>0</v>
      </c>
      <c r="AC57" s="40">
        <f t="shared" si="54"/>
        <v>0</v>
      </c>
      <c r="AD57" s="44" t="e">
        <f t="shared" si="43"/>
        <v>#DIV/0!</v>
      </c>
    </row>
    <row r="58" spans="2:30" ht="14.25" customHeight="1" x14ac:dyDescent="0.25">
      <c r="B58" s="5"/>
      <c r="C58" s="5"/>
      <c r="D58" s="6"/>
      <c r="E58" s="7" t="str">
        <f t="shared" ref="E58:E60" si="55">RIGHT(B58,1)</f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64" priority="5" operator="lessThan">
      <formula>0</formula>
    </cfRule>
  </conditionalFormatting>
  <conditionalFormatting sqref="AD28 AA28 AA41 AD41">
    <cfRule type="cellIs" dxfId="63" priority="4" operator="lessThan">
      <formula>0</formula>
    </cfRule>
  </conditionalFormatting>
  <conditionalFormatting sqref="AD48 AA48 AA61 AD61">
    <cfRule type="cellIs" dxfId="62" priority="3" operator="lessThan">
      <formula>0</formula>
    </cfRule>
  </conditionalFormatting>
  <conditionalFormatting sqref="AD29:AD40 AA29:AA40">
    <cfRule type="cellIs" dxfId="61" priority="2" operator="lessThan">
      <formula>0</formula>
    </cfRule>
  </conditionalFormatting>
  <conditionalFormatting sqref="AD49:AD60 AA49:AA60">
    <cfRule type="cellIs" dxfId="6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F57461CF08EB74EB3DCA1C60069C665" ma:contentTypeVersion="7" ma:contentTypeDescription="Crear nuevo documento." ma:contentTypeScope="" ma:versionID="a6d8eb5a34c7c3e6bbced0607a0888ee">
  <xsd:schema xmlns:xsd="http://www.w3.org/2001/XMLSchema" xmlns:xs="http://www.w3.org/2001/XMLSchema" xmlns:p="http://schemas.microsoft.com/office/2006/metadata/properties" xmlns:ns3="22361deb-99a2-476c-a508-5df5da7d4e7a" xmlns:ns4="ec544f87-1a95-4944-8bd5-12355788c373" targetNamespace="http://schemas.microsoft.com/office/2006/metadata/properties" ma:root="true" ma:fieldsID="e510e09ab31889a43ac9d6db422c7a3f" ns3:_="" ns4:_="">
    <xsd:import namespace="22361deb-99a2-476c-a508-5df5da7d4e7a"/>
    <xsd:import namespace="ec544f87-1a95-4944-8bd5-12355788c37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61deb-99a2-476c-a508-5df5da7d4e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44f87-1a95-4944-8bd5-12355788c3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374971-097E-4921-BBA8-F4DB89538B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910B22-71B6-4DAA-BD55-8FD2DA5402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361deb-99a2-476c-a508-5df5da7d4e7a"/>
    <ds:schemaRef ds:uri="ec544f87-1a95-4944-8bd5-12355788c3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B0D9B3-0121-4681-AD91-0B062EA76162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ec544f87-1a95-4944-8bd5-12355788c373"/>
    <ds:schemaRef ds:uri="22361deb-99a2-476c-a508-5df5da7d4e7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ACICLOVIR</vt:lpstr>
      <vt:lpstr>ANESTEARS</vt:lpstr>
      <vt:lpstr>ATROPINA</vt:lpstr>
      <vt:lpstr>CLORIN SOL</vt:lpstr>
      <vt:lpstr>CLORIN UNG</vt:lpstr>
      <vt:lpstr>CLORINCORT-P</vt:lpstr>
      <vt:lpstr>DICLOPTIC</vt:lpstr>
      <vt:lpstr>FENILEFRINA</vt:lpstr>
      <vt:lpstr>GENTAMICINA SOL</vt:lpstr>
      <vt:lpstr>LAG. ISOTONICAS</vt:lpstr>
      <vt:lpstr>LANCIPROX</vt:lpstr>
      <vt:lpstr>NAPHAVIT</vt:lpstr>
      <vt:lpstr>NEOTROL</vt:lpstr>
      <vt:lpstr>PREDSO</vt:lpstr>
      <vt:lpstr>TERRACORSOL</vt:lpstr>
      <vt:lpstr>TETRALAN</vt:lpstr>
      <vt:lpstr>TIMOX-TIMOLOL</vt:lpstr>
      <vt:lpstr>TOBRAZOL</vt:lpstr>
      <vt:lpstr>TOBRAZOL DX</vt:lpstr>
      <vt:lpstr>TROPICAMIDA</vt:lpstr>
      <vt:lpstr>S-10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LBarrios</dc:creator>
  <cp:lastModifiedBy>LBarrios</cp:lastModifiedBy>
  <dcterms:created xsi:type="dcterms:W3CDTF">2021-10-12T14:51:58Z</dcterms:created>
  <dcterms:modified xsi:type="dcterms:W3CDTF">2021-10-14T13:32:35Z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0x0101009F57461CF08EB74EB3DCA1C60069C665</vt:lpwstr>
  </property>
</Properties>
</file>