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icluebio_NAS\dblim\아이클루바이오_임동빈\"/>
    </mc:Choice>
  </mc:AlternateContent>
  <xr:revisionPtr revIDLastSave="0" documentId="13_ncr:1_{CD0D942B-6AE7-4F35-9DBE-239453333684}" xr6:coauthVersionLast="47" xr6:coauthVersionMax="47" xr10:uidLastSave="{00000000-0000-0000-0000-000000000000}"/>
  <bookViews>
    <workbookView xWindow="-108" yWindow="-108" windowWidth="23256" windowHeight="12576" activeTab="1" xr2:uid="{47049B62-32D1-4237-B9E7-65CB0AEA67C0}"/>
  </bookViews>
  <sheets>
    <sheet name="ProX" sheetId="5" r:id="rId1"/>
    <sheet name="Pro" sheetId="3" r:id="rId2"/>
    <sheet name="mini" sheetId="6" r:id="rId3"/>
  </sheets>
  <definedNames>
    <definedName name="_xlnm._FilterDatabase" localSheetId="1" hidden="1">Pro!$A$2:$G$48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9" i="3" l="1"/>
  <c r="Q4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40" i="3"/>
  <c r="Q41" i="3"/>
  <c r="Q42" i="3"/>
  <c r="Q43" i="3"/>
  <c r="Q44" i="3"/>
  <c r="Q45" i="3"/>
  <c r="Q46" i="3"/>
  <c r="Q47" i="3"/>
  <c r="R37" i="5"/>
  <c r="Q9" i="6"/>
  <c r="Q8" i="6"/>
  <c r="Q4" i="6"/>
  <c r="Q5" i="6"/>
  <c r="Q6" i="6"/>
  <c r="Q7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R28" i="5"/>
  <c r="R27" i="5"/>
  <c r="R26" i="5"/>
  <c r="R38" i="5"/>
  <c r="R36" i="5"/>
  <c r="R19" i="5"/>
  <c r="R22" i="5"/>
  <c r="R21" i="5"/>
  <c r="R20" i="5"/>
  <c r="R18" i="5"/>
  <c r="R35" i="5"/>
  <c r="R39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23" i="5"/>
  <c r="R24" i="5"/>
  <c r="R25" i="5"/>
  <c r="R29" i="5"/>
  <c r="R30" i="5"/>
  <c r="R31" i="5"/>
  <c r="R32" i="5"/>
  <c r="R33" i="5"/>
  <c r="R34" i="5"/>
  <c r="R40" i="5"/>
  <c r="R41" i="5"/>
  <c r="R42" i="5"/>
  <c r="R43" i="5"/>
  <c r="R44" i="5"/>
  <c r="R45" i="5"/>
  <c r="R46" i="5"/>
  <c r="I20" i="6"/>
  <c r="K20" i="6" s="1"/>
  <c r="K18" i="6"/>
  <c r="K14" i="6"/>
  <c r="K13" i="6"/>
  <c r="I7" i="6"/>
  <c r="K7" i="6" s="1"/>
  <c r="K6" i="6"/>
  <c r="K5" i="6"/>
  <c r="K4" i="6"/>
  <c r="Q3" i="6"/>
  <c r="K3" i="6"/>
  <c r="R3" i="5"/>
  <c r="I40" i="5"/>
  <c r="K40" i="5" s="1"/>
  <c r="K34" i="5"/>
  <c r="K33" i="5"/>
  <c r="K32" i="5"/>
  <c r="K31" i="5"/>
  <c r="K30" i="5"/>
  <c r="I29" i="5"/>
  <c r="K29" i="5" s="1"/>
  <c r="K25" i="5"/>
  <c r="K24" i="5"/>
  <c r="K23" i="5"/>
  <c r="K17" i="5"/>
  <c r="K16" i="5"/>
  <c r="I15" i="5"/>
  <c r="K15" i="5" s="1"/>
  <c r="K14" i="5"/>
  <c r="K13" i="5"/>
  <c r="K12" i="5"/>
  <c r="I11" i="5"/>
  <c r="K11" i="5" s="1"/>
  <c r="I10" i="5"/>
  <c r="K10" i="5" s="1"/>
  <c r="K9" i="5"/>
  <c r="K8" i="5"/>
  <c r="I7" i="5"/>
  <c r="K7" i="5" s="1"/>
  <c r="I6" i="5"/>
  <c r="K6" i="5" s="1"/>
  <c r="K5" i="5"/>
  <c r="K4" i="5"/>
  <c r="K3" i="5"/>
  <c r="Q3" i="3"/>
  <c r="I41" i="3"/>
  <c r="K41" i="3" s="1"/>
  <c r="K47" i="3"/>
  <c r="K46" i="3"/>
  <c r="K45" i="3"/>
  <c r="K44" i="3"/>
  <c r="K43" i="3"/>
  <c r="I42" i="3"/>
  <c r="K42" i="3" s="1"/>
  <c r="K36" i="3"/>
  <c r="K35" i="3"/>
  <c r="K34" i="3"/>
  <c r="K33" i="3"/>
  <c r="K32" i="3"/>
  <c r="I31" i="3"/>
  <c r="K31" i="3" s="1"/>
  <c r="K27" i="3"/>
  <c r="K26" i="3"/>
  <c r="K25" i="3"/>
  <c r="K19" i="3"/>
  <c r="K18" i="3"/>
  <c r="K17" i="3"/>
  <c r="I16" i="3"/>
  <c r="K16" i="3" s="1"/>
  <c r="K15" i="3"/>
  <c r="K14" i="3"/>
  <c r="K13" i="3"/>
  <c r="I12" i="3"/>
  <c r="K12" i="3" s="1"/>
  <c r="I11" i="3"/>
  <c r="K11" i="3" s="1"/>
  <c r="K10" i="3"/>
  <c r="K9" i="3"/>
  <c r="I8" i="3"/>
  <c r="K8" i="3" s="1"/>
  <c r="I7" i="3"/>
  <c r="K7" i="3" s="1"/>
  <c r="K6" i="3"/>
  <c r="K5" i="3"/>
  <c r="K3" i="3"/>
  <c r="R47" i="5" l="1"/>
  <c r="Q48" i="3"/>
  <c r="Q25" i="6"/>
</calcChain>
</file>

<file path=xl/sharedStrings.xml><?xml version="1.0" encoding="utf-8"?>
<sst xmlns="http://schemas.openxmlformats.org/spreadsheetml/2006/main" count="852" uniqueCount="259">
  <si>
    <t>PN</t>
    <phoneticPr fontId="1" type="noConversion"/>
  </si>
  <si>
    <t>2-Position 6-Port Valve</t>
    <phoneticPr fontId="1" type="noConversion"/>
  </si>
  <si>
    <t>Takasago</t>
    <phoneticPr fontId="1" type="noConversion"/>
  </si>
  <si>
    <t>Description</t>
    <phoneticPr fontId="1" type="noConversion"/>
  </si>
  <si>
    <t>Brand</t>
    <phoneticPr fontId="1" type="noConversion"/>
  </si>
  <si>
    <t>Q'ty</t>
    <phoneticPr fontId="1" type="noConversion"/>
  </si>
  <si>
    <t>Name</t>
    <phoneticPr fontId="1" type="noConversion"/>
  </si>
  <si>
    <t>#</t>
    <phoneticPr fontId="1" type="noConversion"/>
  </si>
  <si>
    <t>Category</t>
    <phoneticPr fontId="1" type="noConversion"/>
  </si>
  <si>
    <t>OEM-B19/MC2 (10)</t>
    <phoneticPr fontId="1" type="noConversion"/>
  </si>
  <si>
    <t>OEM Stepper Motor</t>
    <phoneticPr fontId="1" type="noConversion"/>
  </si>
  <si>
    <t>ShenChen</t>
    <phoneticPr fontId="1" type="noConversion"/>
  </si>
  <si>
    <t>ISMATEC</t>
    <phoneticPr fontId="1" type="noConversion"/>
  </si>
  <si>
    <t>Mini Linear Servo</t>
    <phoneticPr fontId="1" type="noConversion"/>
  </si>
  <si>
    <t>D12-12PT-3</t>
    <phoneticPr fontId="1" type="noConversion"/>
  </si>
  <si>
    <t>MightyZAP</t>
  </si>
  <si>
    <t>M22.5 x 0.5 Mounted Linear Glass Polarizing Filter</t>
    <phoneticPr fontId="1" type="noConversion"/>
  </si>
  <si>
    <t>#58-649</t>
    <phoneticPr fontId="1" type="noConversion"/>
  </si>
  <si>
    <t>Edmund Optics</t>
    <phoneticPr fontId="1" type="noConversion"/>
  </si>
  <si>
    <t>Systec</t>
    <phoneticPr fontId="1" type="noConversion"/>
  </si>
  <si>
    <t>Asy. Mini DG Ch. PEEK, 100uL</t>
    <phoneticPr fontId="1" type="noConversion"/>
  </si>
  <si>
    <t>9000-1000</t>
    <phoneticPr fontId="1" type="noConversion"/>
  </si>
  <si>
    <t>-</t>
    <phoneticPr fontId="1" type="noConversion"/>
  </si>
  <si>
    <t>009LA</t>
    <phoneticPr fontId="1" type="noConversion"/>
  </si>
  <si>
    <t>009BA-16</t>
    <phoneticPr fontId="1" type="noConversion"/>
  </si>
  <si>
    <t>Luer to Barb Adaptor 1/16“ Tube, 5/PK</t>
    <phoneticPr fontId="1" type="noConversion"/>
  </si>
  <si>
    <t>T-Series Luer Adaptor to connect 1/16“ OD semi-rigid tubing, PTFE, 5/PK</t>
    <phoneticPr fontId="1" type="noConversion"/>
  </si>
  <si>
    <t>Omnifit</t>
    <phoneticPr fontId="1" type="noConversion"/>
  </si>
  <si>
    <t>4science</t>
    <phoneticPr fontId="1" type="noConversion"/>
  </si>
  <si>
    <t>P-441N</t>
    <phoneticPr fontId="1" type="noConversion"/>
  </si>
  <si>
    <t>Bulkhead Union Assembly PEEK 1/4-28</t>
    <phoneticPr fontId="1" type="noConversion"/>
  </si>
  <si>
    <t>IDEX</t>
    <phoneticPr fontId="1" type="noConversion"/>
  </si>
  <si>
    <t>Fingls Sys Shrt PEEK 1/16 10pk</t>
    <phoneticPr fontId="1" type="noConversion"/>
  </si>
  <si>
    <t>XP-235X</t>
    <phoneticPr fontId="1" type="noConversion"/>
  </si>
  <si>
    <t>Short fitting</t>
    <phoneticPr fontId="1" type="noConversion"/>
  </si>
  <si>
    <t>P-692</t>
    <phoneticPr fontId="1" type="noConversion"/>
  </si>
  <si>
    <t>Conical Adapter Body PEEK</t>
    <phoneticPr fontId="1" type="noConversion"/>
  </si>
  <si>
    <t>Adj Injection Port Adapter</t>
    <phoneticPr fontId="1" type="noConversion"/>
  </si>
  <si>
    <t>P-295</t>
    <phoneticPr fontId="1" type="noConversion"/>
  </si>
  <si>
    <t>MTV-3SL-N32UF-3, 12VDC</t>
    <phoneticPr fontId="1" type="noConversion"/>
  </si>
  <si>
    <t>25 x 25mm Uncoated, Gorilla, glass window</t>
    <phoneticPr fontId="1" type="noConversion"/>
  </si>
  <si>
    <t>#12-228</t>
    <phoneticPr fontId="1" type="noConversion"/>
  </si>
  <si>
    <t>MTV-6SL-N32UF-1</t>
    <phoneticPr fontId="1" type="noConversion"/>
  </si>
  <si>
    <t>slide type 3-way valve</t>
    <phoneticPr fontId="1" type="noConversion"/>
  </si>
  <si>
    <t>ASY,VAC PUMP,AI,SIDE MNT w/PCB</t>
  </si>
  <si>
    <t>9000-1921</t>
    <phoneticPr fontId="1" type="noConversion"/>
  </si>
  <si>
    <t xml:space="preserve">T-Series Solvent Bottle Cap for GL45, 3 Luer Ports </t>
    <phoneticPr fontId="1" type="noConversion"/>
  </si>
  <si>
    <t>00945T-3</t>
    <phoneticPr fontId="1" type="noConversion"/>
  </si>
  <si>
    <t>3-STP Pharmed 0.25mm ID 12PK</t>
    <phoneticPr fontId="1" type="noConversion"/>
  </si>
  <si>
    <t>95714-12</t>
    <phoneticPr fontId="1" type="noConversion"/>
  </si>
  <si>
    <r>
      <rPr>
        <sz val="10"/>
        <color theme="1"/>
        <rFont val="맑은 고딕"/>
        <family val="3"/>
        <charset val="129"/>
      </rPr>
      <t>플루이딕</t>
    </r>
    <phoneticPr fontId="1" type="noConversion"/>
  </si>
  <si>
    <r>
      <rPr>
        <sz val="10"/>
        <color theme="1"/>
        <rFont val="맑은 고딕"/>
        <family val="3"/>
        <charset val="129"/>
      </rPr>
      <t>수동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인젝터</t>
    </r>
    <phoneticPr fontId="1" type="noConversion"/>
  </si>
  <si>
    <r>
      <t xml:space="preserve">OEM </t>
    </r>
    <r>
      <rPr>
        <sz val="10"/>
        <color theme="1"/>
        <rFont val="맑은 고딕"/>
        <family val="3"/>
        <charset val="129"/>
      </rPr>
      <t>연동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펌프</t>
    </r>
    <phoneticPr fontId="1" type="noConversion"/>
  </si>
  <si>
    <r>
      <rPr>
        <sz val="10"/>
        <color theme="1"/>
        <rFont val="맑은 고딕"/>
        <family val="3"/>
        <charset val="129"/>
      </rPr>
      <t>광학</t>
    </r>
    <phoneticPr fontId="1" type="noConversion"/>
  </si>
  <si>
    <r>
      <rPr>
        <sz val="10"/>
        <color theme="1"/>
        <rFont val="맑은 고딕"/>
        <family val="3"/>
        <charset val="129"/>
      </rPr>
      <t>액츄에이터</t>
    </r>
    <phoneticPr fontId="1" type="noConversion"/>
  </si>
  <si>
    <r>
      <rPr>
        <sz val="10"/>
        <color theme="1"/>
        <rFont val="맑은 고딕"/>
        <family val="3"/>
        <charset val="129"/>
      </rPr>
      <t>윈도우</t>
    </r>
    <phoneticPr fontId="1" type="noConversion"/>
  </si>
  <si>
    <r>
      <rPr>
        <sz val="10"/>
        <color theme="1"/>
        <rFont val="맑은 고딕"/>
        <family val="3"/>
        <charset val="129"/>
      </rPr>
      <t>디게서</t>
    </r>
    <phoneticPr fontId="1" type="noConversion"/>
  </si>
  <si>
    <r>
      <rPr>
        <sz val="10"/>
        <color theme="1"/>
        <rFont val="맑은 고딕"/>
        <family val="3"/>
        <charset val="129"/>
      </rPr>
      <t>디게싱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카트리지</t>
    </r>
    <phoneticPr fontId="1" type="noConversion"/>
  </si>
  <si>
    <r>
      <rPr>
        <sz val="10"/>
        <color theme="1"/>
        <rFont val="맑은 고딕"/>
        <family val="3"/>
        <charset val="129"/>
      </rPr>
      <t>샘플병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캡</t>
    </r>
    <phoneticPr fontId="1" type="noConversion"/>
  </si>
  <si>
    <r>
      <rPr>
        <sz val="10"/>
        <color theme="1"/>
        <rFont val="맑은 고딕"/>
        <family val="3"/>
        <charset val="129"/>
      </rPr>
      <t>캡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연결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부속</t>
    </r>
    <phoneticPr fontId="1" type="noConversion"/>
  </si>
  <si>
    <r>
      <rPr>
        <sz val="10"/>
        <color theme="1"/>
        <rFont val="맑은 고딕"/>
        <family val="3"/>
        <charset val="129"/>
      </rPr>
      <t>벌크헤드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유니언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피팅</t>
    </r>
    <phoneticPr fontId="1" type="noConversion"/>
  </si>
  <si>
    <r>
      <rPr>
        <sz val="10"/>
        <color theme="1"/>
        <rFont val="맑은 고딕"/>
        <family val="3"/>
        <charset val="129"/>
      </rPr>
      <t>연동펌프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튜빙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연결부속</t>
    </r>
    <phoneticPr fontId="1" type="noConversion"/>
  </si>
  <si>
    <r>
      <rPr>
        <sz val="10"/>
        <color theme="1"/>
        <rFont val="맑은 고딕"/>
        <family val="3"/>
        <charset val="129"/>
      </rPr>
      <t>연동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펌프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튜빙</t>
    </r>
    <phoneticPr fontId="1" type="noConversion"/>
  </si>
  <si>
    <r>
      <rPr>
        <sz val="10"/>
        <color theme="1"/>
        <rFont val="맑은 고딕"/>
        <family val="3"/>
        <charset val="129"/>
      </rPr>
      <t>인젝션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포트</t>
    </r>
    <phoneticPr fontId="1" type="noConversion"/>
  </si>
  <si>
    <r>
      <rPr>
        <sz val="10"/>
        <color theme="1"/>
        <rFont val="맑은 고딕"/>
        <family val="3"/>
        <charset val="129"/>
      </rPr>
      <t>폐수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연결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포트</t>
    </r>
    <phoneticPr fontId="1" type="noConversion"/>
  </si>
  <si>
    <r>
      <rPr>
        <sz val="10"/>
        <color theme="1"/>
        <rFont val="맑은 고딕"/>
        <family val="3"/>
        <charset val="129"/>
      </rPr>
      <t>원터치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피팅</t>
    </r>
    <r>
      <rPr>
        <sz val="10"/>
        <color theme="1"/>
        <rFont val="Arial"/>
        <family val="2"/>
      </rPr>
      <t xml:space="preserve"> GPC</t>
    </r>
    <phoneticPr fontId="1" type="noConversion"/>
  </si>
  <si>
    <r>
      <rPr>
        <sz val="10"/>
        <color theme="1"/>
        <rFont val="맑은 고딕"/>
        <family val="3"/>
        <charset val="129"/>
      </rPr>
      <t>상아뉴매틱</t>
    </r>
    <phoneticPr fontId="1" type="noConversion"/>
  </si>
  <si>
    <r>
      <rPr>
        <sz val="10"/>
        <color theme="1"/>
        <rFont val="맑은 고딕"/>
        <family val="3"/>
        <charset val="129"/>
      </rPr>
      <t>원터치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피팅</t>
    </r>
    <r>
      <rPr>
        <sz val="10"/>
        <color theme="1"/>
        <rFont val="Arial"/>
        <family val="2"/>
      </rPr>
      <t xml:space="preserve"> GPMM</t>
    </r>
    <phoneticPr fontId="1" type="noConversion"/>
  </si>
  <si>
    <t>Everflow</t>
    <phoneticPr fontId="1" type="noConversion"/>
  </si>
  <si>
    <t>R127015DM</t>
  </si>
  <si>
    <t>Fan</t>
    <phoneticPr fontId="1" type="noConversion"/>
  </si>
  <si>
    <t>SMPS</t>
    <phoneticPr fontId="1" type="noConversion"/>
  </si>
  <si>
    <t>MEANWELL</t>
  </si>
  <si>
    <r>
      <rPr>
        <sz val="10"/>
        <color theme="1"/>
        <rFont val="맑은 고딕"/>
        <family val="3"/>
        <charset val="129"/>
      </rPr>
      <t>공기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순환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펜</t>
    </r>
    <phoneticPr fontId="1" type="noConversion"/>
  </si>
  <si>
    <r>
      <rPr>
        <sz val="10"/>
        <color theme="1"/>
        <rFont val="맑은 고딕"/>
        <family val="3"/>
        <charset val="129"/>
      </rPr>
      <t>전자부품</t>
    </r>
    <phoneticPr fontId="1" type="noConversion"/>
  </si>
  <si>
    <t>RA-10</t>
    <phoneticPr fontId="1" type="noConversion"/>
  </si>
  <si>
    <t>Antivibration rubbers</t>
    <phoneticPr fontId="1" type="noConversion"/>
  </si>
  <si>
    <t>기타</t>
    <phoneticPr fontId="1" type="noConversion"/>
  </si>
  <si>
    <t>오링</t>
    <phoneticPr fontId="1" type="noConversion"/>
  </si>
  <si>
    <t>SS-038-1A</t>
    <phoneticPr fontId="1" type="noConversion"/>
  </si>
  <si>
    <t>LRS-100-12</t>
    <phoneticPr fontId="1" type="noConversion"/>
  </si>
  <si>
    <r>
      <rPr>
        <sz val="10"/>
        <color theme="1"/>
        <rFont val="돋움"/>
        <family val="2"/>
        <charset val="129"/>
      </rPr>
      <t>무사시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2"/>
        <charset val="129"/>
      </rPr>
      <t>오일씰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2"/>
        <charset val="129"/>
      </rPr>
      <t>공업</t>
    </r>
    <phoneticPr fontId="1" type="noConversion"/>
  </si>
  <si>
    <r>
      <t xml:space="preserve">진동방지 </t>
    </r>
    <r>
      <rPr>
        <sz val="10"/>
        <color theme="1"/>
        <rFont val="돋움"/>
        <family val="2"/>
        <charset val="129"/>
      </rPr>
      <t>고무</t>
    </r>
    <phoneticPr fontId="1" type="noConversion"/>
  </si>
  <si>
    <r>
      <rPr>
        <sz val="10"/>
        <color theme="1"/>
        <rFont val="돋움"/>
        <family val="2"/>
        <charset val="129"/>
      </rPr>
      <t>쿠라시키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2"/>
        <charset val="129"/>
      </rPr>
      <t>화공</t>
    </r>
    <phoneticPr fontId="1" type="noConversion"/>
  </si>
  <si>
    <t>200uL PK Sample Loop</t>
    <phoneticPr fontId="1" type="noConversion"/>
  </si>
  <si>
    <r>
      <t xml:space="preserve">200uL </t>
    </r>
    <r>
      <rPr>
        <sz val="10"/>
        <color theme="1"/>
        <rFont val="맑은 고딕"/>
        <family val="3"/>
        <charset val="129"/>
      </rPr>
      <t>샘플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루프</t>
    </r>
    <phoneticPr fontId="1" type="noConversion"/>
  </si>
  <si>
    <t>9055-025</t>
    <phoneticPr fontId="1" type="noConversion"/>
  </si>
  <si>
    <t>P-420</t>
    <phoneticPr fontId="1" type="noConversion"/>
  </si>
  <si>
    <t>Super Flangeless™ Ferrule w/SST Ring, Tefzel™ (ETFE), 1/4-28 Flat-Bottom, for 1/16" OD Yellow</t>
  </si>
  <si>
    <t>Super Flangeless™ Female Nut PEEK Natural for 1/16</t>
    <phoneticPr fontId="1" type="noConversion"/>
  </si>
  <si>
    <t>IDS</t>
    <phoneticPr fontId="1" type="noConversion"/>
  </si>
  <si>
    <t>GPC-04M5-EPNI</t>
    <phoneticPr fontId="1" type="noConversion"/>
  </si>
  <si>
    <t>GPMM-04-EPNI</t>
    <phoneticPr fontId="1" type="noConversion"/>
  </si>
  <si>
    <t>미스미</t>
    <phoneticPr fontId="1" type="noConversion"/>
  </si>
  <si>
    <r>
      <t>O</t>
    </r>
    <r>
      <rPr>
        <sz val="10"/>
        <color theme="1"/>
        <rFont val="맑은 고딕"/>
        <family val="3"/>
        <charset val="129"/>
      </rPr>
      <t>링</t>
    </r>
    <r>
      <rPr>
        <sz val="10"/>
        <color theme="1"/>
        <rFont val="Arial"/>
        <family val="2"/>
      </rPr>
      <t xml:space="preserve"> SS </t>
    </r>
    <r>
      <rPr>
        <sz val="10"/>
        <color theme="1"/>
        <rFont val="돋움"/>
        <family val="2"/>
        <charset val="129"/>
      </rPr>
      <t>규격</t>
    </r>
    <r>
      <rPr>
        <sz val="10"/>
        <color theme="1"/>
        <rFont val="Arial"/>
        <family val="2"/>
      </rPr>
      <t xml:space="preserve"> (U-type)</t>
    </r>
    <phoneticPr fontId="1" type="noConversion"/>
  </si>
  <si>
    <t>SS-095-1A</t>
    <phoneticPr fontId="1" type="noConversion"/>
  </si>
  <si>
    <t>전자부품</t>
    <phoneticPr fontId="1" type="noConversion"/>
  </si>
  <si>
    <t>하네스 케이블</t>
    <phoneticPr fontId="1" type="noConversion"/>
  </si>
  <si>
    <t>LED PCB 케이블</t>
    <phoneticPr fontId="1" type="noConversion"/>
  </si>
  <si>
    <t>디게서 케이블</t>
    <phoneticPr fontId="1" type="noConversion"/>
  </si>
  <si>
    <t>1460-1295-ND</t>
    <phoneticPr fontId="1" type="noConversion"/>
  </si>
  <si>
    <t>Trinamic Motion Control GmbH</t>
    <phoneticPr fontId="1" type="noConversion"/>
  </si>
  <si>
    <t>파워 소켓</t>
    <phoneticPr fontId="1" type="noConversion"/>
  </si>
  <si>
    <t>전원 파워 소켓</t>
    <phoneticPr fontId="1" type="noConversion"/>
  </si>
  <si>
    <t>IP-0622-H2</t>
    <phoneticPr fontId="1" type="noConversion"/>
  </si>
  <si>
    <t>동일기연</t>
    <phoneticPr fontId="1" type="noConversion"/>
  </si>
  <si>
    <t>USB 케이블</t>
    <phoneticPr fontId="1" type="noConversion"/>
  </si>
  <si>
    <t>USB 2.0 AM-AM 케이블</t>
    <phoneticPr fontId="1" type="noConversion"/>
  </si>
  <si>
    <t>NMC-C-UA220BK</t>
    <phoneticPr fontId="1" type="noConversion"/>
  </si>
  <si>
    <t>강원전자(NETmate)</t>
    <phoneticPr fontId="1" type="noConversion"/>
  </si>
  <si>
    <t>파워 케이블</t>
    <phoneticPr fontId="1" type="noConversion"/>
  </si>
  <si>
    <t>AC 220V 전원 파워 케이블</t>
    <phoneticPr fontId="1" type="noConversion"/>
  </si>
  <si>
    <t>IN NETWORK</t>
    <phoneticPr fontId="1" type="noConversion"/>
  </si>
  <si>
    <t>RS232 모듈</t>
    <phoneticPr fontId="1" type="noConversion"/>
  </si>
  <si>
    <t>RS232 to uart 변환 모듈</t>
    <phoneticPr fontId="1" type="noConversion"/>
  </si>
  <si>
    <t>NS-RS232-02</t>
    <phoneticPr fontId="1" type="noConversion"/>
  </si>
  <si>
    <t>NulSom Inc.</t>
    <phoneticPr fontId="1" type="noConversion"/>
  </si>
  <si>
    <t>USB2.0 연장 고정케이블 [AM-AF]</t>
    <phoneticPr fontId="1" type="noConversion"/>
  </si>
  <si>
    <t>ML-U002</t>
    <phoneticPr fontId="1" type="noConversion"/>
  </si>
  <si>
    <t>MachLink</t>
    <phoneticPr fontId="1" type="noConversion"/>
  </si>
  <si>
    <t>USB 3.0 C-type</t>
    <phoneticPr fontId="1" type="noConversion"/>
  </si>
  <si>
    <t>카메라</t>
    <phoneticPr fontId="1" type="noConversion"/>
  </si>
  <si>
    <t>베어링</t>
    <phoneticPr fontId="1" type="noConversion"/>
  </si>
  <si>
    <t>광학</t>
    <phoneticPr fontId="1" type="noConversion"/>
  </si>
  <si>
    <t>프리즘</t>
    <phoneticPr fontId="1" type="noConversion"/>
  </si>
  <si>
    <t>실린더 렌즈</t>
    <phoneticPr fontId="1" type="noConversion"/>
  </si>
  <si>
    <t>스윙볼트</t>
    <phoneticPr fontId="1" type="noConversion"/>
  </si>
  <si>
    <t>고무바닥</t>
    <phoneticPr fontId="1" type="noConversion"/>
  </si>
  <si>
    <t>자석</t>
    <phoneticPr fontId="1" type="noConversion"/>
  </si>
  <si>
    <t>플루이딕</t>
    <phoneticPr fontId="1" type="noConversion"/>
  </si>
  <si>
    <t>Total</t>
    <phoneticPr fontId="1" type="noConversion"/>
  </si>
  <si>
    <r>
      <rPr>
        <sz val="10"/>
        <color theme="1"/>
        <rFont val="맑은 고딕"/>
        <family val="3"/>
        <charset val="129"/>
      </rPr>
      <t>취급처</t>
    </r>
    <phoneticPr fontId="1" type="noConversion"/>
  </si>
  <si>
    <r>
      <rPr>
        <sz val="10"/>
        <color theme="1"/>
        <rFont val="맑은 고딕"/>
        <family val="3"/>
        <charset val="129"/>
      </rPr>
      <t>담당자</t>
    </r>
    <phoneticPr fontId="1" type="noConversion"/>
  </si>
  <si>
    <t>Email / web</t>
    <phoneticPr fontId="1" type="noConversion"/>
  </si>
  <si>
    <t>TEL</t>
    <phoneticPr fontId="1" type="noConversion"/>
  </si>
  <si>
    <r>
      <rPr>
        <sz val="10"/>
        <color theme="1"/>
        <rFont val="맑은 고딕"/>
        <family val="3"/>
        <charset val="129"/>
      </rPr>
      <t>유니엘</t>
    </r>
    <phoneticPr fontId="1" type="noConversion"/>
  </si>
  <si>
    <r>
      <rPr>
        <sz val="10"/>
        <color theme="1"/>
        <rFont val="맑은 고딕"/>
        <family val="3"/>
        <charset val="129"/>
      </rPr>
      <t>이학현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대표</t>
    </r>
    <phoneticPr fontId="1" type="noConversion"/>
  </si>
  <si>
    <t>uniel2001@daum.net</t>
    <phoneticPr fontId="1" type="noConversion"/>
  </si>
  <si>
    <t>031-705-1791</t>
    <phoneticPr fontId="1" type="noConversion"/>
  </si>
  <si>
    <r>
      <rPr>
        <sz val="10"/>
        <color theme="1"/>
        <rFont val="맑은 고딕"/>
        <family val="3"/>
        <charset val="129"/>
      </rPr>
      <t>레보딕스</t>
    </r>
    <phoneticPr fontId="1" type="noConversion"/>
  </si>
  <si>
    <r>
      <rPr>
        <sz val="10"/>
        <color theme="1"/>
        <rFont val="맑은 고딕"/>
        <family val="3"/>
        <charset val="129"/>
      </rPr>
      <t>박정민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매니저</t>
    </r>
    <phoneticPr fontId="1" type="noConversion"/>
  </si>
  <si>
    <t>sales@revodix.co.kr</t>
    <phoneticPr fontId="1" type="noConversion"/>
  </si>
  <si>
    <t>010-3245-3253</t>
    <phoneticPr fontId="1" type="noConversion"/>
  </si>
  <si>
    <r>
      <rPr>
        <sz val="10"/>
        <color theme="1"/>
        <rFont val="맑은 고딕"/>
        <family val="3"/>
        <charset val="129"/>
      </rPr>
      <t>동우과학</t>
    </r>
    <phoneticPr fontId="1" type="noConversion"/>
  </si>
  <si>
    <r>
      <rPr>
        <sz val="10"/>
        <color theme="1"/>
        <rFont val="맑은 고딕"/>
        <family val="3"/>
        <charset val="129"/>
      </rPr>
      <t>김정권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부장</t>
    </r>
    <phoneticPr fontId="1" type="noConversion"/>
  </si>
  <si>
    <t xml:space="preserve"> kimjg@laball.co.kr</t>
    <phoneticPr fontId="1" type="noConversion"/>
  </si>
  <si>
    <t>010-3519-0713</t>
    <phoneticPr fontId="1" type="noConversion"/>
  </si>
  <si>
    <r>
      <t xml:space="preserve">web </t>
    </r>
    <r>
      <rPr>
        <sz val="10"/>
        <color theme="1"/>
        <rFont val="맑은 고딕"/>
        <family val="3"/>
        <charset val="129"/>
      </rPr>
      <t>구매</t>
    </r>
    <phoneticPr fontId="1" type="noConversion"/>
  </si>
  <si>
    <t>BioNik Inc</t>
    <phoneticPr fontId="1" type="noConversion"/>
  </si>
  <si>
    <t>Etsuko Shear</t>
    <phoneticPr fontId="1" type="noConversion"/>
  </si>
  <si>
    <t>info@bionikinc.com</t>
    <phoneticPr fontId="1" type="noConversion"/>
  </si>
  <si>
    <r>
      <rPr>
        <sz val="10"/>
        <color theme="1"/>
        <rFont val="맑은 고딕"/>
        <family val="3"/>
        <charset val="129"/>
      </rPr>
      <t>미스미</t>
    </r>
    <phoneticPr fontId="1" type="noConversion"/>
  </si>
  <si>
    <r>
      <t xml:space="preserve">web </t>
    </r>
    <r>
      <rPr>
        <sz val="10"/>
        <color theme="1"/>
        <rFont val="맑은 고딕"/>
        <family val="2"/>
        <charset val="129"/>
      </rPr>
      <t>구매</t>
    </r>
    <phoneticPr fontId="1" type="noConversion"/>
  </si>
  <si>
    <t>https://kr.misumi-ec.com/vona2/detail/221005663016/?ProductCode=GPC-04M5-EPNI</t>
    <phoneticPr fontId="1" type="noConversion"/>
  </si>
  <si>
    <r>
      <rPr>
        <sz val="10"/>
        <color theme="1"/>
        <rFont val="Arial Unicode MS"/>
        <family val="2"/>
        <charset val="129"/>
      </rPr>
      <t>미스미</t>
    </r>
    <phoneticPr fontId="1" type="noConversion"/>
  </si>
  <si>
    <t>https://kr.misumi-ec.com/vona2/detail/221005663117/?ProductCode=GPMM-04-EPNI</t>
    <phoneticPr fontId="1" type="noConversion"/>
  </si>
  <si>
    <r>
      <rPr>
        <sz val="10"/>
        <color theme="1"/>
        <rFont val="맑은 고딕"/>
        <family val="3"/>
        <charset val="129"/>
      </rPr>
      <t>모터뱅크</t>
    </r>
    <phoneticPr fontId="1" type="noConversion"/>
  </si>
  <si>
    <t>https://www.motorbank.kr/</t>
    <phoneticPr fontId="1" type="noConversion"/>
  </si>
  <si>
    <t>https://kr.misumi-ec.com/</t>
    <phoneticPr fontId="1" type="noConversion"/>
  </si>
  <si>
    <t>https://www.edmundoptics.co.kr/p/m225-x-05-mounted-linear-glass-polarizing-filter/15492/</t>
    <phoneticPr fontId="1" type="noConversion"/>
  </si>
  <si>
    <t>JISTEC</t>
    <phoneticPr fontId="1" type="noConversion"/>
  </si>
  <si>
    <t>shji@jistec.com</t>
    <phoneticPr fontId="1" type="noConversion"/>
  </si>
  <si>
    <t>010-2729-5700</t>
    <phoneticPr fontId="1" type="noConversion"/>
  </si>
  <si>
    <t>https://www.edmundoptics.co.kr/p/25-x-25mm-uncoated-gorilla-glassreg-window/41127/</t>
    <phoneticPr fontId="1" type="noConversion"/>
  </si>
  <si>
    <r>
      <rPr>
        <sz val="10"/>
        <color theme="1"/>
        <rFont val="맑은 고딕"/>
        <family val="3"/>
        <charset val="129"/>
      </rPr>
      <t>나비엠알오</t>
    </r>
    <phoneticPr fontId="1" type="noConversion"/>
  </si>
  <si>
    <t>https://www.navimro.com/g/447735/</t>
    <phoneticPr fontId="1" type="noConversion"/>
  </si>
  <si>
    <t>IC shop</t>
    <phoneticPr fontId="1" type="noConversion"/>
  </si>
  <si>
    <t>http://hit100.co.kr/product/detail.html?product_no=111492&amp;cate_no=151&amp;display_group=1&amp;cafe_mkt=naver_ks&amp;mkt_in=Y&amp;ghost_mall_id=naver&amp;ref=naver_open&amp;NaPm=ct%3Dkq0fxivc%7Cci%3Db59d0586b4fb4a3ca5b04eb8add63e2f94b2c94f%7Ctr%3Dsls%7Csn%3D401506%7Chk%3Da3db09c3568886e078a948c244e80d35a2cc493d</t>
    <phoneticPr fontId="1" type="noConversion"/>
  </si>
  <si>
    <t>https://kr.misumi-ec.com/vona2/detail/221000616974/?ProductCode=SS-038-1A</t>
    <phoneticPr fontId="1" type="noConversion"/>
  </si>
  <si>
    <t>https://kr.misumi-ec.com/vona2/detail/221000616974/?ProductCode=SS-095-1A</t>
    <phoneticPr fontId="1" type="noConversion"/>
  </si>
  <si>
    <t>디바이스마트</t>
    <phoneticPr fontId="1" type="noConversion"/>
  </si>
  <si>
    <t>이승진 대리</t>
    <phoneticPr fontId="1" type="noConversion"/>
  </si>
  <si>
    <t>lsj653@ntrex.co.kr</t>
    <phoneticPr fontId="1" type="noConversion"/>
  </si>
  <si>
    <t>010-6359-0223</t>
    <phoneticPr fontId="1" type="noConversion"/>
  </si>
  <si>
    <t>아이씨뱅큐</t>
    <phoneticPr fontId="1" type="noConversion"/>
  </si>
  <si>
    <t>김우진 주임</t>
    <phoneticPr fontId="1" type="noConversion"/>
  </si>
  <si>
    <t>joseph@icbanq.com</t>
    <phoneticPr fontId="1" type="noConversion"/>
  </si>
  <si>
    <t>070-7019-3945</t>
    <phoneticPr fontId="1" type="noConversion"/>
  </si>
  <si>
    <t>https://www.devicemart.co.kr/goods/view?no=10674668</t>
    <phoneticPr fontId="1" type="noConversion"/>
  </si>
  <si>
    <t>https://www.devicemart.co.kr/goods/view?no=1519</t>
    <phoneticPr fontId="1" type="noConversion"/>
  </si>
  <si>
    <t>https://www.devicemart.co.kr/goods/view?no=10979062</t>
    <phoneticPr fontId="1" type="noConversion"/>
  </si>
  <si>
    <t>https://www.devicemart.co.kr/goods/view?no=1223199</t>
    <phoneticPr fontId="1" type="noConversion"/>
  </si>
  <si>
    <t>https://www.devicemart.co.kr/goods/view?no=1153604</t>
    <phoneticPr fontId="1" type="noConversion"/>
  </si>
  <si>
    <t>https://www.devicemart.co.kr/goods/view?no=10920810</t>
    <phoneticPr fontId="1" type="noConversion"/>
  </si>
  <si>
    <r>
      <t xml:space="preserve">iMSPR-Pro </t>
    </r>
    <r>
      <rPr>
        <b/>
        <sz val="14"/>
        <color theme="4"/>
        <rFont val="맑은 고딕"/>
        <family val="3"/>
        <charset val="129"/>
      </rPr>
      <t>원재료</t>
    </r>
    <r>
      <rPr>
        <b/>
        <sz val="14"/>
        <color theme="4"/>
        <rFont val="Arial"/>
        <family val="2"/>
      </rPr>
      <t xml:space="preserve"> </t>
    </r>
    <r>
      <rPr>
        <b/>
        <sz val="14"/>
        <color theme="4"/>
        <rFont val="맑은 고딕"/>
        <family val="3"/>
        <charset val="129"/>
      </rPr>
      <t>리스트</t>
    </r>
    <r>
      <rPr>
        <b/>
        <sz val="14"/>
        <color theme="4"/>
        <rFont val="Arial"/>
        <family val="2"/>
      </rPr>
      <t xml:space="preserve"> (</t>
    </r>
    <r>
      <rPr>
        <b/>
        <sz val="14"/>
        <color theme="4"/>
        <rFont val="Arial Unicode MS"/>
        <family val="2"/>
        <charset val="129"/>
      </rPr>
      <t>매뉴얼 인젝션 버전)</t>
    </r>
    <phoneticPr fontId="1" type="noConversion"/>
  </si>
  <si>
    <r>
      <t>(1</t>
    </r>
    <r>
      <rPr>
        <i/>
        <sz val="10"/>
        <color theme="1"/>
        <rFont val="굴림"/>
        <family val="2"/>
        <charset val="129"/>
      </rPr>
      <t>대</t>
    </r>
    <r>
      <rPr>
        <i/>
        <sz val="10"/>
        <color theme="1"/>
        <rFont val="Arial"/>
        <family val="2"/>
      </rPr>
      <t xml:space="preserve"> </t>
    </r>
    <r>
      <rPr>
        <i/>
        <sz val="10"/>
        <color theme="1"/>
        <rFont val="굴림"/>
        <family val="2"/>
        <charset val="129"/>
      </rPr>
      <t>생산</t>
    </r>
    <r>
      <rPr>
        <i/>
        <sz val="10"/>
        <color theme="1"/>
        <rFont val="Arial"/>
        <family val="2"/>
      </rPr>
      <t xml:space="preserve"> </t>
    </r>
    <r>
      <rPr>
        <i/>
        <sz val="10"/>
        <color theme="1"/>
        <rFont val="굴림"/>
        <family val="2"/>
        <charset val="129"/>
      </rPr>
      <t>기준</t>
    </r>
    <r>
      <rPr>
        <i/>
        <sz val="10"/>
        <color theme="1"/>
        <rFont val="Arial"/>
        <family val="2"/>
      </rPr>
      <t>)</t>
    </r>
    <phoneticPr fontId="1" type="noConversion"/>
  </si>
  <si>
    <t>Pk Price</t>
    <phoneticPr fontId="1" type="noConversion"/>
  </si>
  <si>
    <t>Pk Q'ty</t>
    <phoneticPr fontId="1" type="noConversion"/>
  </si>
  <si>
    <t>Unit price</t>
    <phoneticPr fontId="1" type="noConversion"/>
  </si>
  <si>
    <r>
      <rPr>
        <sz val="10"/>
        <color theme="1"/>
        <rFont val="맑은 고딕"/>
        <family val="3"/>
        <charset val="129"/>
      </rPr>
      <t>비고</t>
    </r>
    <phoneticPr fontId="1" type="noConversion"/>
  </si>
  <si>
    <r>
      <t xml:space="preserve">pump head </t>
    </r>
    <r>
      <rPr>
        <sz val="10"/>
        <color theme="1"/>
        <rFont val="Arial Unicode MS"/>
        <family val="2"/>
        <charset val="129"/>
      </rPr>
      <t>포함</t>
    </r>
    <phoneticPr fontId="1" type="noConversion"/>
  </si>
  <si>
    <r>
      <rPr>
        <sz val="10"/>
        <color theme="1"/>
        <rFont val="맑은 고딕"/>
        <family val="3"/>
        <charset val="129"/>
      </rPr>
      <t>샘플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폐수병</t>
    </r>
    <phoneticPr fontId="1" type="noConversion"/>
  </si>
  <si>
    <t>DU.21801365</t>
    <phoneticPr fontId="1" type="noConversion"/>
  </si>
  <si>
    <r>
      <rPr>
        <sz val="10"/>
        <color theme="1"/>
        <rFont val="맑은 고딕"/>
        <family val="3"/>
        <charset val="129"/>
      </rPr>
      <t>폴라라이저</t>
    </r>
    <phoneticPr fontId="1" type="noConversion"/>
  </si>
  <si>
    <r>
      <rPr>
        <sz val="10"/>
        <color theme="1"/>
        <rFont val="맑은 고딕"/>
        <family val="3"/>
        <charset val="129"/>
      </rPr>
      <t>배큠펌프</t>
    </r>
    <phoneticPr fontId="1" type="noConversion"/>
  </si>
  <si>
    <r>
      <rPr>
        <sz val="10"/>
        <color theme="1"/>
        <rFont val="맑은 고딕"/>
        <family val="3"/>
        <charset val="129"/>
      </rPr>
      <t>잔자푸붐</t>
    </r>
    <phoneticPr fontId="1" type="noConversion"/>
  </si>
  <si>
    <r>
      <rPr>
        <sz val="10"/>
        <color theme="1"/>
        <rFont val="맑은 고딕"/>
        <family val="3"/>
        <charset val="129"/>
      </rPr>
      <t>전원공급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장치</t>
    </r>
    <phoneticPr fontId="1" type="noConversion"/>
  </si>
  <si>
    <t>PCB 전자부품</t>
    <phoneticPr fontId="1" type="noConversion"/>
  </si>
  <si>
    <t>PCB 기판 제조</t>
    <phoneticPr fontId="1" type="noConversion"/>
  </si>
  <si>
    <t>현재 수량</t>
    <phoneticPr fontId="1" type="noConversion"/>
  </si>
  <si>
    <r>
      <t xml:space="preserve">Pro </t>
    </r>
    <r>
      <rPr>
        <b/>
        <sz val="10"/>
        <color theme="1"/>
        <rFont val="돋움"/>
        <family val="2"/>
        <charset val="129"/>
      </rPr>
      <t>생산 가능 수량</t>
    </r>
    <phoneticPr fontId="1" type="noConversion"/>
  </si>
  <si>
    <r>
      <t xml:space="preserve">iMSPR-mini </t>
    </r>
    <r>
      <rPr>
        <b/>
        <sz val="14"/>
        <color theme="4"/>
        <rFont val="맑은 고딕"/>
        <family val="3"/>
        <charset val="129"/>
      </rPr>
      <t>원재료</t>
    </r>
    <r>
      <rPr>
        <b/>
        <sz val="14"/>
        <color theme="4"/>
        <rFont val="Arial"/>
        <family val="2"/>
      </rPr>
      <t xml:space="preserve"> </t>
    </r>
    <r>
      <rPr>
        <b/>
        <sz val="14"/>
        <color theme="4"/>
        <rFont val="맑은 고딕"/>
        <family val="3"/>
        <charset val="129"/>
      </rPr>
      <t>리스트</t>
    </r>
    <phoneticPr fontId="1" type="noConversion"/>
  </si>
  <si>
    <t>USB 2.0 mini-5pin - AM (0.5M)</t>
    <phoneticPr fontId="1" type="noConversion"/>
  </si>
  <si>
    <t>메인 PCB</t>
    <phoneticPr fontId="1" type="noConversion"/>
  </si>
  <si>
    <t>취급처</t>
    <phoneticPr fontId="1" type="noConversion"/>
  </si>
  <si>
    <t>담당자</t>
    <phoneticPr fontId="1" type="noConversion"/>
  </si>
  <si>
    <t>web 구매</t>
    <phoneticPr fontId="1" type="noConversion"/>
  </si>
  <si>
    <t>연동펌프 튜빙 연결부속</t>
    <phoneticPr fontId="1" type="noConversion"/>
  </si>
  <si>
    <t>연동 펌프 튜빙</t>
    <phoneticPr fontId="1" type="noConversion"/>
  </si>
  <si>
    <t>레보딕스</t>
    <phoneticPr fontId="1" type="noConversion"/>
  </si>
  <si>
    <t>박정민 매니저</t>
    <phoneticPr fontId="1" type="noConversion"/>
  </si>
  <si>
    <t>폴라라이저</t>
    <phoneticPr fontId="1" type="noConversion"/>
  </si>
  <si>
    <t>지승현</t>
    <phoneticPr fontId="1" type="noConversion"/>
  </si>
  <si>
    <t>윈도우</t>
    <phoneticPr fontId="1" type="noConversion"/>
  </si>
  <si>
    <t>O링 SS 규격 (I-type)</t>
    <phoneticPr fontId="1" type="noConversion"/>
  </si>
  <si>
    <t>무사시 오일씰 공업</t>
    <phoneticPr fontId="1" type="noConversion"/>
  </si>
  <si>
    <t>mini 생산 가능 대수</t>
    <phoneticPr fontId="1" type="noConversion"/>
  </si>
  <si>
    <t>제작 가능 대수</t>
    <phoneticPr fontId="1" type="noConversion"/>
  </si>
  <si>
    <t xml:space="preserve">2D CMOS sensor </t>
    <phoneticPr fontId="1" type="noConversion"/>
  </si>
  <si>
    <t>UL-1240ML</t>
    <phoneticPr fontId="1" type="noConversion"/>
  </si>
  <si>
    <t>Polarizer 25mm DIA UNMTD</t>
    <phoneticPr fontId="1" type="noConversion"/>
  </si>
  <si>
    <t>DU.21820365</t>
    <phoneticPr fontId="1" type="noConversion"/>
  </si>
  <si>
    <t>Square Bottle(GL45) 250ml,64 × 64 × h143mm</t>
    <phoneticPr fontId="1" type="noConversion"/>
  </si>
  <si>
    <t>https://www.4science.net/goods/detail.do?glt_no=12749</t>
    <phoneticPr fontId="1" type="noConversion"/>
  </si>
  <si>
    <t>https://www.4science.net/goods/detail.do?glt_no=18196</t>
    <phoneticPr fontId="1" type="noConversion"/>
  </si>
  <si>
    <t>R127015DM</t>
    <phoneticPr fontId="1" type="noConversion"/>
  </si>
  <si>
    <r>
      <t xml:space="preserve">iMSPR-ProX </t>
    </r>
    <r>
      <rPr>
        <b/>
        <sz val="14"/>
        <color theme="4"/>
        <rFont val="맑은 고딕"/>
        <family val="3"/>
        <charset val="129"/>
      </rPr>
      <t>원재료</t>
    </r>
    <r>
      <rPr>
        <b/>
        <sz val="14"/>
        <color theme="4"/>
        <rFont val="Arial"/>
        <family val="2"/>
      </rPr>
      <t xml:space="preserve"> </t>
    </r>
    <r>
      <rPr>
        <b/>
        <sz val="14"/>
        <color theme="4"/>
        <rFont val="맑은 고딕"/>
        <family val="3"/>
        <charset val="129"/>
      </rPr>
      <t>리스트</t>
    </r>
    <r>
      <rPr>
        <b/>
        <sz val="14"/>
        <color theme="4"/>
        <rFont val="Arial"/>
        <family val="2"/>
      </rPr>
      <t xml:space="preserve"> (</t>
    </r>
    <r>
      <rPr>
        <b/>
        <sz val="14"/>
        <color theme="4"/>
        <rFont val="Arial Unicode MS"/>
        <family val="2"/>
        <charset val="129"/>
      </rPr>
      <t>오토샘플러 버전)</t>
    </r>
    <phoneticPr fontId="1" type="noConversion"/>
  </si>
  <si>
    <t>P-259X</t>
    <phoneticPr fontId="1" type="noConversion"/>
  </si>
  <si>
    <t>PCB</t>
    <phoneticPr fontId="1" type="noConversion"/>
  </si>
  <si>
    <t>슬라이드 레일</t>
    <phoneticPr fontId="1" type="noConversion"/>
  </si>
  <si>
    <t>플루이딕 모듈 피팅</t>
    <phoneticPr fontId="1" type="noConversion"/>
  </si>
  <si>
    <t>M-250X</t>
    <phoneticPr fontId="1" type="noConversion"/>
  </si>
  <si>
    <t>P-301</t>
    <phoneticPr fontId="1" type="noConversion"/>
  </si>
  <si>
    <t>F-130X</t>
    <phoneticPr fontId="1" type="noConversion"/>
  </si>
  <si>
    <t>Fittings Super Flangeless Ferrule with ss ring 1/16″ OD 10pk</t>
    <phoneticPr fontId="1" type="noConversion"/>
  </si>
  <si>
    <t>Flangeless Male Nut 1/8in Black</t>
    <phoneticPr fontId="1" type="noConversion"/>
  </si>
  <si>
    <t>F-354X</t>
    <phoneticPr fontId="1" type="noConversion"/>
  </si>
  <si>
    <t>F-354X LiteTouch+#174; Nut, FlushNut+#8482;, SS, 1/16" or 1/32" OD Tubing, 10-32 Coned; 10/PK</t>
    <phoneticPr fontId="1" type="noConversion"/>
  </si>
  <si>
    <t>Fitting One-Piece FingerTight Long PEEK 1/16″ 10pk</t>
    <phoneticPr fontId="1" type="noConversion"/>
  </si>
  <si>
    <t>밸브 연결 부속</t>
    <phoneticPr fontId="1" type="noConversion"/>
  </si>
  <si>
    <t>P-255X</t>
    <phoneticPr fontId="1" type="noConversion"/>
  </si>
  <si>
    <r>
      <rPr>
        <sz val="10"/>
        <color theme="1"/>
        <rFont val="Arial Unicode MS"/>
        <family val="2"/>
        <charset val="129"/>
      </rPr>
      <t>플루이딕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모듈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피팅</t>
    </r>
    <phoneticPr fontId="1" type="noConversion"/>
  </si>
  <si>
    <t>Super Flangeless™ Nut, Standard Knurl, Natural PEEK, 1/32" or 1/16" OD Tubing, 1/4-28 Flat Bottom; 10/PK</t>
    <phoneticPr fontId="1" type="noConversion"/>
  </si>
  <si>
    <t>손잡이</t>
    <phoneticPr fontId="1" type="noConversion"/>
  </si>
  <si>
    <t>아스페릭 렌즈</t>
    <phoneticPr fontId="1" type="noConversion"/>
  </si>
  <si>
    <t>비고</t>
    <phoneticPr fontId="1" type="noConversion"/>
  </si>
  <si>
    <r>
      <t xml:space="preserve">ProX </t>
    </r>
    <r>
      <rPr>
        <b/>
        <sz val="10"/>
        <color theme="1"/>
        <rFont val="돋움"/>
        <family val="2"/>
        <charset val="129"/>
      </rPr>
      <t xml:space="preserve">생산 가능 대수 </t>
    </r>
    <phoneticPr fontId="1" type="noConversion"/>
  </si>
  <si>
    <r>
      <rPr>
        <sz val="10"/>
        <color theme="1"/>
        <rFont val="Arial Unicode MS"/>
        <family val="2"/>
        <charset val="129"/>
      </rPr>
      <t>채널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연결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밸브</t>
    </r>
    <phoneticPr fontId="1" type="noConversion"/>
  </si>
  <si>
    <t>Standard Clear Bottle (GL45), 100mL, PI70 x h143mm</t>
    <phoneticPr fontId="1" type="noConversion"/>
  </si>
  <si>
    <t>폐수병</t>
    <phoneticPr fontId="1" type="noConversion"/>
  </si>
  <si>
    <t>MightyZAP</t>
    <phoneticPr fontId="1" type="noConversion"/>
  </si>
  <si>
    <t>TM-2</t>
    <phoneticPr fontId="1" type="noConversion"/>
  </si>
  <si>
    <t>3개 발주</t>
    <phoneticPr fontId="1" type="noConversion"/>
  </si>
  <si>
    <t>3개 견적</t>
    <phoneticPr fontId="1" type="noConversion"/>
  </si>
  <si>
    <t>주문(발주) 날짜</t>
    <phoneticPr fontId="1" type="noConversion"/>
  </si>
  <si>
    <t>예상 소요 기간</t>
    <phoneticPr fontId="1" type="noConversion"/>
  </si>
  <si>
    <t>5개 주문</t>
    <phoneticPr fontId="1" type="noConversion"/>
  </si>
  <si>
    <t>40개 주문</t>
    <phoneticPr fontId="1" type="noConversion"/>
  </si>
  <si>
    <t>2개 주문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</si>
</sst>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"/>
  </numFmts>
  <fonts count="2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  <font>
      <sz val="10"/>
      <color theme="1"/>
      <name val="맑은 고딕"/>
      <family val="3"/>
      <charset val="129"/>
    </font>
    <font>
      <sz val="10"/>
      <color rgb="FF222222"/>
      <name val="Arial"/>
      <family val="2"/>
    </font>
    <font>
      <i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돋움"/>
      <family val="2"/>
      <charset val="129"/>
    </font>
    <font>
      <sz val="10"/>
      <color theme="1"/>
      <name val="Arial Unicode MS"/>
      <family val="2"/>
      <charset val="129"/>
    </font>
    <font>
      <sz val="10"/>
      <color theme="1"/>
      <name val="굴림"/>
      <family val="2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4"/>
      <color theme="4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0"/>
      <color theme="10"/>
      <name val="Arial"/>
      <family val="2"/>
    </font>
    <font>
      <sz val="10"/>
      <color theme="1"/>
      <name val="맑은 고딕"/>
      <family val="2"/>
      <charset val="129"/>
    </font>
    <font>
      <u/>
      <sz val="10"/>
      <color theme="10"/>
      <name val="맑은 고딕"/>
      <family val="2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b/>
      <sz val="14"/>
      <color theme="4"/>
      <name val="맑은 고딕"/>
      <family val="3"/>
      <charset val="129"/>
    </font>
    <font>
      <b/>
      <sz val="14"/>
      <color theme="4"/>
      <name val="Arial Unicode MS"/>
      <family val="2"/>
      <charset val="129"/>
    </font>
    <font>
      <i/>
      <sz val="10"/>
      <color theme="1"/>
      <name val="굴림"/>
      <family val="2"/>
      <charset val="129"/>
    </font>
    <font>
      <sz val="10"/>
      <color theme="1"/>
      <name val="Arial"/>
      <family val="2"/>
      <charset val="129"/>
    </font>
    <font>
      <b/>
      <sz val="10"/>
      <color theme="1"/>
      <name val="Arial"/>
      <family val="2"/>
    </font>
    <font>
      <b/>
      <sz val="10"/>
      <color theme="1"/>
      <name val="돋움"/>
      <family val="2"/>
      <charset val="129"/>
    </font>
    <font>
      <sz val="10"/>
      <color rgb="FF000000"/>
      <name val="맑은 고딕"/>
      <family val="3"/>
      <charset val="129"/>
      <scheme val="minor"/>
    </font>
    <font>
      <sz val="10"/>
      <color theme="1"/>
      <name val="Arial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41" fontId="2" fillId="0" borderId="3" xfId="0" applyNumberFormat="1" applyFont="1" applyBorder="1" applyAlignment="1">
      <alignment horizontal="center" vertical="center"/>
    </xf>
    <xf numFmtId="0" fontId="17" fillId="0" borderId="3" xfId="3" applyFont="1" applyBorder="1" applyAlignment="1">
      <alignment horizontal="center" vertical="center"/>
    </xf>
    <xf numFmtId="41" fontId="2" fillId="0" borderId="1" xfId="0" applyNumberFormat="1" applyFont="1" applyBorder="1" applyAlignment="1">
      <alignment horizontal="center" vertical="center"/>
    </xf>
    <xf numFmtId="0" fontId="17" fillId="0" borderId="1" xfId="3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6" fillId="0" borderId="1" xfId="3" applyBorder="1" applyAlignment="1">
      <alignment horizontal="center" vertical="center"/>
    </xf>
    <xf numFmtId="0" fontId="19" fillId="0" borderId="1" xfId="3" applyFont="1" applyBorder="1" applyAlignment="1">
      <alignment horizontal="center" vertical="center"/>
    </xf>
    <xf numFmtId="0" fontId="20" fillId="0" borderId="1" xfId="3" applyFont="1" applyBorder="1">
      <alignment vertical="center"/>
    </xf>
    <xf numFmtId="0" fontId="5" fillId="0" borderId="0" xfId="0" applyFont="1" applyAlignment="1"/>
    <xf numFmtId="41" fontId="2" fillId="0" borderId="4" xfId="1" applyFont="1" applyBorder="1" applyAlignment="1">
      <alignment horizontal="center" vertical="center"/>
    </xf>
    <xf numFmtId="41" fontId="2" fillId="0" borderId="3" xfId="1" applyFont="1" applyBorder="1" applyAlignment="1">
      <alignment horizontal="center" vertical="center"/>
    </xf>
    <xf numFmtId="41" fontId="2" fillId="0" borderId="1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41" fontId="11" fillId="0" borderId="1" xfId="1" applyFont="1" applyBorder="1" applyAlignment="1">
      <alignment horizontal="center" vertical="center" wrapText="1"/>
    </xf>
    <xf numFmtId="41" fontId="11" fillId="0" borderId="1" xfId="1" applyFont="1" applyBorder="1" applyAlignment="1">
      <alignment horizontal="center" vertical="center"/>
    </xf>
    <xf numFmtId="0" fontId="11" fillId="0" borderId="1" xfId="0" applyFont="1" applyBorder="1">
      <alignment vertical="center"/>
    </xf>
    <xf numFmtId="41" fontId="11" fillId="0" borderId="5" xfId="1" applyFont="1" applyBorder="1" applyAlignment="1">
      <alignment horizontal="center" vertical="center"/>
    </xf>
    <xf numFmtId="0" fontId="19" fillId="0" borderId="0" xfId="3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" fontId="25" fillId="0" borderId="0" xfId="0" applyNumberFormat="1" applyFont="1" applyAlignment="1">
      <alignment horizontal="center" vertical="center"/>
    </xf>
    <xf numFmtId="0" fontId="0" fillId="0" borderId="1" xfId="0" applyBorder="1">
      <alignment vertical="center"/>
    </xf>
    <xf numFmtId="1" fontId="15" fillId="0" borderId="0" xfId="0" applyNumberFormat="1" applyFont="1">
      <alignment vertical="center"/>
    </xf>
    <xf numFmtId="0" fontId="10" fillId="0" borderId="4" xfId="0" applyFont="1" applyBorder="1" applyAlignment="1">
      <alignment horizontal="center" vertical="center"/>
    </xf>
    <xf numFmtId="41" fontId="10" fillId="0" borderId="4" xfId="1" applyFont="1" applyBorder="1" applyAlignment="1">
      <alignment horizontal="center" vertical="center"/>
    </xf>
    <xf numFmtId="41" fontId="10" fillId="0" borderId="1" xfId="1" applyFont="1" applyBorder="1" applyAlignment="1">
      <alignment horizontal="center" vertical="center"/>
    </xf>
    <xf numFmtId="41" fontId="10" fillId="0" borderId="1" xfId="0" applyNumberFormat="1" applyFont="1" applyBorder="1" applyAlignment="1">
      <alignment horizontal="center" vertical="center"/>
    </xf>
    <xf numFmtId="0" fontId="20" fillId="0" borderId="1" xfId="3" applyFont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41" fontId="10" fillId="0" borderId="1" xfId="1" applyFont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13" fillId="0" borderId="0" xfId="0" applyFont="1">
      <alignment vertical="center"/>
    </xf>
    <xf numFmtId="1" fontId="13" fillId="0" borderId="0" xfId="0" applyNumberFormat="1" applyFont="1">
      <alignment vertical="center"/>
    </xf>
    <xf numFmtId="0" fontId="14" fillId="2" borderId="1" xfId="2" applyBorder="1" applyAlignment="1">
      <alignment horizontal="center" vertical="center"/>
    </xf>
    <xf numFmtId="1" fontId="14" fillId="2" borderId="1" xfId="2" applyNumberFormat="1" applyBorder="1" applyAlignment="1">
      <alignment horizontal="center" vertical="center"/>
    </xf>
    <xf numFmtId="0" fontId="14" fillId="2" borderId="1" xfId="2" applyNumberForma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1" xfId="0" quotePrefix="1" applyFont="1" applyBorder="1" applyAlignment="1">
      <alignment horizontal="center" vertical="center"/>
    </xf>
    <xf numFmtId="176" fontId="14" fillId="2" borderId="1" xfId="2" applyNumberForma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41" fontId="2" fillId="0" borderId="0" xfId="1" applyFont="1" applyBorder="1" applyAlignment="1">
      <alignment horizontal="center" vertical="center"/>
    </xf>
    <xf numFmtId="0" fontId="0" fillId="0" borderId="0" xfId="0">
      <alignment vertical="center"/>
    </xf>
  </cellXfs>
  <cellStyles count="4">
    <cellStyle name="20% - 강조색4" xfId="2" builtinId="42"/>
    <cellStyle name="쉼표 [0]" xfId="1" builtinId="6"/>
    <cellStyle name="표준" xfId="0" builtinId="0"/>
    <cellStyle name="하이퍼링크" xfId="3" builtinId="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nfo@bionikinc.com" TargetMode="External"/><Relationship Id="rId13" Type="http://schemas.openxmlformats.org/officeDocument/2006/relationships/hyperlink" Target="https://www.navimro.com/g/447735/" TargetMode="External"/><Relationship Id="rId18" Type="http://schemas.openxmlformats.org/officeDocument/2006/relationships/hyperlink" Target="https://kr.misumi-ec.com/vona2/detail/221005663117/?ProductCode=GPMM-04-EPNI" TargetMode="External"/><Relationship Id="rId26" Type="http://schemas.openxmlformats.org/officeDocument/2006/relationships/hyperlink" Target="https://www.devicemart.co.kr/goods/view?no=1223199" TargetMode="External"/><Relationship Id="rId3" Type="http://schemas.openxmlformats.org/officeDocument/2006/relationships/hyperlink" Target="https://www.edmundoptics.co.kr/p/m225-x-05-mounted-linear-glass-polarizing-filter/15492/" TargetMode="External"/><Relationship Id="rId21" Type="http://schemas.openxmlformats.org/officeDocument/2006/relationships/hyperlink" Target="mailto:uniel2001@daum.net" TargetMode="External"/><Relationship Id="rId7" Type="http://schemas.openxmlformats.org/officeDocument/2006/relationships/hyperlink" Target="mailto:info@bionikinc.com" TargetMode="External"/><Relationship Id="rId12" Type="http://schemas.openxmlformats.org/officeDocument/2006/relationships/hyperlink" Target="mailto:info@bionikinc.com" TargetMode="External"/><Relationship Id="rId17" Type="http://schemas.openxmlformats.org/officeDocument/2006/relationships/hyperlink" Target="mailto:info@bionikinc.com" TargetMode="External"/><Relationship Id="rId25" Type="http://schemas.openxmlformats.org/officeDocument/2006/relationships/hyperlink" Target="https://www.devicemart.co.kr/goods/view?no=10979062" TargetMode="External"/><Relationship Id="rId2" Type="http://schemas.openxmlformats.org/officeDocument/2006/relationships/hyperlink" Target="https://www.motorbank.kr/" TargetMode="External"/><Relationship Id="rId16" Type="http://schemas.openxmlformats.org/officeDocument/2006/relationships/hyperlink" Target="mailto:info@bionikinc.com" TargetMode="External"/><Relationship Id="rId20" Type="http://schemas.openxmlformats.org/officeDocument/2006/relationships/hyperlink" Target="https://kr.misumi-ec.com/vona2/detail/221000616974/?ProductCode=SS-095-1A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mailto:sales@revodix.co.kr" TargetMode="External"/><Relationship Id="rId6" Type="http://schemas.openxmlformats.org/officeDocument/2006/relationships/hyperlink" Target="mailto:info@bionikinc.com" TargetMode="External"/><Relationship Id="rId11" Type="http://schemas.openxmlformats.org/officeDocument/2006/relationships/hyperlink" Target="https://www.edmundoptics.co.kr/p/25-x-25mm-uncoated-gorilla-glassreg-window/41127/" TargetMode="External"/><Relationship Id="rId24" Type="http://schemas.openxmlformats.org/officeDocument/2006/relationships/hyperlink" Target="https://www.devicemart.co.kr/goods/view?no=1519" TargetMode="External"/><Relationship Id="rId5" Type="http://schemas.openxmlformats.org/officeDocument/2006/relationships/hyperlink" Target="https://www.4science.net/goods/detail.do?glt_no=12749" TargetMode="External"/><Relationship Id="rId15" Type="http://schemas.openxmlformats.org/officeDocument/2006/relationships/hyperlink" Target="https://kr.misumi-ec.com/" TargetMode="External"/><Relationship Id="rId23" Type="http://schemas.openxmlformats.org/officeDocument/2006/relationships/hyperlink" Target="https://www.devicemart.co.kr/goods/view?no=10674668" TargetMode="External"/><Relationship Id="rId28" Type="http://schemas.openxmlformats.org/officeDocument/2006/relationships/hyperlink" Target="https://www.devicemart.co.kr/goods/view?no=10920810" TargetMode="External"/><Relationship Id="rId10" Type="http://schemas.openxmlformats.org/officeDocument/2006/relationships/hyperlink" Target="mailto:sales@revodix.co.kr" TargetMode="External"/><Relationship Id="rId19" Type="http://schemas.openxmlformats.org/officeDocument/2006/relationships/hyperlink" Target="https://kr.misumi-ec.com/vona2/detail/221005663016/?ProductCode=GPC-04M5-EPNI" TargetMode="External"/><Relationship Id="rId4" Type="http://schemas.openxmlformats.org/officeDocument/2006/relationships/hyperlink" Target="mailto:info@bionikinc.com" TargetMode="External"/><Relationship Id="rId9" Type="http://schemas.openxmlformats.org/officeDocument/2006/relationships/hyperlink" Target="mailto:info@bionikinc.com" TargetMode="External"/><Relationship Id="rId14" Type="http://schemas.openxmlformats.org/officeDocument/2006/relationships/hyperlink" Target="http://hit100.co.kr/product/detail.html?product_no=111492&amp;cate_no=151&amp;display_group=1&amp;cafe_mkt=naver_ks&amp;mkt_in=Y&amp;ghost_mall_id=naver&amp;ref=naver_open&amp;NaPm=ct%3Dkq0fxivc%7Cci%3Db59d0586b4fb4a3ca5b04eb8add63e2f94b2c94f%7Ctr%3Dsls%7Csn%3D401506%7Chk%3Da3db09c3568886e078a948c244e80d35a2cc493d" TargetMode="External"/><Relationship Id="rId22" Type="http://schemas.openxmlformats.org/officeDocument/2006/relationships/hyperlink" Target="mailto:lsj653@ntrex.co.kr" TargetMode="External"/><Relationship Id="rId27" Type="http://schemas.openxmlformats.org/officeDocument/2006/relationships/hyperlink" Target="https://www.devicemart.co.kr/goods/view?no=1153604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info@bionikinc.com" TargetMode="External"/><Relationship Id="rId13" Type="http://schemas.openxmlformats.org/officeDocument/2006/relationships/hyperlink" Target="https://www.edmundoptics.co.kr/p/25-x-25mm-uncoated-gorilla-glassreg-window/41127/" TargetMode="External"/><Relationship Id="rId18" Type="http://schemas.openxmlformats.org/officeDocument/2006/relationships/hyperlink" Target="mailto:info@bionikinc.com" TargetMode="External"/><Relationship Id="rId26" Type="http://schemas.openxmlformats.org/officeDocument/2006/relationships/hyperlink" Target="https://www.devicemart.co.kr/goods/view?no=10979062" TargetMode="External"/><Relationship Id="rId3" Type="http://schemas.openxmlformats.org/officeDocument/2006/relationships/hyperlink" Target="https://www.motorbank.kr/" TargetMode="External"/><Relationship Id="rId21" Type="http://schemas.openxmlformats.org/officeDocument/2006/relationships/hyperlink" Target="https://kr.misumi-ec.com/vona2/detail/221005663016/?ProductCode=GPC-04M5-EPNI" TargetMode="External"/><Relationship Id="rId7" Type="http://schemas.openxmlformats.org/officeDocument/2006/relationships/hyperlink" Target="mailto:info@bionikinc.com" TargetMode="External"/><Relationship Id="rId12" Type="http://schemas.openxmlformats.org/officeDocument/2006/relationships/hyperlink" Target="mailto:info@bionikinc.com" TargetMode="External"/><Relationship Id="rId17" Type="http://schemas.openxmlformats.org/officeDocument/2006/relationships/hyperlink" Target="https://kr.misumi-ec.com/" TargetMode="External"/><Relationship Id="rId25" Type="http://schemas.openxmlformats.org/officeDocument/2006/relationships/hyperlink" Target="https://www.devicemart.co.kr/goods/view?no=1519" TargetMode="External"/><Relationship Id="rId2" Type="http://schemas.openxmlformats.org/officeDocument/2006/relationships/hyperlink" Target="mailto:sales@revodix.co.kr" TargetMode="External"/><Relationship Id="rId16" Type="http://schemas.openxmlformats.org/officeDocument/2006/relationships/hyperlink" Target="http://hit100.co.kr/product/detail.html?product_no=111492&amp;cate_no=151&amp;display_group=1&amp;cafe_mkt=naver_ks&amp;mkt_in=Y&amp;ghost_mall_id=naver&amp;ref=naver_open&amp;NaPm=ct%3Dkq0fxivc%7Cci%3Db59d0586b4fb4a3ca5b04eb8add63e2f94b2c94f%7Ctr%3Dsls%7Csn%3D401506%7Chk%3Da3db09c3568886e078a948c244e80d35a2cc493d" TargetMode="External"/><Relationship Id="rId20" Type="http://schemas.openxmlformats.org/officeDocument/2006/relationships/hyperlink" Target="https://kr.misumi-ec.com/vona2/detail/221005663117/?ProductCode=GPMM-04-EPNI" TargetMode="External"/><Relationship Id="rId29" Type="http://schemas.openxmlformats.org/officeDocument/2006/relationships/hyperlink" Target="mailto:joseph@icbanq.com" TargetMode="External"/><Relationship Id="rId1" Type="http://schemas.openxmlformats.org/officeDocument/2006/relationships/hyperlink" Target="mailto:uniel2001@daum.net" TargetMode="External"/><Relationship Id="rId6" Type="http://schemas.openxmlformats.org/officeDocument/2006/relationships/hyperlink" Target="https://www.4science.net/goods/detail.do?glt_no=12749" TargetMode="External"/><Relationship Id="rId11" Type="http://schemas.openxmlformats.org/officeDocument/2006/relationships/hyperlink" Target="mailto:sales@revodix.co.kr" TargetMode="External"/><Relationship Id="rId24" Type="http://schemas.openxmlformats.org/officeDocument/2006/relationships/hyperlink" Target="https://www.devicemart.co.kr/goods/view?no=10674668" TargetMode="External"/><Relationship Id="rId5" Type="http://schemas.openxmlformats.org/officeDocument/2006/relationships/hyperlink" Target="mailto:info@bionikinc.com" TargetMode="External"/><Relationship Id="rId15" Type="http://schemas.openxmlformats.org/officeDocument/2006/relationships/hyperlink" Target="https://www.navimro.com/g/447735/" TargetMode="External"/><Relationship Id="rId23" Type="http://schemas.openxmlformats.org/officeDocument/2006/relationships/hyperlink" Target="mailto:lsj653@ntrex.co.kr" TargetMode="External"/><Relationship Id="rId28" Type="http://schemas.openxmlformats.org/officeDocument/2006/relationships/hyperlink" Target="https://www.devicemart.co.kr/goods/view?no=10920810" TargetMode="External"/><Relationship Id="rId10" Type="http://schemas.openxmlformats.org/officeDocument/2006/relationships/hyperlink" Target="mailto:info@bionikinc.com" TargetMode="External"/><Relationship Id="rId19" Type="http://schemas.openxmlformats.org/officeDocument/2006/relationships/hyperlink" Target="mailto:info@bionikinc.com" TargetMode="External"/><Relationship Id="rId4" Type="http://schemas.openxmlformats.org/officeDocument/2006/relationships/hyperlink" Target="https://www.edmundoptics.co.kr/p/m225-x-05-mounted-linear-glass-polarizing-filter/15492/" TargetMode="External"/><Relationship Id="rId9" Type="http://schemas.openxmlformats.org/officeDocument/2006/relationships/hyperlink" Target="mailto:info@bionikinc.com" TargetMode="External"/><Relationship Id="rId14" Type="http://schemas.openxmlformats.org/officeDocument/2006/relationships/hyperlink" Target="mailto:info@bionikinc.com" TargetMode="External"/><Relationship Id="rId22" Type="http://schemas.openxmlformats.org/officeDocument/2006/relationships/hyperlink" Target="https://kr.misumi-ec.com/vona2/detail/221000616974/?ProductCode=SS-095-1A" TargetMode="External"/><Relationship Id="rId27" Type="http://schemas.openxmlformats.org/officeDocument/2006/relationships/hyperlink" Target="https://www.devicemart.co.kr/goods/view?no=1223199" TargetMode="External"/><Relationship Id="rId30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info@bionikinc.com" TargetMode="External"/><Relationship Id="rId3" Type="http://schemas.openxmlformats.org/officeDocument/2006/relationships/hyperlink" Target="mailto:sales@revodix.co.kr" TargetMode="External"/><Relationship Id="rId7" Type="http://schemas.openxmlformats.org/officeDocument/2006/relationships/hyperlink" Target="mailto:info@bionikinc.com" TargetMode="External"/><Relationship Id="rId2" Type="http://schemas.openxmlformats.org/officeDocument/2006/relationships/hyperlink" Target="mailto:info@bionikinc.com" TargetMode="External"/><Relationship Id="rId1" Type="http://schemas.openxmlformats.org/officeDocument/2006/relationships/hyperlink" Target="https://www.4science.net/goods/detail.do?glt_no=18196" TargetMode="External"/><Relationship Id="rId6" Type="http://schemas.openxmlformats.org/officeDocument/2006/relationships/hyperlink" Target="mailto:shji@jistec.com" TargetMode="External"/><Relationship Id="rId5" Type="http://schemas.openxmlformats.org/officeDocument/2006/relationships/hyperlink" Target="https://kr.misumi-ec.com/vona2/detail/221000616974/?ProductCode=SS-038-1A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s://www.edmundoptics.co.kr/p/25-x-25mm-uncoated-gorilla-glassreg-window/41127/" TargetMode="External"/><Relationship Id="rId9" Type="http://schemas.openxmlformats.org/officeDocument/2006/relationships/hyperlink" Target="mailto:lsj653@ntrex.co.k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B5BC2-886B-482D-BAF1-D62CBE92FC2B}">
  <sheetPr>
    <pageSetUpPr fitToPage="1"/>
  </sheetPr>
  <dimension ref="A1:U47"/>
  <sheetViews>
    <sheetView topLeftCell="A6" zoomScale="70" zoomScaleNormal="70" workbookViewId="0">
      <selection activeCell="Q28" sqref="Q28"/>
    </sheetView>
  </sheetViews>
  <sheetFormatPr defaultRowHeight="17.399999999999999"/>
  <cols>
    <col min="1" max="1" width="4.5" bestFit="1" customWidth="1"/>
    <col min="2" max="2" width="11.8984375" bestFit="1" customWidth="1"/>
    <col min="3" max="3" width="21" bestFit="1" customWidth="1"/>
    <col min="4" max="4" width="59.59765625" customWidth="1"/>
    <col min="5" max="5" width="22.5" bestFit="1" customWidth="1"/>
    <col min="6" max="6" width="16.09765625" customWidth="1"/>
    <col min="7" max="7" width="9" hidden="1" customWidth="1"/>
    <col min="8" max="8" width="5.5" hidden="1" customWidth="1"/>
    <col min="9" max="9" width="14.5" hidden="1" customWidth="1"/>
    <col min="10" max="10" width="8.3984375" bestFit="1" customWidth="1"/>
    <col min="11" max="11" width="14.3984375" hidden="1" customWidth="1"/>
    <col min="12" max="12" width="15" hidden="1" customWidth="1"/>
    <col min="13" max="13" width="11.8984375" hidden="1" customWidth="1"/>
    <col min="14" max="14" width="28" hidden="1" customWidth="1"/>
    <col min="15" max="15" width="12.3984375" hidden="1" customWidth="1"/>
    <col min="16" max="16" width="16.59765625" hidden="1" customWidth="1"/>
    <col min="17" max="17" width="19" style="1" bestFit="1" customWidth="1"/>
    <col min="18" max="18" width="17" style="1" bestFit="1" customWidth="1"/>
    <col min="19" max="19" width="17.3984375" style="60" customWidth="1"/>
    <col min="20" max="20" width="15.19921875" bestFit="1" customWidth="1"/>
    <col min="21" max="21" width="14.796875" bestFit="1" customWidth="1"/>
  </cols>
  <sheetData>
    <row r="1" spans="1:21" ht="21">
      <c r="A1" s="71" t="s">
        <v>226</v>
      </c>
      <c r="B1" s="71"/>
      <c r="C1" s="71"/>
      <c r="D1" s="71"/>
      <c r="E1" s="71"/>
      <c r="F1" s="71"/>
      <c r="G1" s="71"/>
      <c r="H1" s="71"/>
      <c r="I1" s="27" t="s">
        <v>185</v>
      </c>
      <c r="J1" s="27"/>
      <c r="K1" s="27"/>
      <c r="L1" s="1"/>
      <c r="M1" s="1"/>
      <c r="N1" s="1"/>
      <c r="O1" s="1"/>
      <c r="P1" s="1"/>
    </row>
    <row r="2" spans="1:21" ht="18" thickBot="1">
      <c r="A2" s="15" t="s">
        <v>7</v>
      </c>
      <c r="B2" s="15" t="s">
        <v>8</v>
      </c>
      <c r="C2" s="15" t="s">
        <v>6</v>
      </c>
      <c r="D2" s="15" t="s">
        <v>3</v>
      </c>
      <c r="E2" s="15" t="s">
        <v>0</v>
      </c>
      <c r="F2" s="15" t="s">
        <v>4</v>
      </c>
      <c r="G2" s="28" t="s">
        <v>186</v>
      </c>
      <c r="H2" s="28" t="s">
        <v>187</v>
      </c>
      <c r="I2" s="28" t="s">
        <v>188</v>
      </c>
      <c r="J2" s="15" t="s">
        <v>5</v>
      </c>
      <c r="K2" s="15" t="s">
        <v>130</v>
      </c>
      <c r="L2" s="67" t="s">
        <v>204</v>
      </c>
      <c r="M2" s="15" t="s">
        <v>132</v>
      </c>
      <c r="N2" s="15" t="s">
        <v>133</v>
      </c>
      <c r="O2" s="15" t="s">
        <v>134</v>
      </c>
      <c r="P2" s="5" t="s">
        <v>189</v>
      </c>
      <c r="Q2" s="56" t="s">
        <v>199</v>
      </c>
      <c r="R2" s="56" t="s">
        <v>217</v>
      </c>
      <c r="S2" s="17" t="s">
        <v>245</v>
      </c>
      <c r="T2" s="17" t="s">
        <v>254</v>
      </c>
      <c r="U2" s="17" t="s">
        <v>255</v>
      </c>
    </row>
    <row r="3" spans="1:21" ht="18" thickTop="1">
      <c r="A3" s="5">
        <v>1</v>
      </c>
      <c r="B3" s="5" t="s">
        <v>50</v>
      </c>
      <c r="C3" s="64" t="s">
        <v>247</v>
      </c>
      <c r="D3" s="7" t="s">
        <v>43</v>
      </c>
      <c r="E3" s="8" t="s">
        <v>39</v>
      </c>
      <c r="F3" s="5" t="s">
        <v>2</v>
      </c>
      <c r="G3" s="30"/>
      <c r="H3" s="30"/>
      <c r="I3" s="30">
        <v>801000</v>
      </c>
      <c r="J3" s="5">
        <v>1</v>
      </c>
      <c r="K3" s="21">
        <f t="shared" ref="K3:K34" si="0">I3*J3</f>
        <v>801000</v>
      </c>
      <c r="L3" s="5" t="s">
        <v>135</v>
      </c>
      <c r="M3" s="5" t="s">
        <v>136</v>
      </c>
      <c r="N3" s="22" t="s">
        <v>137</v>
      </c>
      <c r="O3" s="5" t="s">
        <v>138</v>
      </c>
      <c r="P3" s="5"/>
      <c r="Q3" s="56">
        <v>2</v>
      </c>
      <c r="R3" s="57">
        <f t="shared" ref="R3:R46" si="1">Q3/J3</f>
        <v>2</v>
      </c>
      <c r="S3" s="17" t="s">
        <v>252</v>
      </c>
      <c r="T3" s="70">
        <v>44956</v>
      </c>
      <c r="U3" s="17"/>
    </row>
    <row r="4" spans="1:21">
      <c r="A4" s="5">
        <v>2</v>
      </c>
      <c r="B4" s="5" t="s">
        <v>50</v>
      </c>
      <c r="C4" s="5" t="s">
        <v>52</v>
      </c>
      <c r="D4" s="6" t="s">
        <v>10</v>
      </c>
      <c r="E4" s="5" t="s">
        <v>9</v>
      </c>
      <c r="F4" s="5" t="s">
        <v>11</v>
      </c>
      <c r="G4" s="30"/>
      <c r="H4" s="30"/>
      <c r="I4" s="30">
        <v>370000</v>
      </c>
      <c r="J4" s="5">
        <v>1</v>
      </c>
      <c r="K4" s="21">
        <f t="shared" si="0"/>
        <v>370000</v>
      </c>
      <c r="L4" s="5" t="s">
        <v>139</v>
      </c>
      <c r="M4" s="5" t="s">
        <v>140</v>
      </c>
      <c r="N4" s="22" t="s">
        <v>141</v>
      </c>
      <c r="O4" s="5" t="s">
        <v>142</v>
      </c>
      <c r="P4" s="5" t="s">
        <v>190</v>
      </c>
      <c r="Q4" s="56">
        <v>5</v>
      </c>
      <c r="R4" s="57">
        <f t="shared" si="1"/>
        <v>5</v>
      </c>
      <c r="S4" s="17"/>
      <c r="T4" s="70"/>
      <c r="U4" s="17"/>
    </row>
    <row r="5" spans="1:21">
      <c r="A5" s="5">
        <v>3</v>
      </c>
      <c r="B5" s="5" t="s">
        <v>50</v>
      </c>
      <c r="C5" s="5" t="s">
        <v>58</v>
      </c>
      <c r="D5" s="9" t="s">
        <v>46</v>
      </c>
      <c r="E5" s="5" t="s">
        <v>47</v>
      </c>
      <c r="F5" s="5" t="s">
        <v>27</v>
      </c>
      <c r="G5" s="30"/>
      <c r="H5" s="30"/>
      <c r="I5" s="30">
        <v>43000</v>
      </c>
      <c r="J5" s="5">
        <v>2</v>
      </c>
      <c r="K5" s="21">
        <f t="shared" si="0"/>
        <v>86000</v>
      </c>
      <c r="L5" s="5" t="s">
        <v>143</v>
      </c>
      <c r="M5" s="5" t="s">
        <v>144</v>
      </c>
      <c r="N5" s="22" t="s">
        <v>145</v>
      </c>
      <c r="O5" s="5" t="s">
        <v>146</v>
      </c>
      <c r="P5" s="5"/>
      <c r="Q5" s="56">
        <v>41</v>
      </c>
      <c r="R5" s="65">
        <f t="shared" si="1"/>
        <v>20.5</v>
      </c>
      <c r="S5" s="17"/>
      <c r="T5" s="17"/>
      <c r="U5" s="17"/>
    </row>
    <row r="6" spans="1:21">
      <c r="A6" s="5">
        <v>4</v>
      </c>
      <c r="B6" s="5" t="s">
        <v>50</v>
      </c>
      <c r="C6" s="5" t="s">
        <v>59</v>
      </c>
      <c r="D6" s="6" t="s">
        <v>26</v>
      </c>
      <c r="E6" s="5" t="s">
        <v>23</v>
      </c>
      <c r="F6" s="5" t="s">
        <v>27</v>
      </c>
      <c r="G6" s="30">
        <v>35000</v>
      </c>
      <c r="H6" s="30">
        <v>5</v>
      </c>
      <c r="I6" s="30">
        <f>G6/H6</f>
        <v>7000</v>
      </c>
      <c r="J6" s="5">
        <v>5</v>
      </c>
      <c r="K6" s="21">
        <f t="shared" si="0"/>
        <v>35000</v>
      </c>
      <c r="L6" s="5" t="s">
        <v>143</v>
      </c>
      <c r="M6" s="5" t="s">
        <v>144</v>
      </c>
      <c r="N6" s="22" t="s">
        <v>145</v>
      </c>
      <c r="O6" s="5" t="s">
        <v>146</v>
      </c>
      <c r="P6" s="5"/>
      <c r="Q6" s="56">
        <v>143</v>
      </c>
      <c r="R6" s="65">
        <f t="shared" si="1"/>
        <v>28.6</v>
      </c>
      <c r="S6" s="17"/>
      <c r="T6" s="17"/>
      <c r="U6" s="17"/>
    </row>
    <row r="7" spans="1:21">
      <c r="A7" s="5">
        <v>5</v>
      </c>
      <c r="B7" s="5" t="s">
        <v>50</v>
      </c>
      <c r="C7" s="5" t="s">
        <v>59</v>
      </c>
      <c r="D7" s="9" t="s">
        <v>25</v>
      </c>
      <c r="E7" s="5" t="s">
        <v>24</v>
      </c>
      <c r="F7" s="5" t="s">
        <v>27</v>
      </c>
      <c r="G7" s="30">
        <v>24000</v>
      </c>
      <c r="H7" s="30">
        <v>5</v>
      </c>
      <c r="I7" s="30">
        <f>G7/H7</f>
        <v>4800</v>
      </c>
      <c r="J7" s="5">
        <v>2</v>
      </c>
      <c r="K7" s="21">
        <f t="shared" si="0"/>
        <v>9600</v>
      </c>
      <c r="L7" s="5" t="s">
        <v>143</v>
      </c>
      <c r="M7" s="5" t="s">
        <v>144</v>
      </c>
      <c r="N7" s="22" t="s">
        <v>145</v>
      </c>
      <c r="O7" s="5" t="s">
        <v>146</v>
      </c>
      <c r="P7" s="5"/>
      <c r="Q7" s="56">
        <v>42</v>
      </c>
      <c r="R7" s="57">
        <f t="shared" si="1"/>
        <v>21</v>
      </c>
      <c r="S7" s="17"/>
      <c r="T7" s="17"/>
      <c r="U7" s="17"/>
    </row>
    <row r="8" spans="1:21">
      <c r="A8" s="5">
        <v>6</v>
      </c>
      <c r="B8" s="5" t="s">
        <v>50</v>
      </c>
      <c r="C8" s="66" t="s">
        <v>191</v>
      </c>
      <c r="D8" s="6" t="s">
        <v>222</v>
      </c>
      <c r="E8" s="5" t="s">
        <v>221</v>
      </c>
      <c r="F8" s="5" t="s">
        <v>28</v>
      </c>
      <c r="G8" s="30"/>
      <c r="H8" s="30"/>
      <c r="I8" s="30">
        <v>9240</v>
      </c>
      <c r="J8" s="5">
        <v>2</v>
      </c>
      <c r="K8" s="21">
        <f t="shared" si="0"/>
        <v>18480</v>
      </c>
      <c r="L8" s="5" t="s">
        <v>28</v>
      </c>
      <c r="M8" s="5" t="s">
        <v>147</v>
      </c>
      <c r="N8" s="24" t="s">
        <v>223</v>
      </c>
      <c r="O8" s="5"/>
      <c r="P8" s="5"/>
      <c r="Q8" s="56">
        <v>20</v>
      </c>
      <c r="R8" s="57">
        <f t="shared" si="1"/>
        <v>10</v>
      </c>
      <c r="S8" s="17"/>
      <c r="T8" s="17"/>
      <c r="U8" s="17"/>
    </row>
    <row r="9" spans="1:21">
      <c r="A9" s="5">
        <v>7</v>
      </c>
      <c r="B9" s="5" t="s">
        <v>50</v>
      </c>
      <c r="C9" s="66" t="s">
        <v>60</v>
      </c>
      <c r="D9" s="6" t="s">
        <v>30</v>
      </c>
      <c r="E9" s="5" t="s">
        <v>29</v>
      </c>
      <c r="F9" s="5" t="s">
        <v>31</v>
      </c>
      <c r="G9" s="5"/>
      <c r="H9" s="5"/>
      <c r="I9" s="30">
        <v>18119</v>
      </c>
      <c r="J9" s="5">
        <v>6</v>
      </c>
      <c r="K9" s="21">
        <f t="shared" si="0"/>
        <v>108714</v>
      </c>
      <c r="L9" s="5" t="s">
        <v>148</v>
      </c>
      <c r="M9" s="5" t="s">
        <v>149</v>
      </c>
      <c r="N9" s="22" t="s">
        <v>150</v>
      </c>
      <c r="O9" s="5" t="s">
        <v>22</v>
      </c>
      <c r="P9" s="5"/>
      <c r="Q9" s="56">
        <v>10</v>
      </c>
      <c r="R9" s="65">
        <f t="shared" si="1"/>
        <v>1.6666666666666667</v>
      </c>
      <c r="S9" s="17" t="s">
        <v>257</v>
      </c>
      <c r="T9" s="70">
        <v>44957</v>
      </c>
      <c r="U9" s="17"/>
    </row>
    <row r="10" spans="1:21">
      <c r="A10" s="5">
        <v>8</v>
      </c>
      <c r="B10" s="5" t="s">
        <v>50</v>
      </c>
      <c r="C10" s="5" t="s">
        <v>34</v>
      </c>
      <c r="D10" s="6" t="s">
        <v>32</v>
      </c>
      <c r="E10" s="5" t="s">
        <v>33</v>
      </c>
      <c r="F10" s="5" t="s">
        <v>31</v>
      </c>
      <c r="G10" s="30">
        <v>42475</v>
      </c>
      <c r="H10" s="30">
        <v>10</v>
      </c>
      <c r="I10" s="30">
        <f>G10/H10</f>
        <v>4247.5</v>
      </c>
      <c r="J10" s="5">
        <v>8</v>
      </c>
      <c r="K10" s="21">
        <f t="shared" si="0"/>
        <v>33980</v>
      </c>
      <c r="L10" s="5" t="s">
        <v>148</v>
      </c>
      <c r="M10" s="5" t="s">
        <v>149</v>
      </c>
      <c r="N10" s="22" t="s">
        <v>150</v>
      </c>
      <c r="O10" s="5" t="s">
        <v>22</v>
      </c>
      <c r="P10" s="5"/>
      <c r="Q10" s="56">
        <v>54</v>
      </c>
      <c r="R10" s="65">
        <f t="shared" si="1"/>
        <v>6.75</v>
      </c>
      <c r="S10" s="17" t="s">
        <v>258</v>
      </c>
      <c r="T10" s="70">
        <v>44957</v>
      </c>
      <c r="U10" s="17"/>
    </row>
    <row r="11" spans="1:21">
      <c r="A11" s="5">
        <v>9</v>
      </c>
      <c r="B11" s="5" t="s">
        <v>50</v>
      </c>
      <c r="C11" s="5" t="s">
        <v>85</v>
      </c>
      <c r="D11" s="6" t="s">
        <v>84</v>
      </c>
      <c r="E11" s="5" t="s">
        <v>86</v>
      </c>
      <c r="F11" s="5" t="s">
        <v>31</v>
      </c>
      <c r="G11" s="30"/>
      <c r="H11" s="30"/>
      <c r="I11" s="30">
        <f>42975*2</f>
        <v>85950</v>
      </c>
      <c r="J11" s="5">
        <v>1</v>
      </c>
      <c r="K11" s="21">
        <f t="shared" si="0"/>
        <v>85950</v>
      </c>
      <c r="L11" s="5" t="s">
        <v>148</v>
      </c>
      <c r="M11" s="5" t="s">
        <v>149</v>
      </c>
      <c r="N11" s="22" t="s">
        <v>150</v>
      </c>
      <c r="O11" s="5" t="s">
        <v>22</v>
      </c>
      <c r="P11" s="5"/>
      <c r="Q11" s="56">
        <v>5</v>
      </c>
      <c r="R11" s="57">
        <f t="shared" si="1"/>
        <v>5</v>
      </c>
      <c r="S11" s="17" t="s">
        <v>256</v>
      </c>
      <c r="T11" s="70">
        <v>44957</v>
      </c>
      <c r="U11" s="17"/>
    </row>
    <row r="12" spans="1:21">
      <c r="A12" s="5">
        <v>10</v>
      </c>
      <c r="B12" s="5" t="s">
        <v>50</v>
      </c>
      <c r="C12" s="5" t="s">
        <v>61</v>
      </c>
      <c r="D12" s="6" t="s">
        <v>36</v>
      </c>
      <c r="E12" s="5" t="s">
        <v>35</v>
      </c>
      <c r="F12" s="5" t="s">
        <v>31</v>
      </c>
      <c r="G12" s="30"/>
      <c r="H12" s="30"/>
      <c r="I12" s="30">
        <v>14691</v>
      </c>
      <c r="J12" s="5">
        <v>1</v>
      </c>
      <c r="K12" s="21">
        <f t="shared" si="0"/>
        <v>14691</v>
      </c>
      <c r="L12" s="5" t="s">
        <v>148</v>
      </c>
      <c r="M12" s="5" t="s">
        <v>149</v>
      </c>
      <c r="N12" s="22" t="s">
        <v>150</v>
      </c>
      <c r="O12" s="5" t="s">
        <v>22</v>
      </c>
      <c r="P12" s="5"/>
      <c r="Q12" s="56">
        <v>12</v>
      </c>
      <c r="R12" s="57">
        <f t="shared" si="1"/>
        <v>12</v>
      </c>
      <c r="S12" s="17"/>
      <c r="T12" s="17"/>
      <c r="U12" s="17"/>
    </row>
    <row r="13" spans="1:21">
      <c r="A13" s="5">
        <v>11</v>
      </c>
      <c r="B13" s="5" t="s">
        <v>50</v>
      </c>
      <c r="C13" s="5" t="s">
        <v>61</v>
      </c>
      <c r="D13" s="6" t="s">
        <v>89</v>
      </c>
      <c r="E13" s="5" t="s">
        <v>87</v>
      </c>
      <c r="F13" s="5" t="s">
        <v>31</v>
      </c>
      <c r="G13" s="30"/>
      <c r="H13" s="30"/>
      <c r="I13" s="30">
        <v>9336</v>
      </c>
      <c r="J13" s="5">
        <v>1</v>
      </c>
      <c r="K13" s="21">
        <f t="shared" si="0"/>
        <v>9336</v>
      </c>
      <c r="L13" s="5" t="s">
        <v>148</v>
      </c>
      <c r="M13" s="5" t="s">
        <v>149</v>
      </c>
      <c r="N13" s="22" t="s">
        <v>150</v>
      </c>
      <c r="O13" s="5" t="s">
        <v>22</v>
      </c>
      <c r="P13" s="5"/>
      <c r="Q13" s="56">
        <v>26</v>
      </c>
      <c r="R13" s="57">
        <f t="shared" si="1"/>
        <v>26</v>
      </c>
      <c r="S13" s="17"/>
      <c r="T13" s="17"/>
      <c r="U13" s="17"/>
    </row>
    <row r="14" spans="1:21">
      <c r="A14" s="5">
        <v>12</v>
      </c>
      <c r="B14" s="5" t="s">
        <v>50</v>
      </c>
      <c r="C14" s="5" t="s">
        <v>61</v>
      </c>
      <c r="D14" s="6" t="s">
        <v>88</v>
      </c>
      <c r="E14" s="5" t="s">
        <v>227</v>
      </c>
      <c r="F14" s="5" t="s">
        <v>31</v>
      </c>
      <c r="G14" s="30"/>
      <c r="H14" s="30"/>
      <c r="I14" s="30">
        <v>4261</v>
      </c>
      <c r="J14" s="5">
        <v>1</v>
      </c>
      <c r="K14" s="21">
        <f t="shared" si="0"/>
        <v>4261</v>
      </c>
      <c r="L14" s="5" t="s">
        <v>148</v>
      </c>
      <c r="M14" s="5" t="s">
        <v>149</v>
      </c>
      <c r="N14" s="22" t="s">
        <v>150</v>
      </c>
      <c r="O14" s="5" t="s">
        <v>22</v>
      </c>
      <c r="P14" s="5"/>
      <c r="Q14" s="56">
        <v>41</v>
      </c>
      <c r="R14" s="57">
        <f t="shared" si="1"/>
        <v>41</v>
      </c>
      <c r="S14" s="17"/>
      <c r="T14" s="17"/>
      <c r="U14" s="17"/>
    </row>
    <row r="15" spans="1:21">
      <c r="A15" s="5">
        <v>13</v>
      </c>
      <c r="B15" s="5" t="s">
        <v>50</v>
      </c>
      <c r="C15" s="5" t="s">
        <v>62</v>
      </c>
      <c r="D15" s="6" t="s">
        <v>48</v>
      </c>
      <c r="E15" s="5" t="s">
        <v>49</v>
      </c>
      <c r="F15" s="5" t="s">
        <v>12</v>
      </c>
      <c r="G15" s="30">
        <v>170000</v>
      </c>
      <c r="H15" s="30">
        <v>12</v>
      </c>
      <c r="I15" s="30">
        <f>G15/H15</f>
        <v>14166.666666666666</v>
      </c>
      <c r="J15" s="5">
        <v>1</v>
      </c>
      <c r="K15" s="21">
        <f t="shared" si="0"/>
        <v>14166.666666666666</v>
      </c>
      <c r="L15" s="5" t="s">
        <v>139</v>
      </c>
      <c r="M15" s="5" t="s">
        <v>140</v>
      </c>
      <c r="N15" s="22" t="s">
        <v>141</v>
      </c>
      <c r="O15" s="5" t="s">
        <v>142</v>
      </c>
      <c r="P15" s="5"/>
      <c r="Q15" s="56">
        <v>79</v>
      </c>
      <c r="R15" s="57">
        <f t="shared" si="1"/>
        <v>79</v>
      </c>
      <c r="S15" s="17"/>
      <c r="T15" s="17"/>
      <c r="U15" s="17"/>
    </row>
    <row r="16" spans="1:21">
      <c r="A16" s="5">
        <v>14</v>
      </c>
      <c r="B16" s="5" t="s">
        <v>50</v>
      </c>
      <c r="C16" s="5" t="s">
        <v>64</v>
      </c>
      <c r="D16" s="6" t="s">
        <v>65</v>
      </c>
      <c r="E16" s="5" t="s">
        <v>91</v>
      </c>
      <c r="F16" s="5" t="s">
        <v>66</v>
      </c>
      <c r="G16" s="30"/>
      <c r="H16" s="30"/>
      <c r="I16" s="30">
        <v>770</v>
      </c>
      <c r="J16" s="5">
        <v>1</v>
      </c>
      <c r="K16" s="21">
        <f t="shared" si="0"/>
        <v>770</v>
      </c>
      <c r="L16" s="5" t="s">
        <v>151</v>
      </c>
      <c r="M16" s="5" t="s">
        <v>152</v>
      </c>
      <c r="N16" s="22" t="s">
        <v>153</v>
      </c>
      <c r="O16" s="5" t="s">
        <v>22</v>
      </c>
      <c r="P16" s="5"/>
      <c r="Q16" s="56">
        <v>43</v>
      </c>
      <c r="R16" s="57">
        <f t="shared" si="1"/>
        <v>43</v>
      </c>
      <c r="S16" s="17"/>
      <c r="T16" s="17"/>
      <c r="U16" s="17"/>
    </row>
    <row r="17" spans="1:21">
      <c r="A17" s="5">
        <v>15</v>
      </c>
      <c r="B17" s="5" t="s">
        <v>50</v>
      </c>
      <c r="C17" s="5" t="s">
        <v>64</v>
      </c>
      <c r="D17" s="6" t="s">
        <v>67</v>
      </c>
      <c r="E17" s="5" t="s">
        <v>92</v>
      </c>
      <c r="F17" s="5" t="s">
        <v>66</v>
      </c>
      <c r="G17" s="30"/>
      <c r="H17" s="30"/>
      <c r="I17" s="30">
        <v>2260</v>
      </c>
      <c r="J17" s="5">
        <v>1</v>
      </c>
      <c r="K17" s="21">
        <f t="shared" si="0"/>
        <v>2260</v>
      </c>
      <c r="L17" s="5" t="s">
        <v>154</v>
      </c>
      <c r="M17" s="5" t="s">
        <v>152</v>
      </c>
      <c r="N17" s="22" t="s">
        <v>155</v>
      </c>
      <c r="O17" s="5" t="s">
        <v>22</v>
      </c>
      <c r="P17" s="5"/>
      <c r="Q17" s="56">
        <v>28</v>
      </c>
      <c r="R17" s="57">
        <f t="shared" si="1"/>
        <v>28</v>
      </c>
      <c r="S17" s="17"/>
      <c r="T17" s="17"/>
      <c r="U17" s="17"/>
    </row>
    <row r="18" spans="1:21">
      <c r="A18" s="5">
        <v>16</v>
      </c>
      <c r="B18" s="61" t="s">
        <v>129</v>
      </c>
      <c r="C18" s="61" t="s">
        <v>230</v>
      </c>
      <c r="D18" s="6" t="s">
        <v>234</v>
      </c>
      <c r="E18" s="5" t="s">
        <v>231</v>
      </c>
      <c r="F18" s="5" t="s">
        <v>31</v>
      </c>
      <c r="G18" s="30"/>
      <c r="H18" s="30"/>
      <c r="I18" s="30"/>
      <c r="J18" s="5">
        <v>11</v>
      </c>
      <c r="K18" s="21"/>
      <c r="L18" s="5"/>
      <c r="M18" s="5"/>
      <c r="N18" s="22"/>
      <c r="O18" s="5"/>
      <c r="P18" s="5"/>
      <c r="Q18" s="56">
        <v>40</v>
      </c>
      <c r="R18" s="65">
        <f t="shared" si="1"/>
        <v>3.6363636363636362</v>
      </c>
      <c r="S18" s="17" t="s">
        <v>256</v>
      </c>
      <c r="T18" s="70">
        <v>44957</v>
      </c>
      <c r="U18" s="17"/>
    </row>
    <row r="19" spans="1:21">
      <c r="A19" s="5">
        <v>17</v>
      </c>
      <c r="B19" s="61" t="s">
        <v>129</v>
      </c>
      <c r="C19" s="61" t="s">
        <v>230</v>
      </c>
      <c r="D19" s="6" t="s">
        <v>237</v>
      </c>
      <c r="E19" s="5" t="s">
        <v>236</v>
      </c>
      <c r="F19" s="5" t="s">
        <v>31</v>
      </c>
      <c r="G19" s="30"/>
      <c r="H19" s="30"/>
      <c r="I19" s="30"/>
      <c r="J19" s="5">
        <v>3</v>
      </c>
      <c r="K19" s="21"/>
      <c r="L19" s="5"/>
      <c r="M19" s="5"/>
      <c r="N19" s="22"/>
      <c r="O19" s="5"/>
      <c r="P19" s="5"/>
      <c r="Q19" s="56">
        <v>53</v>
      </c>
      <c r="R19" s="65">
        <f t="shared" si="1"/>
        <v>17.666666666666668</v>
      </c>
      <c r="S19" s="17"/>
      <c r="T19" s="17"/>
      <c r="U19" s="17"/>
    </row>
    <row r="20" spans="1:21">
      <c r="A20" s="5">
        <v>18</v>
      </c>
      <c r="B20" s="31" t="s">
        <v>129</v>
      </c>
      <c r="C20" s="62" t="s">
        <v>207</v>
      </c>
      <c r="D20" s="6" t="s">
        <v>235</v>
      </c>
      <c r="E20" s="5" t="s">
        <v>232</v>
      </c>
      <c r="F20" s="5" t="s">
        <v>31</v>
      </c>
      <c r="G20" s="30"/>
      <c r="H20" s="30"/>
      <c r="I20" s="30"/>
      <c r="J20" s="5">
        <v>1</v>
      </c>
      <c r="K20" s="21"/>
      <c r="L20" s="5"/>
      <c r="M20" s="5"/>
      <c r="N20" s="22"/>
      <c r="O20" s="5"/>
      <c r="P20" s="5"/>
      <c r="Q20" s="56">
        <v>31</v>
      </c>
      <c r="R20" s="57">
        <f t="shared" si="1"/>
        <v>31</v>
      </c>
      <c r="S20" s="17"/>
      <c r="T20" s="17"/>
      <c r="U20" s="17"/>
    </row>
    <row r="21" spans="1:21">
      <c r="A21" s="5">
        <v>19</v>
      </c>
      <c r="B21" s="61" t="s">
        <v>129</v>
      </c>
      <c r="C21" s="63" t="s">
        <v>241</v>
      </c>
      <c r="D21" s="6" t="s">
        <v>242</v>
      </c>
      <c r="E21" s="5" t="s">
        <v>240</v>
      </c>
      <c r="F21" s="5" t="s">
        <v>31</v>
      </c>
      <c r="G21" s="30"/>
      <c r="H21" s="30"/>
      <c r="I21" s="30"/>
      <c r="J21" s="5">
        <v>3</v>
      </c>
      <c r="K21" s="21"/>
      <c r="L21" s="5"/>
      <c r="M21" s="5"/>
      <c r="N21" s="22"/>
      <c r="O21" s="5"/>
      <c r="P21" s="5"/>
      <c r="Q21" s="56">
        <v>47</v>
      </c>
      <c r="R21" s="65">
        <f t="shared" si="1"/>
        <v>15.666666666666666</v>
      </c>
      <c r="S21" s="17"/>
      <c r="T21" s="17"/>
      <c r="U21" s="17"/>
    </row>
    <row r="22" spans="1:21">
      <c r="A22" s="5">
        <v>20</v>
      </c>
      <c r="B22" s="31" t="s">
        <v>129</v>
      </c>
      <c r="C22" s="31" t="s">
        <v>239</v>
      </c>
      <c r="D22" s="32" t="s">
        <v>238</v>
      </c>
      <c r="E22" s="5" t="s">
        <v>233</v>
      </c>
      <c r="F22" s="23" t="s">
        <v>31</v>
      </c>
      <c r="G22" s="30"/>
      <c r="H22" s="30"/>
      <c r="I22" s="30"/>
      <c r="J22" s="5">
        <v>3</v>
      </c>
      <c r="K22" s="21"/>
      <c r="L22" s="23"/>
      <c r="M22" s="5"/>
      <c r="N22" s="22"/>
      <c r="O22" s="5"/>
      <c r="P22" s="5"/>
      <c r="Q22" s="56">
        <v>67</v>
      </c>
      <c r="R22" s="65">
        <f t="shared" si="1"/>
        <v>22.333333333333332</v>
      </c>
      <c r="S22" s="17"/>
      <c r="T22" s="17"/>
      <c r="U22" s="17"/>
    </row>
    <row r="23" spans="1:21">
      <c r="A23" s="5">
        <v>21</v>
      </c>
      <c r="B23" s="5" t="s">
        <v>53</v>
      </c>
      <c r="C23" s="5" t="s">
        <v>54</v>
      </c>
      <c r="D23" s="6" t="s">
        <v>13</v>
      </c>
      <c r="E23" s="5" t="s">
        <v>14</v>
      </c>
      <c r="F23" s="5" t="s">
        <v>250</v>
      </c>
      <c r="G23" s="30"/>
      <c r="H23" s="30"/>
      <c r="I23" s="30">
        <v>80000</v>
      </c>
      <c r="J23" s="5">
        <v>1</v>
      </c>
      <c r="K23" s="21">
        <f t="shared" si="0"/>
        <v>80000</v>
      </c>
      <c r="L23" s="5" t="s">
        <v>156</v>
      </c>
      <c r="M23" s="5" t="s">
        <v>147</v>
      </c>
      <c r="N23" s="22" t="s">
        <v>157</v>
      </c>
      <c r="O23" s="5" t="s">
        <v>22</v>
      </c>
      <c r="P23" s="5"/>
      <c r="Q23" s="56">
        <v>6</v>
      </c>
      <c r="R23" s="57">
        <f t="shared" si="1"/>
        <v>6</v>
      </c>
      <c r="S23" s="17"/>
      <c r="T23" s="17"/>
      <c r="U23" s="17"/>
    </row>
    <row r="24" spans="1:21">
      <c r="A24" s="5">
        <v>22</v>
      </c>
      <c r="B24" s="5" t="s">
        <v>53</v>
      </c>
      <c r="C24" s="5" t="s">
        <v>193</v>
      </c>
      <c r="D24" s="6" t="s">
        <v>16</v>
      </c>
      <c r="E24" s="5" t="s">
        <v>17</v>
      </c>
      <c r="F24" s="5" t="s">
        <v>18</v>
      </c>
      <c r="G24" s="30"/>
      <c r="H24" s="30"/>
      <c r="I24" s="30">
        <v>39000</v>
      </c>
      <c r="J24" s="5">
        <v>2</v>
      </c>
      <c r="K24" s="21">
        <f t="shared" si="0"/>
        <v>78000</v>
      </c>
      <c r="L24" s="5" t="s">
        <v>18</v>
      </c>
      <c r="M24" s="5" t="s">
        <v>147</v>
      </c>
      <c r="N24" s="22" t="s">
        <v>159</v>
      </c>
      <c r="O24" s="5" t="s">
        <v>22</v>
      </c>
      <c r="P24" s="5"/>
      <c r="Q24" s="56">
        <v>11</v>
      </c>
      <c r="R24" s="65">
        <f t="shared" si="1"/>
        <v>5.5</v>
      </c>
      <c r="S24" s="17"/>
      <c r="T24" s="17"/>
      <c r="U24" s="17"/>
    </row>
    <row r="25" spans="1:21">
      <c r="A25" s="5">
        <v>23</v>
      </c>
      <c r="B25" s="5" t="s">
        <v>53</v>
      </c>
      <c r="C25" s="5" t="s">
        <v>55</v>
      </c>
      <c r="D25" s="6" t="s">
        <v>40</v>
      </c>
      <c r="E25" s="5" t="s">
        <v>41</v>
      </c>
      <c r="F25" s="5" t="s">
        <v>18</v>
      </c>
      <c r="G25" s="30"/>
      <c r="H25" s="30"/>
      <c r="I25" s="30">
        <v>30600</v>
      </c>
      <c r="J25" s="5">
        <v>2</v>
      </c>
      <c r="K25" s="21">
        <f t="shared" si="0"/>
        <v>61200</v>
      </c>
      <c r="L25" s="5" t="s">
        <v>18</v>
      </c>
      <c r="M25" s="5" t="s">
        <v>147</v>
      </c>
      <c r="N25" s="22" t="s">
        <v>163</v>
      </c>
      <c r="O25" s="5" t="s">
        <v>22</v>
      </c>
      <c r="P25" s="5"/>
      <c r="Q25" s="56">
        <v>12</v>
      </c>
      <c r="R25" s="57">
        <f t="shared" si="1"/>
        <v>6</v>
      </c>
      <c r="S25" s="17"/>
      <c r="T25" s="17"/>
      <c r="U25" s="17"/>
    </row>
    <row r="26" spans="1:21">
      <c r="A26" s="5">
        <v>24</v>
      </c>
      <c r="B26" s="61" t="s">
        <v>123</v>
      </c>
      <c r="C26" s="61" t="s">
        <v>125</v>
      </c>
      <c r="D26" s="6"/>
      <c r="E26" s="5"/>
      <c r="F26" s="5"/>
      <c r="G26" s="30"/>
      <c r="H26" s="30"/>
      <c r="I26" s="30"/>
      <c r="J26" s="5">
        <v>1</v>
      </c>
      <c r="K26" s="21"/>
      <c r="L26" s="5"/>
      <c r="M26" s="5"/>
      <c r="N26" s="22"/>
      <c r="O26" s="5"/>
      <c r="P26" s="5"/>
      <c r="Q26" s="56">
        <v>43</v>
      </c>
      <c r="R26" s="57">
        <f t="shared" si="1"/>
        <v>43</v>
      </c>
      <c r="S26" s="17"/>
      <c r="T26" s="17"/>
      <c r="U26" s="17"/>
    </row>
    <row r="27" spans="1:21">
      <c r="A27" s="5">
        <v>25</v>
      </c>
      <c r="B27" s="31" t="s">
        <v>123</v>
      </c>
      <c r="C27" s="61" t="s">
        <v>124</v>
      </c>
      <c r="D27" s="6"/>
      <c r="E27" s="5"/>
      <c r="F27" s="5"/>
      <c r="G27" s="30"/>
      <c r="H27" s="30"/>
      <c r="I27" s="30"/>
      <c r="J27" s="5">
        <v>1</v>
      </c>
      <c r="K27" s="21"/>
      <c r="L27" s="5"/>
      <c r="M27" s="5"/>
      <c r="N27" s="22"/>
      <c r="O27" s="5"/>
      <c r="P27" s="5"/>
      <c r="Q27" s="56">
        <v>7</v>
      </c>
      <c r="R27" s="57">
        <f t="shared" si="1"/>
        <v>7</v>
      </c>
      <c r="S27" s="17"/>
      <c r="T27" s="17"/>
      <c r="U27" s="17"/>
    </row>
    <row r="28" spans="1:21">
      <c r="A28" s="5">
        <v>26</v>
      </c>
      <c r="B28" s="62" t="s">
        <v>123</v>
      </c>
      <c r="C28" s="61" t="s">
        <v>244</v>
      </c>
      <c r="D28" s="6"/>
      <c r="E28" s="5"/>
      <c r="F28" s="5"/>
      <c r="G28" s="30"/>
      <c r="H28" s="30"/>
      <c r="I28" s="30"/>
      <c r="J28" s="5">
        <v>1</v>
      </c>
      <c r="K28" s="21"/>
      <c r="L28" s="5"/>
      <c r="M28" s="5"/>
      <c r="N28" s="22"/>
      <c r="O28" s="5"/>
      <c r="P28" s="5"/>
      <c r="Q28" s="56">
        <v>4</v>
      </c>
      <c r="R28" s="57">
        <f t="shared" si="1"/>
        <v>4</v>
      </c>
      <c r="S28" s="17"/>
      <c r="T28" s="17"/>
      <c r="U28" s="17"/>
    </row>
    <row r="29" spans="1:21">
      <c r="A29" s="5">
        <v>27</v>
      </c>
      <c r="B29" s="5" t="s">
        <v>56</v>
      </c>
      <c r="C29" s="5" t="s">
        <v>57</v>
      </c>
      <c r="D29" s="6" t="s">
        <v>20</v>
      </c>
      <c r="E29" s="5" t="s">
        <v>21</v>
      </c>
      <c r="F29" s="5" t="s">
        <v>19</v>
      </c>
      <c r="G29" s="30"/>
      <c r="H29" s="30"/>
      <c r="I29" s="30">
        <f>240*1200</f>
        <v>288000</v>
      </c>
      <c r="J29" s="5">
        <v>1</v>
      </c>
      <c r="K29" s="21">
        <f t="shared" si="0"/>
        <v>288000</v>
      </c>
      <c r="L29" s="5" t="s">
        <v>148</v>
      </c>
      <c r="M29" s="5" t="s">
        <v>149</v>
      </c>
      <c r="N29" s="22" t="s">
        <v>150</v>
      </c>
      <c r="O29" s="5" t="s">
        <v>22</v>
      </c>
      <c r="P29" s="5"/>
      <c r="Q29" s="56">
        <v>8</v>
      </c>
      <c r="R29" s="57">
        <f t="shared" si="1"/>
        <v>8</v>
      </c>
      <c r="S29" s="17"/>
      <c r="T29" s="17"/>
      <c r="U29" s="17"/>
    </row>
    <row r="30" spans="1:21">
      <c r="A30" s="5">
        <v>28</v>
      </c>
      <c r="B30" s="5" t="s">
        <v>56</v>
      </c>
      <c r="C30" s="5" t="s">
        <v>194</v>
      </c>
      <c r="D30" s="33" t="s">
        <v>44</v>
      </c>
      <c r="E30" s="5" t="s">
        <v>45</v>
      </c>
      <c r="F30" s="5" t="s">
        <v>31</v>
      </c>
      <c r="G30" s="30"/>
      <c r="H30" s="30"/>
      <c r="I30" s="30">
        <v>708368</v>
      </c>
      <c r="J30" s="5">
        <v>1</v>
      </c>
      <c r="K30" s="21">
        <f>I30*J30</f>
        <v>708368</v>
      </c>
      <c r="L30" s="5" t="s">
        <v>148</v>
      </c>
      <c r="M30" s="5" t="s">
        <v>149</v>
      </c>
      <c r="N30" s="22" t="s">
        <v>150</v>
      </c>
      <c r="O30" s="5"/>
      <c r="P30" s="5"/>
      <c r="Q30" s="56">
        <v>5</v>
      </c>
      <c r="R30" s="57">
        <f t="shared" si="1"/>
        <v>5</v>
      </c>
      <c r="S30" s="17" t="s">
        <v>256</v>
      </c>
      <c r="T30" s="70">
        <v>44952</v>
      </c>
      <c r="U30" s="17"/>
    </row>
    <row r="31" spans="1:21">
      <c r="A31" s="5">
        <v>29</v>
      </c>
      <c r="B31" s="5" t="s">
        <v>195</v>
      </c>
      <c r="C31" s="5" t="s">
        <v>71</v>
      </c>
      <c r="D31" s="68" t="s">
        <v>196</v>
      </c>
      <c r="E31" s="5" t="s">
        <v>80</v>
      </c>
      <c r="F31" s="5" t="s">
        <v>72</v>
      </c>
      <c r="G31" s="30"/>
      <c r="H31" s="30"/>
      <c r="I31" s="30">
        <v>15990</v>
      </c>
      <c r="J31" s="5">
        <v>1</v>
      </c>
      <c r="K31" s="21">
        <f>I31*J31</f>
        <v>15990</v>
      </c>
      <c r="L31" s="5" t="s">
        <v>164</v>
      </c>
      <c r="M31" s="5" t="s">
        <v>22</v>
      </c>
      <c r="N31" s="22" t="s">
        <v>165</v>
      </c>
      <c r="O31" s="5" t="s">
        <v>22</v>
      </c>
      <c r="P31" s="5"/>
      <c r="Q31" s="56">
        <v>6</v>
      </c>
      <c r="R31" s="57">
        <f t="shared" si="1"/>
        <v>6</v>
      </c>
      <c r="S31" s="17"/>
      <c r="T31" s="17"/>
      <c r="U31" s="17"/>
    </row>
    <row r="32" spans="1:21">
      <c r="A32" s="5">
        <v>30</v>
      </c>
      <c r="B32" s="5" t="s">
        <v>74</v>
      </c>
      <c r="C32" s="5" t="s">
        <v>70</v>
      </c>
      <c r="D32" s="68" t="s">
        <v>73</v>
      </c>
      <c r="E32" s="5" t="s">
        <v>69</v>
      </c>
      <c r="F32" s="5" t="s">
        <v>68</v>
      </c>
      <c r="G32" s="30"/>
      <c r="H32" s="30"/>
      <c r="I32" s="30">
        <v>28360</v>
      </c>
      <c r="J32" s="5">
        <v>1</v>
      </c>
      <c r="K32" s="21">
        <f t="shared" si="0"/>
        <v>28360</v>
      </c>
      <c r="L32" s="5" t="s">
        <v>166</v>
      </c>
      <c r="M32" s="5" t="s">
        <v>22</v>
      </c>
      <c r="N32" s="22" t="s">
        <v>167</v>
      </c>
      <c r="O32" s="5" t="s">
        <v>22</v>
      </c>
      <c r="P32" s="5"/>
      <c r="Q32" s="56">
        <v>9</v>
      </c>
      <c r="R32" s="57">
        <f t="shared" si="1"/>
        <v>9</v>
      </c>
      <c r="S32" s="17"/>
      <c r="T32" s="17"/>
      <c r="U32" s="17"/>
    </row>
    <row r="33" spans="1:21">
      <c r="A33" s="5">
        <v>31</v>
      </c>
      <c r="B33" s="5" t="s">
        <v>50</v>
      </c>
      <c r="C33" s="5" t="s">
        <v>78</v>
      </c>
      <c r="D33" s="6" t="s">
        <v>94</v>
      </c>
      <c r="E33" s="5" t="s">
        <v>95</v>
      </c>
      <c r="F33" s="5" t="s">
        <v>81</v>
      </c>
      <c r="G33" s="30"/>
      <c r="H33" s="30"/>
      <c r="I33" s="30">
        <v>683</v>
      </c>
      <c r="J33" s="5">
        <v>1</v>
      </c>
      <c r="K33" s="21">
        <f t="shared" si="0"/>
        <v>683</v>
      </c>
      <c r="L33" s="5" t="s">
        <v>151</v>
      </c>
      <c r="M33" s="5" t="s">
        <v>147</v>
      </c>
      <c r="N33" s="22" t="s">
        <v>169</v>
      </c>
      <c r="O33" s="5" t="s">
        <v>22</v>
      </c>
      <c r="P33" s="5"/>
      <c r="Q33" s="56">
        <v>29</v>
      </c>
      <c r="R33" s="57">
        <f t="shared" si="1"/>
        <v>29</v>
      </c>
      <c r="S33" s="17"/>
      <c r="T33" s="17"/>
      <c r="U33" s="17"/>
    </row>
    <row r="34" spans="1:21">
      <c r="A34" s="5">
        <v>32</v>
      </c>
      <c r="B34" s="5" t="s">
        <v>77</v>
      </c>
      <c r="C34" s="5" t="s">
        <v>82</v>
      </c>
      <c r="D34" s="6" t="s">
        <v>76</v>
      </c>
      <c r="E34" s="5" t="s">
        <v>75</v>
      </c>
      <c r="F34" s="5" t="s">
        <v>83</v>
      </c>
      <c r="G34" s="30"/>
      <c r="H34" s="30"/>
      <c r="I34" s="30">
        <v>2820</v>
      </c>
      <c r="J34" s="5">
        <v>6</v>
      </c>
      <c r="K34" s="21">
        <f t="shared" si="0"/>
        <v>16920</v>
      </c>
      <c r="L34" s="5" t="s">
        <v>151</v>
      </c>
      <c r="M34" s="5" t="s">
        <v>147</v>
      </c>
      <c r="N34" s="22" t="s">
        <v>158</v>
      </c>
      <c r="O34" s="5"/>
      <c r="P34" s="5"/>
      <c r="Q34" s="56">
        <v>107</v>
      </c>
      <c r="R34" s="65">
        <f t="shared" si="1"/>
        <v>17.833333333333332</v>
      </c>
      <c r="S34" s="17"/>
      <c r="T34" s="17"/>
      <c r="U34" s="17"/>
    </row>
    <row r="35" spans="1:21">
      <c r="A35" s="5">
        <v>33</v>
      </c>
      <c r="B35" s="17" t="s">
        <v>77</v>
      </c>
      <c r="C35" s="17" t="s">
        <v>229</v>
      </c>
      <c r="D35" s="17"/>
      <c r="E35" s="17"/>
      <c r="F35" s="17" t="s">
        <v>93</v>
      </c>
      <c r="G35" s="17"/>
      <c r="H35" s="17"/>
      <c r="I35" s="17"/>
      <c r="J35" s="17">
        <v>2</v>
      </c>
      <c r="K35" s="42"/>
      <c r="L35" s="42"/>
      <c r="M35" s="42"/>
      <c r="N35" s="42"/>
      <c r="O35" s="42"/>
      <c r="P35" s="42"/>
      <c r="Q35" s="56">
        <v>15</v>
      </c>
      <c r="R35" s="57">
        <f t="shared" si="1"/>
        <v>7.5</v>
      </c>
      <c r="S35" s="17"/>
      <c r="T35" s="17"/>
      <c r="U35" s="17"/>
    </row>
    <row r="36" spans="1:21">
      <c r="A36" s="5">
        <v>34</v>
      </c>
      <c r="B36" s="17" t="s">
        <v>77</v>
      </c>
      <c r="C36" s="17" t="s">
        <v>243</v>
      </c>
      <c r="D36" s="17"/>
      <c r="E36" s="17"/>
      <c r="F36" s="17" t="s">
        <v>93</v>
      </c>
      <c r="G36" s="17"/>
      <c r="H36" s="17"/>
      <c r="I36" s="17"/>
      <c r="J36" s="17">
        <v>1</v>
      </c>
      <c r="K36" s="42"/>
      <c r="L36" s="42"/>
      <c r="M36" s="42"/>
      <c r="N36" s="42"/>
      <c r="O36" s="42"/>
      <c r="P36" s="42"/>
      <c r="Q36" s="56">
        <v>8</v>
      </c>
      <c r="R36" s="57">
        <f t="shared" si="1"/>
        <v>8</v>
      </c>
      <c r="S36" s="17"/>
      <c r="T36" s="17"/>
      <c r="U36" s="17"/>
    </row>
    <row r="37" spans="1:21">
      <c r="A37" s="5">
        <v>35</v>
      </c>
      <c r="B37" s="17" t="s">
        <v>77</v>
      </c>
      <c r="C37" s="17" t="s">
        <v>127</v>
      </c>
      <c r="D37" s="69" t="s">
        <v>251</v>
      </c>
      <c r="E37" s="17"/>
      <c r="F37" s="17" t="s">
        <v>93</v>
      </c>
      <c r="G37" s="17"/>
      <c r="H37" s="17"/>
      <c r="I37" s="17"/>
      <c r="J37" s="17">
        <v>6</v>
      </c>
      <c r="K37" s="42"/>
      <c r="L37" s="42"/>
      <c r="M37" s="42"/>
      <c r="N37" s="42"/>
      <c r="O37" s="42"/>
      <c r="P37" s="42"/>
      <c r="Q37" s="56">
        <v>64</v>
      </c>
      <c r="R37" s="57">
        <f t="shared" si="1"/>
        <v>10.666666666666666</v>
      </c>
      <c r="S37" s="17"/>
      <c r="T37" s="17"/>
      <c r="U37" s="17"/>
    </row>
    <row r="38" spans="1:21">
      <c r="A38" s="5">
        <v>36</v>
      </c>
      <c r="B38" s="17" t="s">
        <v>77</v>
      </c>
      <c r="C38" s="17" t="s">
        <v>128</v>
      </c>
      <c r="D38" s="17"/>
      <c r="E38" s="17"/>
      <c r="F38" s="17"/>
      <c r="G38" s="17"/>
      <c r="H38" s="17"/>
      <c r="I38" s="17"/>
      <c r="J38" s="17">
        <v>4</v>
      </c>
      <c r="K38" s="42"/>
      <c r="L38" s="42"/>
      <c r="M38" s="42"/>
      <c r="N38" s="42"/>
      <c r="O38" s="42"/>
      <c r="P38" s="42"/>
      <c r="Q38" s="56">
        <v>98</v>
      </c>
      <c r="R38" s="65">
        <f t="shared" si="1"/>
        <v>24.5</v>
      </c>
      <c r="S38" s="17"/>
      <c r="T38" s="17"/>
      <c r="U38" s="17"/>
    </row>
    <row r="39" spans="1:21">
      <c r="A39" s="5">
        <v>37</v>
      </c>
      <c r="B39" s="10" t="s">
        <v>96</v>
      </c>
      <c r="C39" s="10" t="s">
        <v>228</v>
      </c>
      <c r="D39" s="34"/>
      <c r="E39" s="10"/>
      <c r="F39" s="10"/>
      <c r="G39" s="35"/>
      <c r="H39" s="10"/>
      <c r="I39" s="35"/>
      <c r="J39" s="11">
        <v>1</v>
      </c>
      <c r="K39" s="36"/>
      <c r="L39" s="11"/>
      <c r="M39" s="11"/>
      <c r="N39" s="25"/>
      <c r="O39" s="12"/>
      <c r="P39" s="17"/>
      <c r="Q39" s="56">
        <v>10</v>
      </c>
      <c r="R39" s="57">
        <f t="shared" si="1"/>
        <v>10</v>
      </c>
      <c r="S39" s="17"/>
      <c r="T39" s="17"/>
      <c r="U39" s="17"/>
    </row>
    <row r="40" spans="1:21">
      <c r="A40" s="5">
        <v>38</v>
      </c>
      <c r="B40" s="10" t="s">
        <v>96</v>
      </c>
      <c r="C40" s="11" t="s">
        <v>97</v>
      </c>
      <c r="D40" s="16" t="s">
        <v>98</v>
      </c>
      <c r="E40" s="11" t="s">
        <v>22</v>
      </c>
      <c r="F40" s="11" t="s">
        <v>22</v>
      </c>
      <c r="G40" s="36">
        <v>66000</v>
      </c>
      <c r="H40" s="11">
        <v>100</v>
      </c>
      <c r="I40" s="36">
        <f>G40/H40</f>
        <v>660</v>
      </c>
      <c r="J40" s="11">
        <v>1</v>
      </c>
      <c r="K40" s="36">
        <f>J40*I40</f>
        <v>660</v>
      </c>
      <c r="L40" s="11" t="s">
        <v>170</v>
      </c>
      <c r="M40" s="11" t="s">
        <v>171</v>
      </c>
      <c r="N40" s="25" t="s">
        <v>172</v>
      </c>
      <c r="O40" s="12" t="s">
        <v>173</v>
      </c>
      <c r="P40" s="17"/>
      <c r="Q40" s="56">
        <v>90</v>
      </c>
      <c r="R40" s="57">
        <f t="shared" si="1"/>
        <v>90</v>
      </c>
      <c r="S40" s="17"/>
      <c r="T40" s="17"/>
      <c r="U40" s="17"/>
    </row>
    <row r="41" spans="1:21">
      <c r="A41" s="5">
        <v>39</v>
      </c>
      <c r="B41" s="11" t="s">
        <v>96</v>
      </c>
      <c r="C41" s="11" t="s">
        <v>97</v>
      </c>
      <c r="D41" s="16" t="s">
        <v>99</v>
      </c>
      <c r="E41" s="11" t="s">
        <v>100</v>
      </c>
      <c r="F41" s="11" t="s">
        <v>101</v>
      </c>
      <c r="G41" s="36"/>
      <c r="H41" s="11"/>
      <c r="I41" s="36">
        <v>790</v>
      </c>
      <c r="J41" s="11">
        <v>1</v>
      </c>
      <c r="K41" s="36">
        <v>790</v>
      </c>
      <c r="L41" s="11" t="s">
        <v>170</v>
      </c>
      <c r="M41" s="11" t="s">
        <v>171</v>
      </c>
      <c r="N41" s="25" t="s">
        <v>178</v>
      </c>
      <c r="O41" s="12" t="s">
        <v>173</v>
      </c>
      <c r="P41" s="17"/>
      <c r="Q41" s="56">
        <v>12</v>
      </c>
      <c r="R41" s="57">
        <f t="shared" si="1"/>
        <v>12</v>
      </c>
      <c r="S41" s="17"/>
      <c r="T41" s="17"/>
      <c r="U41" s="17"/>
    </row>
    <row r="42" spans="1:21">
      <c r="A42" s="5">
        <v>40</v>
      </c>
      <c r="B42" s="11" t="s">
        <v>96</v>
      </c>
      <c r="C42" s="11" t="s">
        <v>102</v>
      </c>
      <c r="D42" s="16" t="s">
        <v>103</v>
      </c>
      <c r="E42" s="11" t="s">
        <v>104</v>
      </c>
      <c r="F42" s="11" t="s">
        <v>105</v>
      </c>
      <c r="G42" s="36"/>
      <c r="H42" s="11"/>
      <c r="I42" s="36">
        <v>11500</v>
      </c>
      <c r="J42" s="11">
        <v>1</v>
      </c>
      <c r="K42" s="36">
        <v>11500</v>
      </c>
      <c r="L42" s="11" t="s">
        <v>170</v>
      </c>
      <c r="M42" s="11" t="s">
        <v>171</v>
      </c>
      <c r="N42" s="25" t="s">
        <v>179</v>
      </c>
      <c r="O42" s="12" t="s">
        <v>173</v>
      </c>
      <c r="P42" s="17"/>
      <c r="Q42" s="56">
        <v>10</v>
      </c>
      <c r="R42" s="57">
        <f t="shared" si="1"/>
        <v>10</v>
      </c>
      <c r="S42" s="17"/>
      <c r="T42" s="17"/>
      <c r="U42" s="17"/>
    </row>
    <row r="43" spans="1:21">
      <c r="A43" s="5">
        <v>41</v>
      </c>
      <c r="B43" s="11" t="s">
        <v>96</v>
      </c>
      <c r="C43" s="11" t="s">
        <v>106</v>
      </c>
      <c r="D43" s="16" t="s">
        <v>107</v>
      </c>
      <c r="E43" s="11" t="s">
        <v>108</v>
      </c>
      <c r="F43" s="11" t="s">
        <v>109</v>
      </c>
      <c r="G43" s="36"/>
      <c r="H43" s="11"/>
      <c r="I43" s="36">
        <v>770</v>
      </c>
      <c r="J43" s="11">
        <v>1</v>
      </c>
      <c r="K43" s="36">
        <v>770</v>
      </c>
      <c r="L43" s="11" t="s">
        <v>170</v>
      </c>
      <c r="M43" s="11" t="s">
        <v>171</v>
      </c>
      <c r="N43" s="25" t="s">
        <v>180</v>
      </c>
      <c r="O43" s="12" t="s">
        <v>173</v>
      </c>
      <c r="P43" s="17"/>
      <c r="Q43" s="56">
        <v>10</v>
      </c>
      <c r="R43" s="57">
        <f t="shared" si="1"/>
        <v>10</v>
      </c>
      <c r="S43" s="17"/>
      <c r="T43" s="17"/>
      <c r="U43" s="17"/>
    </row>
    <row r="44" spans="1:21">
      <c r="A44" s="5">
        <v>42</v>
      </c>
      <c r="B44" s="10" t="s">
        <v>96</v>
      </c>
      <c r="C44" s="11" t="s">
        <v>110</v>
      </c>
      <c r="D44" s="16" t="s">
        <v>111</v>
      </c>
      <c r="E44" s="11"/>
      <c r="F44" s="11" t="s">
        <v>112</v>
      </c>
      <c r="G44" s="36"/>
      <c r="H44" s="11"/>
      <c r="I44" s="36">
        <v>1590</v>
      </c>
      <c r="J44" s="11">
        <v>1</v>
      </c>
      <c r="K44" s="36">
        <v>1590</v>
      </c>
      <c r="L44" s="11" t="s">
        <v>170</v>
      </c>
      <c r="M44" s="11" t="s">
        <v>171</v>
      </c>
      <c r="N44" s="25" t="s">
        <v>181</v>
      </c>
      <c r="O44" s="12" t="s">
        <v>173</v>
      </c>
      <c r="P44" s="17"/>
      <c r="Q44" s="56">
        <v>10</v>
      </c>
      <c r="R44" s="57">
        <f t="shared" si="1"/>
        <v>10</v>
      </c>
      <c r="S44" s="17"/>
      <c r="T44" s="17"/>
      <c r="U44" s="17"/>
    </row>
    <row r="45" spans="1:21">
      <c r="A45" s="5">
        <v>43</v>
      </c>
      <c r="B45" s="11" t="s">
        <v>96</v>
      </c>
      <c r="C45" s="11" t="s">
        <v>113</v>
      </c>
      <c r="D45" s="16" t="s">
        <v>114</v>
      </c>
      <c r="E45" s="11" t="s">
        <v>115</v>
      </c>
      <c r="F45" s="11" t="s">
        <v>116</v>
      </c>
      <c r="G45" s="37"/>
      <c r="H45" s="37"/>
      <c r="I45" s="36">
        <v>5800</v>
      </c>
      <c r="J45" s="11">
        <v>1</v>
      </c>
      <c r="K45" s="36">
        <v>5800</v>
      </c>
      <c r="L45" s="11" t="s">
        <v>170</v>
      </c>
      <c r="M45" s="11" t="s">
        <v>171</v>
      </c>
      <c r="N45" s="26" t="s">
        <v>182</v>
      </c>
      <c r="O45" s="12" t="s">
        <v>173</v>
      </c>
      <c r="P45" s="42"/>
      <c r="Q45" s="56">
        <v>10</v>
      </c>
      <c r="R45" s="57">
        <f t="shared" si="1"/>
        <v>10</v>
      </c>
      <c r="S45" s="17"/>
      <c r="T45" s="17"/>
      <c r="U45" s="17"/>
    </row>
    <row r="46" spans="1:21">
      <c r="A46" s="5">
        <v>44</v>
      </c>
      <c r="B46" s="10" t="s">
        <v>96</v>
      </c>
      <c r="C46" s="11" t="s">
        <v>106</v>
      </c>
      <c r="D46" s="16" t="s">
        <v>117</v>
      </c>
      <c r="E46" s="11" t="s">
        <v>118</v>
      </c>
      <c r="F46" s="11" t="s">
        <v>119</v>
      </c>
      <c r="G46" s="36"/>
      <c r="H46" s="11"/>
      <c r="I46" s="38">
        <v>1500</v>
      </c>
      <c r="J46" s="11">
        <v>1</v>
      </c>
      <c r="K46" s="38">
        <v>1500</v>
      </c>
      <c r="L46" s="11" t="s">
        <v>170</v>
      </c>
      <c r="M46" s="11" t="s">
        <v>171</v>
      </c>
      <c r="N46" s="25" t="s">
        <v>183</v>
      </c>
      <c r="O46" s="12" t="s">
        <v>173</v>
      </c>
      <c r="P46" s="17"/>
      <c r="Q46" s="56">
        <v>10</v>
      </c>
      <c r="R46" s="57">
        <f t="shared" si="1"/>
        <v>10</v>
      </c>
      <c r="S46" s="17"/>
      <c r="T46" s="17"/>
      <c r="U46" s="17"/>
    </row>
    <row r="47" spans="1:21">
      <c r="Q47" s="40" t="s">
        <v>246</v>
      </c>
      <c r="R47" s="43">
        <f>MIN(R3:R46)</f>
        <v>1.6666666666666667</v>
      </c>
    </row>
  </sheetData>
  <mergeCells count="1">
    <mergeCell ref="A1:H1"/>
  </mergeCells>
  <phoneticPr fontId="1" type="noConversion"/>
  <conditionalFormatting sqref="R3:R46">
    <cfRule type="cellIs" dxfId="2" priority="1" operator="lessThan">
      <formula>1</formula>
    </cfRule>
  </conditionalFormatting>
  <hyperlinks>
    <hyperlink ref="N4" r:id="rId1" xr:uid="{CBD69259-E854-4823-A78B-337E8CE50024}"/>
    <hyperlink ref="N23" r:id="rId2" xr:uid="{45AF3B80-F577-4FC7-8D85-85E8401D07D4}"/>
    <hyperlink ref="N24" r:id="rId3" xr:uid="{34E605A7-C956-4C46-A5DF-863160504F08}"/>
    <hyperlink ref="N29" r:id="rId4" xr:uid="{F460AACA-6092-42B9-A314-35768C67D447}"/>
    <hyperlink ref="N8" r:id="rId5" xr:uid="{150692F0-80EB-4634-9E4B-28F6645D2F0A}"/>
    <hyperlink ref="N9" r:id="rId6" xr:uid="{63BCFDDC-0913-4504-B521-FF422AC99576}"/>
    <hyperlink ref="N10" r:id="rId7" xr:uid="{F78891C3-C834-419E-9597-5CE7657719A6}"/>
    <hyperlink ref="N11" r:id="rId8" xr:uid="{08EE06AF-1412-4B01-A7AF-6E8E74E28DE1}"/>
    <hyperlink ref="N12" r:id="rId9" xr:uid="{CDF25019-5783-4C34-9ADE-4EB9CA653116}"/>
    <hyperlink ref="N15" r:id="rId10" xr:uid="{75D13147-AEC6-47B9-B79B-8176430A90B7}"/>
    <hyperlink ref="N25" r:id="rId11" xr:uid="{53683FC3-21A0-4A6B-A20F-02447382C660}"/>
    <hyperlink ref="N30" r:id="rId12" xr:uid="{273AAFF2-7764-46F5-8CBC-5F86097E8012}"/>
    <hyperlink ref="N31" r:id="rId13" xr:uid="{AC8A83B0-3057-4D14-B2D2-41EED69EAA6F}"/>
    <hyperlink ref="N32" r:id="rId14" display="http://hit100.co.kr/product/detail.html?product_no=111492&amp;cate_no=151&amp;display_group=1&amp;cafe_mkt=naver_ks&amp;mkt_in=Y&amp;ghost_mall_id=naver&amp;ref=naver_open&amp;NaPm=ct%3Dkq0fxivc%7Cci%3Db59d0586b4fb4a3ca5b04eb8add63e2f94b2c94f%7Ctr%3Dsls%7Csn%3D401506%7Chk%3Da3db09c3568886e078a948c244e80d35a2cc493d" xr:uid="{D3F0AF88-CCDD-4C93-9D20-5B58669E18AD}"/>
    <hyperlink ref="N34" r:id="rId15" xr:uid="{7D3240EC-D2AD-454D-8B5B-D84DD5668C97}"/>
    <hyperlink ref="N13" r:id="rId16" xr:uid="{75C8A12C-8FCE-4A2A-8976-26F291294D21}"/>
    <hyperlink ref="N14" r:id="rId17" xr:uid="{8AD1A56A-C29F-42FE-A0F4-52D0AB025A9F}"/>
    <hyperlink ref="N17" r:id="rId18" xr:uid="{FE54574F-0DC3-4328-AA2A-8A39F0603C80}"/>
    <hyperlink ref="N16" r:id="rId19" xr:uid="{802E53A6-3C64-45C7-8C62-89AE215EEA2A}"/>
    <hyperlink ref="N33" r:id="rId20" xr:uid="{9FA1A7C4-4E3C-4EDD-9B98-8CB8AA798A82}"/>
    <hyperlink ref="N3" r:id="rId21" xr:uid="{4CCC389A-3ED8-437B-9120-46BC6CFC2886}"/>
    <hyperlink ref="N40" r:id="rId22" xr:uid="{8BDE92CC-61EE-4E31-A676-D5DA729F73BA}"/>
    <hyperlink ref="N41" r:id="rId23" xr:uid="{5BB63503-5DF6-4A2B-8124-7FD1B00BEB24}"/>
    <hyperlink ref="N42" r:id="rId24" xr:uid="{627CE15C-EE3F-4454-ABCB-750C21AA9FF3}"/>
    <hyperlink ref="N43" r:id="rId25" xr:uid="{D75A0711-E7DE-4CE0-BAC5-AD37FD48DEBD}"/>
    <hyperlink ref="N44" r:id="rId26" xr:uid="{A1AC614C-73A9-4F0C-B665-161D5EB48056}"/>
    <hyperlink ref="N45" r:id="rId27" xr:uid="{E540ABE5-AEC4-442D-A0E5-C9E8CE5F5B35}"/>
    <hyperlink ref="N46" r:id="rId28" xr:uid="{39E8F02E-E241-4E73-859B-3ECBA9C4DBB2}"/>
  </hyperlinks>
  <pageMargins left="0.25" right="0.25" top="0.75" bottom="0.75" header="0.3" footer="0.3"/>
  <pageSetup paperSize="9" scale="43" fitToHeight="0" orientation="landscape" horizontalDpi="300" verticalDpi="300"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39C3F-0433-45FD-9CD6-BB1CA5D86602}">
  <sheetPr>
    <pageSetUpPr fitToPage="1"/>
  </sheetPr>
  <dimension ref="A1:T62"/>
  <sheetViews>
    <sheetView tabSelected="1" topLeftCell="A18" zoomScale="70" zoomScaleNormal="70" workbookViewId="0">
      <selection activeCell="V36" sqref="V36"/>
    </sheetView>
  </sheetViews>
  <sheetFormatPr defaultColWidth="9" defaultRowHeight="17.399999999999999"/>
  <cols>
    <col min="1" max="1" width="8.3984375" style="1" bestFit="1" customWidth="1"/>
    <col min="2" max="2" width="16.5" style="1" bestFit="1" customWidth="1"/>
    <col min="3" max="3" width="21" style="1" bestFit="1" customWidth="1"/>
    <col min="4" max="4" width="59.59765625" style="1" customWidth="1"/>
    <col min="5" max="5" width="22.5" style="1" bestFit="1" customWidth="1"/>
    <col min="6" max="6" width="27.296875" style="1" customWidth="1"/>
    <col min="7" max="7" width="15" style="1" hidden="1" customWidth="1"/>
    <col min="8" max="8" width="9" style="1" hidden="1" customWidth="1"/>
    <col min="9" max="9" width="15.796875" style="1" hidden="1" customWidth="1"/>
    <col min="10" max="10" width="9" style="1"/>
    <col min="11" max="11" width="12.796875" style="1" hidden="1" customWidth="1"/>
    <col min="12" max="12" width="14.19921875" style="1" hidden="1" customWidth="1"/>
    <col min="13" max="13" width="12.296875" style="1" hidden="1" customWidth="1"/>
    <col min="14" max="14" width="9" style="1" hidden="1" customWidth="1"/>
    <col min="15" max="15" width="13.3984375" style="1" hidden="1" customWidth="1"/>
    <col min="16" max="16" width="16.19921875" style="1" bestFit="1" customWidth="1"/>
    <col min="17" max="17" width="17" style="1" bestFit="1" customWidth="1"/>
    <col min="18" max="18" width="17.3984375" style="60" customWidth="1"/>
    <col min="19" max="19" width="15.19921875" bestFit="1" customWidth="1"/>
    <col min="20" max="20" width="14.796875" bestFit="1" customWidth="1"/>
    <col min="21" max="16384" width="9" style="1"/>
  </cols>
  <sheetData>
    <row r="1" spans="1:20" ht="29.25" customHeight="1">
      <c r="A1" s="71" t="s">
        <v>184</v>
      </c>
      <c r="B1" s="71"/>
      <c r="C1" s="71"/>
      <c r="D1" s="71"/>
      <c r="E1" s="71"/>
      <c r="F1" s="71"/>
      <c r="G1" s="71"/>
      <c r="H1" s="71"/>
      <c r="I1" s="27" t="s">
        <v>185</v>
      </c>
      <c r="J1" s="27"/>
      <c r="K1" s="27"/>
    </row>
    <row r="2" spans="1:20" ht="18" thickBot="1">
      <c r="A2" s="15" t="s">
        <v>7</v>
      </c>
      <c r="B2" s="15" t="s">
        <v>8</v>
      </c>
      <c r="C2" s="15" t="s">
        <v>6</v>
      </c>
      <c r="D2" s="15" t="s">
        <v>3</v>
      </c>
      <c r="E2" s="15" t="s">
        <v>0</v>
      </c>
      <c r="F2" s="15" t="s">
        <v>4</v>
      </c>
      <c r="G2" s="28" t="s">
        <v>186</v>
      </c>
      <c r="H2" s="28" t="s">
        <v>187</v>
      </c>
      <c r="I2" s="28" t="s">
        <v>188</v>
      </c>
      <c r="J2" s="15" t="s">
        <v>5</v>
      </c>
      <c r="K2" s="15" t="s">
        <v>130</v>
      </c>
      <c r="L2" s="15" t="s">
        <v>131</v>
      </c>
      <c r="M2" s="15" t="s">
        <v>132</v>
      </c>
      <c r="N2" s="15" t="s">
        <v>133</v>
      </c>
      <c r="O2" s="15" t="s">
        <v>134</v>
      </c>
      <c r="P2" s="56" t="s">
        <v>199</v>
      </c>
      <c r="Q2" s="56" t="s">
        <v>217</v>
      </c>
      <c r="R2" s="17" t="s">
        <v>245</v>
      </c>
      <c r="S2" s="17" t="s">
        <v>254</v>
      </c>
      <c r="T2" s="17" t="s">
        <v>255</v>
      </c>
    </row>
    <row r="3" spans="1:20" ht="18" thickTop="1">
      <c r="A3" s="13">
        <v>1</v>
      </c>
      <c r="B3" s="13" t="s">
        <v>50</v>
      </c>
      <c r="C3" s="13" t="s">
        <v>51</v>
      </c>
      <c r="D3" s="14" t="s">
        <v>1</v>
      </c>
      <c r="E3" s="13" t="s">
        <v>42</v>
      </c>
      <c r="F3" s="13" t="s">
        <v>2</v>
      </c>
      <c r="G3" s="29"/>
      <c r="H3" s="29"/>
      <c r="I3" s="29">
        <v>1596000</v>
      </c>
      <c r="J3" s="13">
        <v>1</v>
      </c>
      <c r="K3" s="19">
        <f>I3*J3</f>
        <v>1596000</v>
      </c>
      <c r="L3" s="13" t="s">
        <v>135</v>
      </c>
      <c r="M3" s="13" t="s">
        <v>136</v>
      </c>
      <c r="N3" s="20" t="s">
        <v>137</v>
      </c>
      <c r="O3" s="13" t="s">
        <v>138</v>
      </c>
      <c r="P3" s="56">
        <v>9</v>
      </c>
      <c r="Q3" s="57">
        <f>P3/J3</f>
        <v>9</v>
      </c>
      <c r="R3" s="17"/>
      <c r="S3" s="70"/>
      <c r="T3" s="17"/>
    </row>
    <row r="4" spans="1:20">
      <c r="A4" s="13">
        <v>2</v>
      </c>
      <c r="B4" s="5" t="s">
        <v>50</v>
      </c>
      <c r="C4" s="64" t="s">
        <v>247</v>
      </c>
      <c r="D4" s="7" t="s">
        <v>43</v>
      </c>
      <c r="E4" s="8" t="s">
        <v>39</v>
      </c>
      <c r="F4" s="5" t="s">
        <v>2</v>
      </c>
      <c r="G4" s="29"/>
      <c r="H4" s="29"/>
      <c r="I4" s="29"/>
      <c r="J4" s="13">
        <v>1</v>
      </c>
      <c r="K4" s="19"/>
      <c r="L4" s="13"/>
      <c r="M4" s="13"/>
      <c r="N4" s="20"/>
      <c r="O4" s="13"/>
      <c r="P4" s="56">
        <v>5</v>
      </c>
      <c r="Q4" s="57">
        <f t="shared" ref="Q4:Q47" si="0">P4/J4</f>
        <v>5</v>
      </c>
      <c r="R4" s="17" t="s">
        <v>253</v>
      </c>
      <c r="S4" s="70">
        <v>44956</v>
      </c>
      <c r="T4" s="17"/>
    </row>
    <row r="5" spans="1:20">
      <c r="A5" s="5">
        <v>3</v>
      </c>
      <c r="B5" s="5" t="s">
        <v>50</v>
      </c>
      <c r="C5" s="5" t="s">
        <v>52</v>
      </c>
      <c r="D5" s="6" t="s">
        <v>10</v>
      </c>
      <c r="E5" s="5" t="s">
        <v>9</v>
      </c>
      <c r="F5" s="5" t="s">
        <v>11</v>
      </c>
      <c r="G5" s="30"/>
      <c r="H5" s="30"/>
      <c r="I5" s="30">
        <v>370000</v>
      </c>
      <c r="J5" s="5">
        <v>1</v>
      </c>
      <c r="K5" s="21">
        <f t="shared" ref="K5:K36" si="1">I5*J5</f>
        <v>370000</v>
      </c>
      <c r="L5" s="5" t="s">
        <v>139</v>
      </c>
      <c r="M5" s="5" t="s">
        <v>140</v>
      </c>
      <c r="N5" s="22" t="s">
        <v>141</v>
      </c>
      <c r="O5" s="5" t="s">
        <v>142</v>
      </c>
      <c r="P5" s="56">
        <v>5</v>
      </c>
      <c r="Q5" s="57">
        <v>5</v>
      </c>
      <c r="R5" s="17"/>
      <c r="S5" s="70"/>
      <c r="T5" s="17"/>
    </row>
    <row r="6" spans="1:20">
      <c r="A6" s="5">
        <v>4</v>
      </c>
      <c r="B6" s="5" t="s">
        <v>50</v>
      </c>
      <c r="C6" s="5" t="s">
        <v>58</v>
      </c>
      <c r="D6" s="9" t="s">
        <v>46</v>
      </c>
      <c r="E6" s="5" t="s">
        <v>47</v>
      </c>
      <c r="F6" s="5" t="s">
        <v>27</v>
      </c>
      <c r="G6" s="30"/>
      <c r="H6" s="30"/>
      <c r="I6" s="30">
        <v>43000</v>
      </c>
      <c r="J6" s="5">
        <v>2</v>
      </c>
      <c r="K6" s="21">
        <f t="shared" si="1"/>
        <v>86000</v>
      </c>
      <c r="L6" s="5" t="s">
        <v>143</v>
      </c>
      <c r="M6" s="5" t="s">
        <v>144</v>
      </c>
      <c r="N6" s="22" t="s">
        <v>145</v>
      </c>
      <c r="O6" s="5" t="s">
        <v>146</v>
      </c>
      <c r="P6" s="56">
        <v>41</v>
      </c>
      <c r="Q6" s="57">
        <f t="shared" si="0"/>
        <v>20.5</v>
      </c>
      <c r="R6" s="17"/>
      <c r="S6" s="17"/>
      <c r="T6" s="17"/>
    </row>
    <row r="7" spans="1:20">
      <c r="A7" s="5">
        <v>5</v>
      </c>
      <c r="B7" s="5" t="s">
        <v>50</v>
      </c>
      <c r="C7" s="5" t="s">
        <v>59</v>
      </c>
      <c r="D7" s="6" t="s">
        <v>26</v>
      </c>
      <c r="E7" s="5" t="s">
        <v>23</v>
      </c>
      <c r="F7" s="5" t="s">
        <v>27</v>
      </c>
      <c r="G7" s="30">
        <v>35000</v>
      </c>
      <c r="H7" s="30">
        <v>5</v>
      </c>
      <c r="I7" s="30">
        <f>G7/H7</f>
        <v>7000</v>
      </c>
      <c r="J7" s="5">
        <v>6</v>
      </c>
      <c r="K7" s="21">
        <f t="shared" si="1"/>
        <v>42000</v>
      </c>
      <c r="L7" s="5" t="s">
        <v>143</v>
      </c>
      <c r="M7" s="5" t="s">
        <v>144</v>
      </c>
      <c r="N7" s="22" t="s">
        <v>145</v>
      </c>
      <c r="O7" s="5" t="s">
        <v>146</v>
      </c>
      <c r="P7" s="56">
        <v>143</v>
      </c>
      <c r="Q7" s="57">
        <f t="shared" si="0"/>
        <v>23.833333333333332</v>
      </c>
      <c r="R7" s="17"/>
      <c r="S7" s="17"/>
      <c r="T7" s="17"/>
    </row>
    <row r="8" spans="1:20">
      <c r="A8" s="13">
        <v>6</v>
      </c>
      <c r="B8" s="5" t="s">
        <v>50</v>
      </c>
      <c r="C8" s="5" t="s">
        <v>59</v>
      </c>
      <c r="D8" s="9" t="s">
        <v>25</v>
      </c>
      <c r="E8" s="5" t="s">
        <v>24</v>
      </c>
      <c r="F8" s="5" t="s">
        <v>27</v>
      </c>
      <c r="G8" s="30">
        <v>24000</v>
      </c>
      <c r="H8" s="30">
        <v>5</v>
      </c>
      <c r="I8" s="30">
        <f>G8/H8</f>
        <v>4800</v>
      </c>
      <c r="J8" s="5">
        <v>2</v>
      </c>
      <c r="K8" s="21">
        <f t="shared" si="1"/>
        <v>9600</v>
      </c>
      <c r="L8" s="5" t="s">
        <v>143</v>
      </c>
      <c r="M8" s="5" t="s">
        <v>144</v>
      </c>
      <c r="N8" s="22" t="s">
        <v>145</v>
      </c>
      <c r="O8" s="5" t="s">
        <v>146</v>
      </c>
      <c r="P8" s="56">
        <v>42</v>
      </c>
      <c r="Q8" s="57">
        <f t="shared" si="0"/>
        <v>21</v>
      </c>
      <c r="R8" s="17"/>
      <c r="S8" s="17"/>
      <c r="T8" s="17"/>
    </row>
    <row r="9" spans="1:20">
      <c r="A9" s="13">
        <v>7</v>
      </c>
      <c r="B9" s="5" t="s">
        <v>50</v>
      </c>
      <c r="C9" s="5" t="s">
        <v>191</v>
      </c>
      <c r="D9" s="6" t="s">
        <v>222</v>
      </c>
      <c r="E9" s="5" t="s">
        <v>221</v>
      </c>
      <c r="F9" s="5" t="s">
        <v>28</v>
      </c>
      <c r="G9" s="30"/>
      <c r="H9" s="30"/>
      <c r="I9" s="30">
        <v>9240</v>
      </c>
      <c r="J9" s="5">
        <v>2</v>
      </c>
      <c r="K9" s="21">
        <f t="shared" si="1"/>
        <v>18480</v>
      </c>
      <c r="L9" s="5" t="s">
        <v>28</v>
      </c>
      <c r="M9" s="5" t="s">
        <v>147</v>
      </c>
      <c r="N9" s="24" t="s">
        <v>223</v>
      </c>
      <c r="O9" s="5"/>
      <c r="P9" s="56">
        <v>20</v>
      </c>
      <c r="Q9" s="57">
        <f t="shared" si="0"/>
        <v>10</v>
      </c>
      <c r="R9" s="17"/>
      <c r="S9" s="17"/>
      <c r="T9" s="17"/>
    </row>
    <row r="10" spans="1:20">
      <c r="A10" s="13">
        <v>8</v>
      </c>
      <c r="B10" s="5" t="s">
        <v>50</v>
      </c>
      <c r="C10" s="5" t="s">
        <v>60</v>
      </c>
      <c r="D10" s="6" t="s">
        <v>30</v>
      </c>
      <c r="E10" s="5" t="s">
        <v>29</v>
      </c>
      <c r="F10" s="5" t="s">
        <v>31</v>
      </c>
      <c r="G10" s="5"/>
      <c r="H10" s="5"/>
      <c r="I10" s="30">
        <v>18119</v>
      </c>
      <c r="J10" s="5">
        <v>5</v>
      </c>
      <c r="K10" s="21">
        <f t="shared" si="1"/>
        <v>90595</v>
      </c>
      <c r="L10" s="5" t="s">
        <v>148</v>
      </c>
      <c r="M10" s="5" t="s">
        <v>149</v>
      </c>
      <c r="N10" s="22" t="s">
        <v>150</v>
      </c>
      <c r="O10" s="5" t="s">
        <v>22</v>
      </c>
      <c r="P10" s="56">
        <v>10</v>
      </c>
      <c r="Q10" s="57">
        <f t="shared" si="0"/>
        <v>2</v>
      </c>
      <c r="R10" s="17" t="s">
        <v>257</v>
      </c>
      <c r="S10" s="70">
        <v>44957</v>
      </c>
      <c r="T10" s="17"/>
    </row>
    <row r="11" spans="1:20">
      <c r="A11" s="5">
        <v>9</v>
      </c>
      <c r="B11" s="5" t="s">
        <v>50</v>
      </c>
      <c r="C11" s="5" t="s">
        <v>34</v>
      </c>
      <c r="D11" s="6" t="s">
        <v>32</v>
      </c>
      <c r="E11" s="5" t="s">
        <v>33</v>
      </c>
      <c r="F11" s="5" t="s">
        <v>31</v>
      </c>
      <c r="G11" s="30">
        <v>42475</v>
      </c>
      <c r="H11" s="30">
        <v>10</v>
      </c>
      <c r="I11" s="30">
        <f>G11/H11</f>
        <v>4247.5</v>
      </c>
      <c r="J11" s="5">
        <v>7</v>
      </c>
      <c r="K11" s="21">
        <f t="shared" si="1"/>
        <v>29732.5</v>
      </c>
      <c r="L11" s="5" t="s">
        <v>148</v>
      </c>
      <c r="M11" s="5" t="s">
        <v>149</v>
      </c>
      <c r="N11" s="22" t="s">
        <v>150</v>
      </c>
      <c r="O11" s="5" t="s">
        <v>22</v>
      </c>
      <c r="P11" s="56">
        <v>54</v>
      </c>
      <c r="Q11" s="57">
        <f t="shared" si="0"/>
        <v>7.7142857142857144</v>
      </c>
      <c r="R11" s="17" t="s">
        <v>258</v>
      </c>
      <c r="S11" s="70">
        <v>44957</v>
      </c>
      <c r="T11" s="17"/>
    </row>
    <row r="12" spans="1:20">
      <c r="A12" s="13">
        <v>10</v>
      </c>
      <c r="B12" s="5" t="s">
        <v>50</v>
      </c>
      <c r="C12" s="5" t="s">
        <v>85</v>
      </c>
      <c r="D12" s="6" t="s">
        <v>84</v>
      </c>
      <c r="E12" s="5" t="s">
        <v>86</v>
      </c>
      <c r="F12" s="5" t="s">
        <v>31</v>
      </c>
      <c r="G12" s="30"/>
      <c r="H12" s="30"/>
      <c r="I12" s="30">
        <f>42975*2</f>
        <v>85950</v>
      </c>
      <c r="J12" s="5">
        <v>1</v>
      </c>
      <c r="K12" s="21">
        <f t="shared" si="1"/>
        <v>85950</v>
      </c>
      <c r="L12" s="5" t="s">
        <v>148</v>
      </c>
      <c r="M12" s="5" t="s">
        <v>149</v>
      </c>
      <c r="N12" s="22" t="s">
        <v>150</v>
      </c>
      <c r="O12" s="5" t="s">
        <v>22</v>
      </c>
      <c r="P12" s="56">
        <v>5</v>
      </c>
      <c r="Q12" s="57">
        <f t="shared" si="0"/>
        <v>5</v>
      </c>
      <c r="R12" s="17" t="s">
        <v>256</v>
      </c>
      <c r="S12" s="70">
        <v>44957</v>
      </c>
      <c r="T12" s="17"/>
    </row>
    <row r="13" spans="1:20">
      <c r="A13" s="13">
        <v>11</v>
      </c>
      <c r="B13" s="5" t="s">
        <v>50</v>
      </c>
      <c r="C13" s="5" t="s">
        <v>61</v>
      </c>
      <c r="D13" s="6" t="s">
        <v>36</v>
      </c>
      <c r="E13" s="5" t="s">
        <v>35</v>
      </c>
      <c r="F13" s="5" t="s">
        <v>31</v>
      </c>
      <c r="G13" s="30"/>
      <c r="H13" s="30"/>
      <c r="I13" s="30">
        <v>14691</v>
      </c>
      <c r="J13" s="5">
        <v>1</v>
      </c>
      <c r="K13" s="21">
        <f t="shared" si="1"/>
        <v>14691</v>
      </c>
      <c r="L13" s="5" t="s">
        <v>148</v>
      </c>
      <c r="M13" s="5" t="s">
        <v>149</v>
      </c>
      <c r="N13" s="22" t="s">
        <v>150</v>
      </c>
      <c r="O13" s="5" t="s">
        <v>22</v>
      </c>
      <c r="P13" s="56">
        <v>12</v>
      </c>
      <c r="Q13" s="57">
        <f t="shared" si="0"/>
        <v>12</v>
      </c>
      <c r="R13" s="17"/>
      <c r="S13" s="17"/>
      <c r="T13" s="17"/>
    </row>
    <row r="14" spans="1:20">
      <c r="A14" s="5">
        <v>12</v>
      </c>
      <c r="B14" s="5" t="s">
        <v>50</v>
      </c>
      <c r="C14" s="5" t="s">
        <v>61</v>
      </c>
      <c r="D14" s="6" t="s">
        <v>89</v>
      </c>
      <c r="E14" s="5" t="s">
        <v>87</v>
      </c>
      <c r="F14" s="5" t="s">
        <v>31</v>
      </c>
      <c r="G14" s="30"/>
      <c r="H14" s="30"/>
      <c r="I14" s="30">
        <v>9336</v>
      </c>
      <c r="J14" s="5">
        <v>1</v>
      </c>
      <c r="K14" s="21">
        <f t="shared" si="1"/>
        <v>9336</v>
      </c>
      <c r="L14" s="5" t="s">
        <v>148</v>
      </c>
      <c r="M14" s="5" t="s">
        <v>149</v>
      </c>
      <c r="N14" s="22" t="s">
        <v>150</v>
      </c>
      <c r="O14" s="5" t="s">
        <v>22</v>
      </c>
      <c r="P14" s="56">
        <v>26</v>
      </c>
      <c r="Q14" s="57">
        <f t="shared" si="0"/>
        <v>26</v>
      </c>
      <c r="R14" s="17"/>
      <c r="S14" s="17"/>
      <c r="T14" s="17"/>
    </row>
    <row r="15" spans="1:20">
      <c r="A15" s="5">
        <v>13</v>
      </c>
      <c r="B15" s="5" t="s">
        <v>50</v>
      </c>
      <c r="C15" s="5" t="s">
        <v>61</v>
      </c>
      <c r="D15" s="6" t="s">
        <v>88</v>
      </c>
      <c r="E15" s="5" t="s">
        <v>227</v>
      </c>
      <c r="F15" s="5" t="s">
        <v>31</v>
      </c>
      <c r="G15" s="30"/>
      <c r="H15" s="30"/>
      <c r="I15" s="30">
        <v>4261</v>
      </c>
      <c r="J15" s="5">
        <v>1</v>
      </c>
      <c r="K15" s="21">
        <f t="shared" si="1"/>
        <v>4261</v>
      </c>
      <c r="L15" s="5" t="s">
        <v>148</v>
      </c>
      <c r="M15" s="5" t="s">
        <v>149</v>
      </c>
      <c r="N15" s="22" t="s">
        <v>150</v>
      </c>
      <c r="O15" s="5" t="s">
        <v>22</v>
      </c>
      <c r="P15" s="56">
        <v>41</v>
      </c>
      <c r="Q15" s="57">
        <f t="shared" si="0"/>
        <v>41</v>
      </c>
      <c r="R15" s="17"/>
      <c r="S15" s="17"/>
      <c r="T15" s="17"/>
    </row>
    <row r="16" spans="1:20">
      <c r="A16" s="5">
        <v>14</v>
      </c>
      <c r="B16" s="5" t="s">
        <v>50</v>
      </c>
      <c r="C16" s="5" t="s">
        <v>62</v>
      </c>
      <c r="D16" s="6" t="s">
        <v>48</v>
      </c>
      <c r="E16" s="5" t="s">
        <v>49</v>
      </c>
      <c r="F16" s="5" t="s">
        <v>12</v>
      </c>
      <c r="G16" s="30">
        <v>170000</v>
      </c>
      <c r="H16" s="30">
        <v>12</v>
      </c>
      <c r="I16" s="30">
        <f>G16/H16</f>
        <v>14166.666666666666</v>
      </c>
      <c r="J16" s="5">
        <v>1</v>
      </c>
      <c r="K16" s="21">
        <f t="shared" si="1"/>
        <v>14166.666666666666</v>
      </c>
      <c r="L16" s="5" t="s">
        <v>139</v>
      </c>
      <c r="M16" s="5" t="s">
        <v>140</v>
      </c>
      <c r="N16" s="22" t="s">
        <v>141</v>
      </c>
      <c r="O16" s="5" t="s">
        <v>142</v>
      </c>
      <c r="P16" s="56">
        <v>79</v>
      </c>
      <c r="Q16" s="57">
        <f t="shared" si="0"/>
        <v>79</v>
      </c>
      <c r="R16" s="17"/>
      <c r="S16" s="17"/>
      <c r="T16" s="17"/>
    </row>
    <row r="17" spans="1:20">
      <c r="A17" s="13">
        <v>15</v>
      </c>
      <c r="B17" s="5" t="s">
        <v>50</v>
      </c>
      <c r="C17" s="66" t="s">
        <v>63</v>
      </c>
      <c r="D17" s="6" t="s">
        <v>37</v>
      </c>
      <c r="E17" s="5" t="s">
        <v>38</v>
      </c>
      <c r="F17" s="5" t="s">
        <v>31</v>
      </c>
      <c r="G17" s="30"/>
      <c r="H17" s="30"/>
      <c r="I17" s="30">
        <v>34553</v>
      </c>
      <c r="J17" s="5">
        <v>1</v>
      </c>
      <c r="K17" s="21">
        <f t="shared" si="1"/>
        <v>34553</v>
      </c>
      <c r="L17" s="5" t="s">
        <v>148</v>
      </c>
      <c r="M17" s="5" t="s">
        <v>149</v>
      </c>
      <c r="N17" s="22" t="s">
        <v>150</v>
      </c>
      <c r="O17" s="5" t="s">
        <v>22</v>
      </c>
      <c r="P17" s="56">
        <v>4</v>
      </c>
      <c r="Q17" s="57">
        <f t="shared" si="0"/>
        <v>4</v>
      </c>
      <c r="R17" s="17"/>
      <c r="S17" s="17"/>
      <c r="T17" s="17"/>
    </row>
    <row r="18" spans="1:20">
      <c r="A18" s="13">
        <v>16</v>
      </c>
      <c r="B18" s="5" t="s">
        <v>50</v>
      </c>
      <c r="C18" s="5" t="s">
        <v>64</v>
      </c>
      <c r="D18" s="6" t="s">
        <v>65</v>
      </c>
      <c r="E18" s="5" t="s">
        <v>91</v>
      </c>
      <c r="F18" s="5" t="s">
        <v>66</v>
      </c>
      <c r="G18" s="30"/>
      <c r="H18" s="30"/>
      <c r="I18" s="30">
        <v>770</v>
      </c>
      <c r="J18" s="5">
        <v>1</v>
      </c>
      <c r="K18" s="21">
        <f t="shared" si="1"/>
        <v>770</v>
      </c>
      <c r="L18" s="5" t="s">
        <v>151</v>
      </c>
      <c r="M18" s="5" t="s">
        <v>152</v>
      </c>
      <c r="N18" s="22" t="s">
        <v>153</v>
      </c>
      <c r="O18" s="5" t="s">
        <v>22</v>
      </c>
      <c r="P18" s="56">
        <v>43</v>
      </c>
      <c r="Q18" s="57">
        <f t="shared" si="0"/>
        <v>43</v>
      </c>
      <c r="R18" s="17"/>
      <c r="S18" s="17"/>
      <c r="T18" s="17"/>
    </row>
    <row r="19" spans="1:20">
      <c r="A19" s="13">
        <v>17</v>
      </c>
      <c r="B19" s="5" t="s">
        <v>50</v>
      </c>
      <c r="C19" s="5" t="s">
        <v>64</v>
      </c>
      <c r="D19" s="6" t="s">
        <v>67</v>
      </c>
      <c r="E19" s="5" t="s">
        <v>92</v>
      </c>
      <c r="F19" s="5" t="s">
        <v>66</v>
      </c>
      <c r="G19" s="30"/>
      <c r="H19" s="30"/>
      <c r="I19" s="30">
        <v>2260</v>
      </c>
      <c r="J19" s="5">
        <v>1</v>
      </c>
      <c r="K19" s="21">
        <f t="shared" si="1"/>
        <v>2260</v>
      </c>
      <c r="L19" s="5" t="s">
        <v>154</v>
      </c>
      <c r="M19" s="5" t="s">
        <v>152</v>
      </c>
      <c r="N19" s="22" t="s">
        <v>155</v>
      </c>
      <c r="O19" s="5" t="s">
        <v>22</v>
      </c>
      <c r="P19" s="56">
        <v>28</v>
      </c>
      <c r="Q19" s="57">
        <f t="shared" si="0"/>
        <v>28</v>
      </c>
      <c r="R19" s="17"/>
      <c r="S19" s="70"/>
      <c r="T19" s="17"/>
    </row>
    <row r="20" spans="1:20">
      <c r="A20" s="5">
        <v>18</v>
      </c>
      <c r="B20" s="61" t="s">
        <v>129</v>
      </c>
      <c r="C20" s="61" t="s">
        <v>230</v>
      </c>
      <c r="D20" s="6" t="s">
        <v>234</v>
      </c>
      <c r="E20" s="5" t="s">
        <v>231</v>
      </c>
      <c r="F20" s="5" t="s">
        <v>31</v>
      </c>
      <c r="G20" s="30"/>
      <c r="H20" s="30"/>
      <c r="I20" s="30"/>
      <c r="J20" s="5">
        <v>9</v>
      </c>
      <c r="K20" s="21"/>
      <c r="L20" s="5"/>
      <c r="M20" s="5"/>
      <c r="N20" s="22"/>
      <c r="O20" s="5"/>
      <c r="P20" s="56">
        <v>40</v>
      </c>
      <c r="Q20" s="57">
        <f t="shared" si="0"/>
        <v>4.4444444444444446</v>
      </c>
      <c r="R20" s="17" t="s">
        <v>256</v>
      </c>
      <c r="S20" s="70">
        <v>44957</v>
      </c>
      <c r="T20" s="17"/>
    </row>
    <row r="21" spans="1:20">
      <c r="A21" s="13">
        <v>19</v>
      </c>
      <c r="B21" s="61" t="s">
        <v>129</v>
      </c>
      <c r="C21" s="61" t="s">
        <v>230</v>
      </c>
      <c r="D21" s="6" t="s">
        <v>237</v>
      </c>
      <c r="E21" s="5" t="s">
        <v>236</v>
      </c>
      <c r="F21" s="5" t="s">
        <v>31</v>
      </c>
      <c r="G21" s="30"/>
      <c r="H21" s="30"/>
      <c r="I21" s="30"/>
      <c r="J21" s="5">
        <v>3</v>
      </c>
      <c r="K21" s="21"/>
      <c r="L21" s="5"/>
      <c r="M21" s="5"/>
      <c r="N21" s="22"/>
      <c r="O21" s="5"/>
      <c r="P21" s="56">
        <v>53</v>
      </c>
      <c r="Q21" s="57">
        <f t="shared" si="0"/>
        <v>17.666666666666668</v>
      </c>
      <c r="R21" s="17"/>
      <c r="S21" s="17"/>
      <c r="T21" s="17"/>
    </row>
    <row r="22" spans="1:20">
      <c r="A22" s="13">
        <v>20</v>
      </c>
      <c r="B22" s="31" t="s">
        <v>129</v>
      </c>
      <c r="C22" s="62" t="s">
        <v>207</v>
      </c>
      <c r="D22" s="6" t="s">
        <v>235</v>
      </c>
      <c r="E22" s="5" t="s">
        <v>232</v>
      </c>
      <c r="F22" s="5" t="s">
        <v>31</v>
      </c>
      <c r="G22" s="30"/>
      <c r="H22" s="30"/>
      <c r="I22" s="30"/>
      <c r="J22" s="5">
        <v>1</v>
      </c>
      <c r="K22" s="21"/>
      <c r="L22" s="5"/>
      <c r="M22" s="5"/>
      <c r="N22" s="22"/>
      <c r="O22" s="5"/>
      <c r="P22" s="56">
        <v>31</v>
      </c>
      <c r="Q22" s="57">
        <f t="shared" si="0"/>
        <v>31</v>
      </c>
      <c r="R22" s="17"/>
      <c r="S22" s="17"/>
      <c r="T22" s="17"/>
    </row>
    <row r="23" spans="1:20">
      <c r="A23" s="5">
        <v>21</v>
      </c>
      <c r="B23" s="61" t="s">
        <v>129</v>
      </c>
      <c r="C23" s="63" t="s">
        <v>241</v>
      </c>
      <c r="D23" s="6" t="s">
        <v>242</v>
      </c>
      <c r="E23" s="5" t="s">
        <v>240</v>
      </c>
      <c r="F23" s="5" t="s">
        <v>31</v>
      </c>
      <c r="G23" s="30"/>
      <c r="H23" s="30"/>
      <c r="I23" s="30"/>
      <c r="J23" s="5">
        <v>3</v>
      </c>
      <c r="K23" s="21"/>
      <c r="L23" s="23"/>
      <c r="M23" s="5"/>
      <c r="N23" s="24"/>
      <c r="O23" s="5"/>
      <c r="P23" s="56">
        <v>47</v>
      </c>
      <c r="Q23" s="57">
        <f t="shared" si="0"/>
        <v>15.666666666666666</v>
      </c>
      <c r="R23" s="17"/>
      <c r="S23" s="17"/>
      <c r="T23" s="17"/>
    </row>
    <row r="24" spans="1:20">
      <c r="A24" s="5">
        <v>22</v>
      </c>
      <c r="B24" s="31" t="s">
        <v>129</v>
      </c>
      <c r="C24" s="31" t="s">
        <v>239</v>
      </c>
      <c r="D24" s="32" t="s">
        <v>238</v>
      </c>
      <c r="E24" s="5" t="s">
        <v>233</v>
      </c>
      <c r="F24" s="23" t="s">
        <v>31</v>
      </c>
      <c r="G24" s="30"/>
      <c r="H24" s="30"/>
      <c r="I24" s="30"/>
      <c r="J24" s="5">
        <v>7</v>
      </c>
      <c r="K24" s="21"/>
      <c r="L24" s="23"/>
      <c r="M24" s="5"/>
      <c r="N24" s="22"/>
      <c r="O24" s="5"/>
      <c r="P24" s="56">
        <v>67</v>
      </c>
      <c r="Q24" s="57">
        <f t="shared" si="0"/>
        <v>9.5714285714285712</v>
      </c>
      <c r="R24" s="17"/>
      <c r="S24" s="17"/>
      <c r="T24" s="17"/>
    </row>
    <row r="25" spans="1:20">
      <c r="A25" s="5">
        <v>23</v>
      </c>
      <c r="B25" s="5" t="s">
        <v>53</v>
      </c>
      <c r="C25" s="5" t="s">
        <v>54</v>
      </c>
      <c r="D25" s="6" t="s">
        <v>13</v>
      </c>
      <c r="E25" s="5" t="s">
        <v>14</v>
      </c>
      <c r="F25" s="5" t="s">
        <v>15</v>
      </c>
      <c r="G25" s="30"/>
      <c r="H25" s="30"/>
      <c r="I25" s="30">
        <v>80000</v>
      </c>
      <c r="J25" s="5">
        <v>1</v>
      </c>
      <c r="K25" s="21">
        <f t="shared" si="1"/>
        <v>80000</v>
      </c>
      <c r="L25" s="5" t="s">
        <v>156</v>
      </c>
      <c r="M25" s="5" t="s">
        <v>147</v>
      </c>
      <c r="N25" s="22" t="s">
        <v>157</v>
      </c>
      <c r="O25" s="5" t="s">
        <v>22</v>
      </c>
      <c r="P25" s="56">
        <v>6</v>
      </c>
      <c r="Q25" s="57">
        <f t="shared" si="0"/>
        <v>6</v>
      </c>
      <c r="R25" s="17"/>
      <c r="S25" s="17"/>
      <c r="T25" s="17"/>
    </row>
    <row r="26" spans="1:20">
      <c r="A26" s="13">
        <v>24</v>
      </c>
      <c r="B26" s="5" t="s">
        <v>53</v>
      </c>
      <c r="C26" s="5" t="s">
        <v>193</v>
      </c>
      <c r="D26" s="6" t="s">
        <v>16</v>
      </c>
      <c r="E26" s="5" t="s">
        <v>17</v>
      </c>
      <c r="F26" s="5" t="s">
        <v>18</v>
      </c>
      <c r="G26" s="30"/>
      <c r="H26" s="30"/>
      <c r="I26" s="30">
        <v>39000</v>
      </c>
      <c r="J26" s="5">
        <v>2</v>
      </c>
      <c r="K26" s="21">
        <f t="shared" si="1"/>
        <v>78000</v>
      </c>
      <c r="L26" s="5" t="s">
        <v>18</v>
      </c>
      <c r="M26" s="5" t="s">
        <v>147</v>
      </c>
      <c r="N26" s="22" t="s">
        <v>159</v>
      </c>
      <c r="O26" s="5" t="s">
        <v>22</v>
      </c>
      <c r="P26" s="56">
        <v>11</v>
      </c>
      <c r="Q26" s="57">
        <f t="shared" si="0"/>
        <v>5.5</v>
      </c>
      <c r="R26" s="17"/>
      <c r="S26" s="17"/>
      <c r="T26" s="17"/>
    </row>
    <row r="27" spans="1:20">
      <c r="A27" s="13">
        <v>25</v>
      </c>
      <c r="B27" s="5" t="s">
        <v>53</v>
      </c>
      <c r="C27" s="5" t="s">
        <v>55</v>
      </c>
      <c r="D27" s="6" t="s">
        <v>40</v>
      </c>
      <c r="E27" s="5" t="s">
        <v>41</v>
      </c>
      <c r="F27" s="5" t="s">
        <v>18</v>
      </c>
      <c r="G27" s="30"/>
      <c r="H27" s="30"/>
      <c r="I27" s="30">
        <v>30600</v>
      </c>
      <c r="J27" s="5">
        <v>2</v>
      </c>
      <c r="K27" s="21">
        <f t="shared" si="1"/>
        <v>61200</v>
      </c>
      <c r="L27" s="5" t="s">
        <v>18</v>
      </c>
      <c r="M27" s="5" t="s">
        <v>147</v>
      </c>
      <c r="N27" s="22" t="s">
        <v>163</v>
      </c>
      <c r="O27" s="5" t="s">
        <v>22</v>
      </c>
      <c r="P27" s="56">
        <v>11</v>
      </c>
      <c r="Q27" s="57">
        <f t="shared" si="0"/>
        <v>5.5</v>
      </c>
      <c r="R27" s="17"/>
      <c r="S27" s="17"/>
      <c r="T27" s="17"/>
    </row>
    <row r="28" spans="1:20">
      <c r="A28" s="13">
        <v>26</v>
      </c>
      <c r="B28" s="61" t="s">
        <v>123</v>
      </c>
      <c r="C28" s="61" t="s">
        <v>125</v>
      </c>
      <c r="D28" s="5"/>
      <c r="E28" s="5"/>
      <c r="F28" s="30"/>
      <c r="G28" s="30"/>
      <c r="H28" s="30"/>
      <c r="I28" s="5">
        <v>1</v>
      </c>
      <c r="J28" s="5">
        <v>1</v>
      </c>
      <c r="K28" s="21"/>
      <c r="L28" s="5"/>
      <c r="M28" s="5"/>
      <c r="N28" s="22"/>
      <c r="O28" s="5"/>
      <c r="P28" s="56">
        <v>43</v>
      </c>
      <c r="Q28" s="57">
        <f t="shared" si="0"/>
        <v>43</v>
      </c>
      <c r="R28" s="17"/>
      <c r="S28" s="17"/>
      <c r="T28" s="17"/>
    </row>
    <row r="29" spans="1:20">
      <c r="A29" s="5">
        <v>27</v>
      </c>
      <c r="B29" s="61" t="s">
        <v>123</v>
      </c>
      <c r="C29" s="61" t="s">
        <v>124</v>
      </c>
      <c r="D29" s="5"/>
      <c r="E29" s="5"/>
      <c r="F29" s="30"/>
      <c r="G29" s="30"/>
      <c r="H29" s="30"/>
      <c r="I29" s="5">
        <v>1</v>
      </c>
      <c r="J29" s="5">
        <v>1</v>
      </c>
      <c r="K29" s="21"/>
      <c r="L29" s="5"/>
      <c r="M29" s="5"/>
      <c r="N29" s="22"/>
      <c r="O29" s="5"/>
      <c r="P29" s="56">
        <v>7</v>
      </c>
      <c r="Q29" s="57">
        <f t="shared" si="0"/>
        <v>7</v>
      </c>
      <c r="R29" s="17"/>
      <c r="S29" s="17"/>
      <c r="T29" s="17"/>
    </row>
    <row r="30" spans="1:20">
      <c r="A30" s="13">
        <v>28</v>
      </c>
      <c r="B30" s="61" t="s">
        <v>123</v>
      </c>
      <c r="C30" s="61" t="s">
        <v>244</v>
      </c>
      <c r="D30" s="5"/>
      <c r="E30" s="5"/>
      <c r="F30" s="30"/>
      <c r="G30" s="30"/>
      <c r="H30" s="30"/>
      <c r="I30" s="5">
        <v>1</v>
      </c>
      <c r="J30" s="5">
        <v>1</v>
      </c>
      <c r="K30" s="21"/>
      <c r="L30" s="5"/>
      <c r="M30" s="5"/>
      <c r="N30" s="22"/>
      <c r="O30" s="5"/>
      <c r="P30" s="56">
        <v>4</v>
      </c>
      <c r="Q30" s="57">
        <f t="shared" si="0"/>
        <v>4</v>
      </c>
      <c r="R30" s="17"/>
      <c r="S30" s="17"/>
      <c r="T30" s="17"/>
    </row>
    <row r="31" spans="1:20">
      <c r="A31" s="13">
        <v>29</v>
      </c>
      <c r="B31" s="5" t="s">
        <v>56</v>
      </c>
      <c r="C31" s="5" t="s">
        <v>57</v>
      </c>
      <c r="D31" s="6" t="s">
        <v>20</v>
      </c>
      <c r="E31" s="5" t="s">
        <v>21</v>
      </c>
      <c r="F31" s="5" t="s">
        <v>19</v>
      </c>
      <c r="G31" s="30"/>
      <c r="H31" s="30"/>
      <c r="I31" s="30">
        <f>240*1200</f>
        <v>288000</v>
      </c>
      <c r="J31" s="5">
        <v>1</v>
      </c>
      <c r="K31" s="21">
        <f t="shared" si="1"/>
        <v>288000</v>
      </c>
      <c r="L31" s="5" t="s">
        <v>148</v>
      </c>
      <c r="M31" s="5" t="s">
        <v>149</v>
      </c>
      <c r="N31" s="22" t="s">
        <v>150</v>
      </c>
      <c r="O31" s="5" t="s">
        <v>22</v>
      </c>
      <c r="P31" s="56">
        <v>8</v>
      </c>
      <c r="Q31" s="57">
        <f t="shared" si="0"/>
        <v>8</v>
      </c>
      <c r="R31" s="17"/>
      <c r="S31" s="17"/>
      <c r="T31" s="17"/>
    </row>
    <row r="32" spans="1:20">
      <c r="A32" s="5">
        <v>30</v>
      </c>
      <c r="B32" s="5" t="s">
        <v>56</v>
      </c>
      <c r="C32" s="5" t="s">
        <v>194</v>
      </c>
      <c r="D32" s="33" t="s">
        <v>44</v>
      </c>
      <c r="E32" s="5" t="s">
        <v>45</v>
      </c>
      <c r="F32" s="5" t="s">
        <v>31</v>
      </c>
      <c r="G32" s="30"/>
      <c r="H32" s="30"/>
      <c r="I32" s="30">
        <v>708368</v>
      </c>
      <c r="J32" s="5">
        <v>1</v>
      </c>
      <c r="K32" s="21">
        <f>I32*J32</f>
        <v>708368</v>
      </c>
      <c r="L32" s="5" t="s">
        <v>148</v>
      </c>
      <c r="M32" s="5" t="s">
        <v>149</v>
      </c>
      <c r="N32" s="22" t="s">
        <v>150</v>
      </c>
      <c r="O32" s="5"/>
      <c r="P32" s="56">
        <v>5</v>
      </c>
      <c r="Q32" s="57">
        <f t="shared" si="0"/>
        <v>5</v>
      </c>
      <c r="R32" s="17" t="s">
        <v>256</v>
      </c>
      <c r="S32" s="70">
        <v>44952</v>
      </c>
      <c r="T32" s="17"/>
    </row>
    <row r="33" spans="1:20">
      <c r="A33" s="5">
        <v>31</v>
      </c>
      <c r="B33" s="5" t="s">
        <v>195</v>
      </c>
      <c r="C33" s="5" t="s">
        <v>71</v>
      </c>
      <c r="D33" s="6" t="s">
        <v>196</v>
      </c>
      <c r="E33" s="5" t="s">
        <v>80</v>
      </c>
      <c r="F33" s="5" t="s">
        <v>72</v>
      </c>
      <c r="G33" s="30"/>
      <c r="H33" s="30"/>
      <c r="I33" s="30">
        <v>15990</v>
      </c>
      <c r="J33" s="5">
        <v>1</v>
      </c>
      <c r="K33" s="21">
        <f>I33*J33</f>
        <v>15990</v>
      </c>
      <c r="L33" s="5" t="s">
        <v>164</v>
      </c>
      <c r="M33" s="5" t="s">
        <v>22</v>
      </c>
      <c r="N33" s="22" t="s">
        <v>165</v>
      </c>
      <c r="O33" s="5" t="s">
        <v>22</v>
      </c>
      <c r="P33" s="56">
        <v>6</v>
      </c>
      <c r="Q33" s="57">
        <f t="shared" si="0"/>
        <v>6</v>
      </c>
      <c r="R33" s="17"/>
      <c r="S33" s="17"/>
      <c r="T33" s="17"/>
    </row>
    <row r="34" spans="1:20">
      <c r="A34" s="5">
        <v>32</v>
      </c>
      <c r="B34" s="5" t="s">
        <v>74</v>
      </c>
      <c r="C34" s="5" t="s">
        <v>70</v>
      </c>
      <c r="D34" s="6" t="s">
        <v>73</v>
      </c>
      <c r="E34" s="5" t="s">
        <v>225</v>
      </c>
      <c r="F34" s="5" t="s">
        <v>68</v>
      </c>
      <c r="G34" s="30"/>
      <c r="H34" s="30"/>
      <c r="I34" s="30">
        <v>28360</v>
      </c>
      <c r="J34" s="5">
        <v>1</v>
      </c>
      <c r="K34" s="21">
        <f t="shared" si="1"/>
        <v>28360</v>
      </c>
      <c r="L34" s="5" t="s">
        <v>166</v>
      </c>
      <c r="M34" s="5" t="s">
        <v>22</v>
      </c>
      <c r="N34" s="22" t="s">
        <v>167</v>
      </c>
      <c r="O34" s="5" t="s">
        <v>22</v>
      </c>
      <c r="P34" s="56">
        <v>9</v>
      </c>
      <c r="Q34" s="57">
        <f t="shared" si="0"/>
        <v>9</v>
      </c>
      <c r="R34" s="17"/>
      <c r="S34" s="17"/>
      <c r="T34" s="17"/>
    </row>
    <row r="35" spans="1:20">
      <c r="A35" s="13">
        <v>33</v>
      </c>
      <c r="B35" s="5" t="s">
        <v>50</v>
      </c>
      <c r="C35" s="5" t="s">
        <v>78</v>
      </c>
      <c r="D35" s="6" t="s">
        <v>94</v>
      </c>
      <c r="E35" s="5" t="s">
        <v>95</v>
      </c>
      <c r="F35" s="5" t="s">
        <v>81</v>
      </c>
      <c r="G35" s="30"/>
      <c r="H35" s="30"/>
      <c r="I35" s="30">
        <v>683</v>
      </c>
      <c r="J35" s="5">
        <v>1</v>
      </c>
      <c r="K35" s="21">
        <f t="shared" si="1"/>
        <v>683</v>
      </c>
      <c r="L35" s="5" t="s">
        <v>151</v>
      </c>
      <c r="M35" s="5" t="s">
        <v>147</v>
      </c>
      <c r="N35" s="22" t="s">
        <v>169</v>
      </c>
      <c r="O35" s="5" t="s">
        <v>22</v>
      </c>
      <c r="P35" s="56">
        <v>29</v>
      </c>
      <c r="Q35" s="57">
        <f t="shared" si="0"/>
        <v>29</v>
      </c>
      <c r="R35" s="17"/>
      <c r="S35" s="17"/>
      <c r="T35" s="17"/>
    </row>
    <row r="36" spans="1:20">
      <c r="A36" s="13">
        <v>34</v>
      </c>
      <c r="B36" s="5" t="s">
        <v>77</v>
      </c>
      <c r="C36" s="5" t="s">
        <v>82</v>
      </c>
      <c r="D36" s="6" t="s">
        <v>76</v>
      </c>
      <c r="E36" s="5" t="s">
        <v>75</v>
      </c>
      <c r="F36" s="5" t="s">
        <v>83</v>
      </c>
      <c r="G36" s="30"/>
      <c r="H36" s="30"/>
      <c r="I36" s="30">
        <v>2820</v>
      </c>
      <c r="J36" s="5">
        <v>6</v>
      </c>
      <c r="K36" s="21">
        <f t="shared" si="1"/>
        <v>16920</v>
      </c>
      <c r="L36" s="5" t="s">
        <v>151</v>
      </c>
      <c r="M36" s="5" t="s">
        <v>147</v>
      </c>
      <c r="N36" s="22" t="s">
        <v>158</v>
      </c>
      <c r="O36" s="5"/>
      <c r="P36" s="56">
        <v>107</v>
      </c>
      <c r="Q36" s="57">
        <f t="shared" si="0"/>
        <v>17.833333333333332</v>
      </c>
      <c r="R36" s="17"/>
      <c r="S36" s="17"/>
      <c r="T36" s="17"/>
    </row>
    <row r="37" spans="1:20">
      <c r="A37" s="13">
        <v>35</v>
      </c>
      <c r="B37" s="17" t="s">
        <v>77</v>
      </c>
      <c r="C37" s="17" t="s">
        <v>229</v>
      </c>
      <c r="D37" s="17"/>
      <c r="E37" s="17"/>
      <c r="F37" s="17" t="s">
        <v>93</v>
      </c>
      <c r="G37" s="30"/>
      <c r="H37" s="30"/>
      <c r="I37" s="30"/>
      <c r="J37" s="5">
        <v>2</v>
      </c>
      <c r="K37" s="21"/>
      <c r="L37" s="5"/>
      <c r="M37" s="5"/>
      <c r="N37" s="22"/>
      <c r="O37" s="5"/>
      <c r="P37" s="56">
        <v>15</v>
      </c>
      <c r="Q37" s="57">
        <f t="shared" si="0"/>
        <v>7.5</v>
      </c>
      <c r="R37" s="17"/>
      <c r="S37" s="17"/>
      <c r="T37" s="17"/>
    </row>
    <row r="38" spans="1:20">
      <c r="A38" s="5">
        <v>36</v>
      </c>
      <c r="B38" s="17" t="s">
        <v>77</v>
      </c>
      <c r="C38" s="17" t="s">
        <v>243</v>
      </c>
      <c r="D38" s="17"/>
      <c r="E38" s="17"/>
      <c r="F38" s="17" t="s">
        <v>93</v>
      </c>
      <c r="G38" s="42"/>
      <c r="H38" s="42"/>
      <c r="I38" s="42"/>
      <c r="J38" s="17">
        <v>1</v>
      </c>
      <c r="K38" s="42"/>
      <c r="L38" s="42"/>
      <c r="M38" s="42"/>
      <c r="N38" s="42"/>
      <c r="O38" s="42"/>
      <c r="P38" s="56">
        <v>8</v>
      </c>
      <c r="Q38" s="57">
        <f t="shared" si="0"/>
        <v>8</v>
      </c>
      <c r="R38" s="17"/>
      <c r="S38" s="17"/>
      <c r="T38" s="17"/>
    </row>
    <row r="39" spans="1:20">
      <c r="A39" s="13">
        <v>37</v>
      </c>
      <c r="B39" s="17" t="s">
        <v>77</v>
      </c>
      <c r="C39" s="17" t="s">
        <v>127</v>
      </c>
      <c r="D39" s="69" t="s">
        <v>251</v>
      </c>
      <c r="E39" s="17"/>
      <c r="F39" s="17" t="s">
        <v>93</v>
      </c>
      <c r="G39" s="42"/>
      <c r="H39" s="42"/>
      <c r="I39" s="42"/>
      <c r="J39" s="17">
        <v>6</v>
      </c>
      <c r="K39" s="42"/>
      <c r="L39" s="42"/>
      <c r="M39" s="42"/>
      <c r="N39" s="42"/>
      <c r="O39" s="42"/>
      <c r="P39" s="56">
        <v>64</v>
      </c>
      <c r="Q39" s="57">
        <f t="shared" si="0"/>
        <v>10.666666666666666</v>
      </c>
      <c r="R39" s="17"/>
      <c r="S39" s="17"/>
      <c r="T39" s="17"/>
    </row>
    <row r="40" spans="1:20">
      <c r="A40" s="5">
        <v>38</v>
      </c>
      <c r="B40" s="17" t="s">
        <v>77</v>
      </c>
      <c r="C40" s="17" t="s">
        <v>128</v>
      </c>
      <c r="D40" s="17"/>
      <c r="E40" s="17"/>
      <c r="F40" s="17"/>
      <c r="G40" s="42"/>
      <c r="H40" s="42"/>
      <c r="I40" s="42"/>
      <c r="J40" s="17">
        <v>4</v>
      </c>
      <c r="K40" s="42"/>
      <c r="L40" s="42"/>
      <c r="M40" s="42"/>
      <c r="N40" s="42"/>
      <c r="O40" s="42"/>
      <c r="P40" s="56">
        <v>98</v>
      </c>
      <c r="Q40" s="57">
        <f t="shared" si="0"/>
        <v>24.5</v>
      </c>
      <c r="R40" s="17"/>
      <c r="S40" s="17"/>
      <c r="T40" s="17"/>
    </row>
    <row r="41" spans="1:20">
      <c r="A41" s="5">
        <v>39</v>
      </c>
      <c r="B41" s="11" t="s">
        <v>96</v>
      </c>
      <c r="C41" s="11" t="s">
        <v>228</v>
      </c>
      <c r="D41" s="16" t="s">
        <v>198</v>
      </c>
      <c r="E41" s="11" t="s">
        <v>22</v>
      </c>
      <c r="F41" s="11" t="s">
        <v>22</v>
      </c>
      <c r="G41" s="36">
        <v>118800</v>
      </c>
      <c r="H41" s="11">
        <v>4</v>
      </c>
      <c r="I41" s="36">
        <f>G41/H41</f>
        <v>29700</v>
      </c>
      <c r="J41" s="11">
        <v>1</v>
      </c>
      <c r="K41" s="21">
        <f t="shared" ref="K41:K47" si="2">I41*J41</f>
        <v>29700</v>
      </c>
      <c r="L41" s="11" t="s">
        <v>174</v>
      </c>
      <c r="M41" s="11" t="s">
        <v>175</v>
      </c>
      <c r="N41" s="25" t="s">
        <v>176</v>
      </c>
      <c r="O41" s="12" t="s">
        <v>177</v>
      </c>
      <c r="P41" s="56">
        <v>10</v>
      </c>
      <c r="Q41" s="57">
        <f t="shared" si="0"/>
        <v>10</v>
      </c>
      <c r="R41" s="17"/>
      <c r="S41" s="17"/>
      <c r="T41" s="17"/>
    </row>
    <row r="42" spans="1:20">
      <c r="A42" s="5">
        <v>40</v>
      </c>
      <c r="B42" s="10" t="s">
        <v>96</v>
      </c>
      <c r="C42" s="11" t="s">
        <v>97</v>
      </c>
      <c r="D42" s="16" t="s">
        <v>98</v>
      </c>
      <c r="E42" s="11" t="s">
        <v>22</v>
      </c>
      <c r="F42" s="11" t="s">
        <v>22</v>
      </c>
      <c r="G42" s="36">
        <v>66000</v>
      </c>
      <c r="H42" s="11">
        <v>100</v>
      </c>
      <c r="I42" s="36">
        <f>G42/H42</f>
        <v>660</v>
      </c>
      <c r="J42" s="11">
        <v>1</v>
      </c>
      <c r="K42" s="21">
        <f t="shared" si="2"/>
        <v>660</v>
      </c>
      <c r="L42" s="11" t="s">
        <v>170</v>
      </c>
      <c r="M42" s="11" t="s">
        <v>171</v>
      </c>
      <c r="N42" s="25" t="s">
        <v>172</v>
      </c>
      <c r="O42" s="12" t="s">
        <v>173</v>
      </c>
      <c r="P42" s="56">
        <v>90</v>
      </c>
      <c r="Q42" s="57">
        <f t="shared" si="0"/>
        <v>90</v>
      </c>
      <c r="R42" s="17"/>
      <c r="S42" s="17"/>
      <c r="T42" s="17"/>
    </row>
    <row r="43" spans="1:20">
      <c r="A43" s="13">
        <v>41</v>
      </c>
      <c r="B43" s="11" t="s">
        <v>96</v>
      </c>
      <c r="C43" s="11" t="s">
        <v>97</v>
      </c>
      <c r="D43" s="16" t="s">
        <v>99</v>
      </c>
      <c r="E43" s="11" t="s">
        <v>100</v>
      </c>
      <c r="F43" s="11" t="s">
        <v>101</v>
      </c>
      <c r="G43" s="36"/>
      <c r="H43" s="11"/>
      <c r="I43" s="36">
        <v>790</v>
      </c>
      <c r="J43" s="11">
        <v>1</v>
      </c>
      <c r="K43" s="21">
        <f t="shared" si="2"/>
        <v>790</v>
      </c>
      <c r="L43" s="11" t="s">
        <v>170</v>
      </c>
      <c r="M43" s="11" t="s">
        <v>171</v>
      </c>
      <c r="N43" s="25" t="s">
        <v>178</v>
      </c>
      <c r="O43" s="12" t="s">
        <v>173</v>
      </c>
      <c r="P43" s="56">
        <v>12</v>
      </c>
      <c r="Q43" s="57">
        <f t="shared" si="0"/>
        <v>12</v>
      </c>
      <c r="R43" s="17"/>
      <c r="S43" s="17"/>
      <c r="T43" s="17"/>
    </row>
    <row r="44" spans="1:20">
      <c r="A44" s="13">
        <v>42</v>
      </c>
      <c r="B44" s="11" t="s">
        <v>96</v>
      </c>
      <c r="C44" s="11" t="s">
        <v>102</v>
      </c>
      <c r="D44" s="16" t="s">
        <v>103</v>
      </c>
      <c r="E44" s="11" t="s">
        <v>104</v>
      </c>
      <c r="F44" s="11" t="s">
        <v>105</v>
      </c>
      <c r="G44" s="36"/>
      <c r="H44" s="11"/>
      <c r="I44" s="36">
        <v>11500</v>
      </c>
      <c r="J44" s="11">
        <v>1</v>
      </c>
      <c r="K44" s="21">
        <f t="shared" si="2"/>
        <v>11500</v>
      </c>
      <c r="L44" s="11" t="s">
        <v>170</v>
      </c>
      <c r="M44" s="11" t="s">
        <v>171</v>
      </c>
      <c r="N44" s="25" t="s">
        <v>179</v>
      </c>
      <c r="O44" s="12" t="s">
        <v>173</v>
      </c>
      <c r="P44" s="56">
        <v>10</v>
      </c>
      <c r="Q44" s="57">
        <f t="shared" si="0"/>
        <v>10</v>
      </c>
      <c r="R44" s="17"/>
      <c r="S44" s="17"/>
      <c r="T44" s="17"/>
    </row>
    <row r="45" spans="1:20">
      <c r="A45" s="13">
        <v>43</v>
      </c>
      <c r="B45" s="11" t="s">
        <v>96</v>
      </c>
      <c r="C45" s="11" t="s">
        <v>106</v>
      </c>
      <c r="D45" s="16" t="s">
        <v>107</v>
      </c>
      <c r="E45" s="11" t="s">
        <v>108</v>
      </c>
      <c r="F45" s="11" t="s">
        <v>109</v>
      </c>
      <c r="G45" s="36"/>
      <c r="H45" s="11"/>
      <c r="I45" s="36">
        <v>770</v>
      </c>
      <c r="J45" s="11">
        <v>1</v>
      </c>
      <c r="K45" s="21">
        <f t="shared" si="2"/>
        <v>770</v>
      </c>
      <c r="L45" s="11" t="s">
        <v>170</v>
      </c>
      <c r="M45" s="11" t="s">
        <v>171</v>
      </c>
      <c r="N45" s="25" t="s">
        <v>180</v>
      </c>
      <c r="O45" s="12" t="s">
        <v>173</v>
      </c>
      <c r="P45" s="56">
        <v>10</v>
      </c>
      <c r="Q45" s="57">
        <f t="shared" si="0"/>
        <v>10</v>
      </c>
      <c r="R45" s="17"/>
      <c r="S45" s="17"/>
      <c r="T45" s="17"/>
    </row>
    <row r="46" spans="1:20">
      <c r="A46" s="5">
        <v>44</v>
      </c>
      <c r="B46" s="10" t="s">
        <v>96</v>
      </c>
      <c r="C46" s="11" t="s">
        <v>110</v>
      </c>
      <c r="D46" s="16" t="s">
        <v>111</v>
      </c>
      <c r="E46" s="11"/>
      <c r="F46" s="11" t="s">
        <v>112</v>
      </c>
      <c r="G46" s="36"/>
      <c r="H46" s="11"/>
      <c r="I46" s="36">
        <v>1590</v>
      </c>
      <c r="J46" s="11">
        <v>1</v>
      </c>
      <c r="K46" s="21">
        <f t="shared" si="2"/>
        <v>1590</v>
      </c>
      <c r="L46" s="11" t="s">
        <v>170</v>
      </c>
      <c r="M46" s="11" t="s">
        <v>171</v>
      </c>
      <c r="N46" s="25" t="s">
        <v>181</v>
      </c>
      <c r="O46" s="12" t="s">
        <v>173</v>
      </c>
      <c r="P46" s="56">
        <v>10</v>
      </c>
      <c r="Q46" s="57">
        <f t="shared" si="0"/>
        <v>10</v>
      </c>
      <c r="R46" s="17"/>
      <c r="S46" s="17"/>
      <c r="T46" s="17"/>
    </row>
    <row r="47" spans="1:20">
      <c r="A47" s="13">
        <v>45</v>
      </c>
      <c r="B47" s="10" t="s">
        <v>96</v>
      </c>
      <c r="C47" s="11" t="s">
        <v>106</v>
      </c>
      <c r="D47" s="16" t="s">
        <v>117</v>
      </c>
      <c r="E47" s="11" t="s">
        <v>118</v>
      </c>
      <c r="F47" s="11" t="s">
        <v>119</v>
      </c>
      <c r="G47" s="36"/>
      <c r="H47" s="11"/>
      <c r="I47" s="36">
        <v>1500</v>
      </c>
      <c r="J47" s="11">
        <v>1</v>
      </c>
      <c r="K47" s="21">
        <f t="shared" si="2"/>
        <v>1500</v>
      </c>
      <c r="L47" s="11" t="s">
        <v>170</v>
      </c>
      <c r="M47" s="11" t="s">
        <v>171</v>
      </c>
      <c r="N47" s="25" t="s">
        <v>183</v>
      </c>
      <c r="O47" s="12" t="s">
        <v>173</v>
      </c>
      <c r="P47" s="56">
        <v>10</v>
      </c>
      <c r="Q47" s="57">
        <f t="shared" si="0"/>
        <v>10</v>
      </c>
      <c r="R47" s="17"/>
      <c r="S47" s="17"/>
      <c r="T47" s="17"/>
    </row>
    <row r="48" spans="1:20">
      <c r="B48" s="3"/>
      <c r="C48" s="4"/>
      <c r="D48" s="2"/>
      <c r="G48" s="72"/>
      <c r="H48" s="72"/>
      <c r="I48" s="73"/>
      <c r="J48" s="73"/>
      <c r="K48"/>
      <c r="N48" s="39"/>
      <c r="P48" s="40" t="s">
        <v>200</v>
      </c>
      <c r="Q48" s="41">
        <f>MIN(Q3:Q47)</f>
        <v>2</v>
      </c>
    </row>
    <row r="49" spans="2:14">
      <c r="B49" s="3"/>
      <c r="C49" s="4"/>
      <c r="D49" s="2"/>
      <c r="G49" s="72"/>
      <c r="H49" s="72"/>
      <c r="I49" s="73"/>
      <c r="J49" s="73"/>
      <c r="K49"/>
      <c r="N49" s="39"/>
    </row>
    <row r="50" spans="2:14">
      <c r="B50" s="3"/>
      <c r="C50" s="4"/>
      <c r="D50" s="2"/>
      <c r="G50" s="72"/>
      <c r="H50" s="72"/>
      <c r="I50" s="73"/>
      <c r="J50" s="73"/>
      <c r="K50"/>
      <c r="N50" s="39"/>
    </row>
    <row r="51" spans="2:14">
      <c r="B51" s="3"/>
      <c r="C51" s="4"/>
      <c r="D51" s="2"/>
    </row>
    <row r="52" spans="2:14">
      <c r="B52" s="3"/>
      <c r="C52" s="4"/>
      <c r="D52" s="2"/>
    </row>
    <row r="53" spans="2:14">
      <c r="B53" s="3"/>
      <c r="C53" s="4"/>
      <c r="D53" s="2"/>
    </row>
    <row r="54" spans="2:14">
      <c r="B54" s="3"/>
      <c r="C54" s="4"/>
      <c r="D54" s="2"/>
    </row>
    <row r="55" spans="2:14">
      <c r="B55" s="3"/>
      <c r="C55" s="4"/>
      <c r="D55" s="2"/>
    </row>
    <row r="56" spans="2:14">
      <c r="B56" s="3"/>
      <c r="C56" s="4"/>
      <c r="D56" s="2"/>
    </row>
    <row r="57" spans="2:14">
      <c r="B57" s="3"/>
      <c r="C57" s="4"/>
      <c r="D57" s="2"/>
    </row>
    <row r="58" spans="2:14">
      <c r="B58" s="3"/>
      <c r="C58" s="4"/>
      <c r="D58" s="2"/>
    </row>
    <row r="59" spans="2:14">
      <c r="B59" s="3"/>
      <c r="C59" s="4"/>
      <c r="D59" s="2"/>
    </row>
    <row r="60" spans="2:14" ht="16.5" customHeight="1"/>
    <row r="61" spans="2:14" ht="16.5" customHeight="1"/>
    <row r="62" spans="2:14" ht="17.25" customHeight="1"/>
  </sheetData>
  <autoFilter ref="A2:G48" xr:uid="{E8350A85-0ED3-488D-AA14-2BDFA8A3BB8E}"/>
  <mergeCells count="7">
    <mergeCell ref="G50:H50"/>
    <mergeCell ref="I50:J50"/>
    <mergeCell ref="A1:H1"/>
    <mergeCell ref="G48:H48"/>
    <mergeCell ref="I48:J48"/>
    <mergeCell ref="G49:H49"/>
    <mergeCell ref="I49:J49"/>
  </mergeCells>
  <phoneticPr fontId="1" type="noConversion"/>
  <conditionalFormatting sqref="Q3:Q47">
    <cfRule type="cellIs" dxfId="1" priority="1" operator="lessThan">
      <formula>1</formula>
    </cfRule>
  </conditionalFormatting>
  <hyperlinks>
    <hyperlink ref="N3" r:id="rId1" xr:uid="{6451805C-B455-44BF-98A8-D5FAC12A3F9F}"/>
    <hyperlink ref="N5" r:id="rId2" xr:uid="{C047E2D9-9A48-44B3-919B-DBBB407F25AB}"/>
    <hyperlink ref="N25" r:id="rId3" xr:uid="{6B5BD10A-0732-4BAB-82E5-D9865835B56E}"/>
    <hyperlink ref="N26" r:id="rId4" xr:uid="{DDE6EAC0-0364-4A9A-B63B-041BCE09DFFA}"/>
    <hyperlink ref="N31" r:id="rId5" xr:uid="{C804587C-5B4D-4CC9-A7D5-DD0353FC43FD}"/>
    <hyperlink ref="N9" r:id="rId6" xr:uid="{87AD52ED-56A2-4797-9C40-D40BF6F0E57B}"/>
    <hyperlink ref="N10" r:id="rId7" xr:uid="{156DD17C-24AB-47EA-AC2D-A3A8CC2515AD}"/>
    <hyperlink ref="N11" r:id="rId8" xr:uid="{3FD59C3B-65FF-4E42-B670-8B6E2D89B7E9}"/>
    <hyperlink ref="N12" r:id="rId9" xr:uid="{6462B267-50FF-47F9-ACDF-ACD26032D98C}"/>
    <hyperlink ref="N13" r:id="rId10" xr:uid="{46D17424-5525-40E2-89F6-92FD0A593ADF}"/>
    <hyperlink ref="N16" r:id="rId11" xr:uid="{2D450A6F-9062-409C-B1FF-4C5E7F4C1FF7}"/>
    <hyperlink ref="N17" r:id="rId12" xr:uid="{A570BBBB-BD07-4D84-984C-58C727FEB176}"/>
    <hyperlink ref="N27" r:id="rId13" xr:uid="{272F42A1-74A1-4D8C-A19C-0D40E6B4A030}"/>
    <hyperlink ref="N32" r:id="rId14" xr:uid="{7046109F-2933-4272-9EC5-3BCE5FE12656}"/>
    <hyperlink ref="N33" r:id="rId15" xr:uid="{60868C08-4C3A-487C-9C23-509065713AC4}"/>
    <hyperlink ref="N34" r:id="rId16" display="http://hit100.co.kr/product/detail.html?product_no=111492&amp;cate_no=151&amp;display_group=1&amp;cafe_mkt=naver_ks&amp;mkt_in=Y&amp;ghost_mall_id=naver&amp;ref=naver_open&amp;NaPm=ct%3Dkq0fxivc%7Cci%3Db59d0586b4fb4a3ca5b04eb8add63e2f94b2c94f%7Ctr%3Dsls%7Csn%3D401506%7Chk%3Da3db09c3568886e078a948c244e80d35a2cc493d" xr:uid="{B51BC9F5-1E06-4BE9-A434-F445CFD83112}"/>
    <hyperlink ref="N36" r:id="rId17" xr:uid="{BBF79559-EAE4-4C01-A371-4378E5AE73A8}"/>
    <hyperlink ref="N14" r:id="rId18" xr:uid="{CBA77668-910E-4EDE-B633-2EEBE724FF67}"/>
    <hyperlink ref="N15" r:id="rId19" xr:uid="{B04E2515-0ABC-418E-8418-7F1EE869D14D}"/>
    <hyperlink ref="N19" r:id="rId20" xr:uid="{38174546-2B82-44B7-BC07-39FDBDEFAE34}"/>
    <hyperlink ref="N18" r:id="rId21" xr:uid="{19083D4F-C9CB-45DE-9F97-03064125268B}"/>
    <hyperlink ref="N35" r:id="rId22" xr:uid="{77BFFF46-41F3-4049-B776-C29801A2DA7C}"/>
    <hyperlink ref="N42" r:id="rId23" xr:uid="{FF50193B-4EEB-47C5-AA79-E49AF90C4301}"/>
    <hyperlink ref="N43" r:id="rId24" xr:uid="{69BE03CB-305E-4844-A8D3-A2BB63C4184F}"/>
    <hyperlink ref="N44" r:id="rId25" xr:uid="{75AB6B43-441A-4221-AD94-22E1A7668521}"/>
    <hyperlink ref="N45" r:id="rId26" xr:uid="{2C346ADA-A412-4591-869A-31BBDB7A5AF0}"/>
    <hyperlink ref="N46" r:id="rId27" xr:uid="{44BE1772-B8B0-4F0D-BADD-F9067E0D562F}"/>
    <hyperlink ref="N47" r:id="rId28" xr:uid="{98D71A1B-510A-44E9-9C1C-2484272D5652}"/>
    <hyperlink ref="N41" r:id="rId29" xr:uid="{7A924611-5447-4FC9-8BA9-DE08A56F31C2}"/>
  </hyperlinks>
  <pageMargins left="0.25" right="0.25" top="0.75" bottom="0.75" header="0.3" footer="0.3"/>
  <pageSetup paperSize="9" scale="44" orientation="landscape" r:id="rId3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B2C27-CA2F-4A7D-9022-19D63F0CB67C}">
  <sheetPr>
    <pageSetUpPr fitToPage="1"/>
  </sheetPr>
  <dimension ref="A1:R25"/>
  <sheetViews>
    <sheetView zoomScale="85" zoomScaleNormal="85" workbookViewId="0">
      <selection activeCell="J18" sqref="J18"/>
    </sheetView>
  </sheetViews>
  <sheetFormatPr defaultRowHeight="17.399999999999999"/>
  <cols>
    <col min="1" max="1" width="8.3984375" bestFit="1" customWidth="1"/>
    <col min="2" max="2" width="11.8984375" bestFit="1" customWidth="1"/>
    <col min="3" max="3" width="21" bestFit="1" customWidth="1"/>
    <col min="4" max="4" width="85.8984375" bestFit="1" customWidth="1"/>
    <col min="5" max="5" width="22.5" bestFit="1" customWidth="1"/>
    <col min="6" max="6" width="27.296875" bestFit="1" customWidth="1"/>
    <col min="7" max="7" width="15" hidden="1" customWidth="1"/>
    <col min="8" max="8" width="0" hidden="1" customWidth="1"/>
    <col min="9" max="9" width="15.796875" hidden="1" customWidth="1"/>
    <col min="10" max="10" width="9"/>
    <col min="11" max="11" width="12.796875" hidden="1" customWidth="1"/>
    <col min="12" max="12" width="13.5" hidden="1" customWidth="1"/>
    <col min="13" max="13" width="12.296875" hidden="1" customWidth="1"/>
    <col min="14" max="14" width="9" hidden="1" customWidth="1"/>
    <col min="15" max="15" width="13.3984375" hidden="1" customWidth="1"/>
    <col min="16" max="16" width="19.69921875" bestFit="1" customWidth="1"/>
    <col min="17" max="17" width="19.5" bestFit="1" customWidth="1"/>
    <col min="18" max="18" width="23.59765625" bestFit="1" customWidth="1"/>
  </cols>
  <sheetData>
    <row r="1" spans="1:18" ht="21">
      <c r="A1" s="71" t="s">
        <v>201</v>
      </c>
      <c r="B1" s="71"/>
      <c r="C1" s="71"/>
      <c r="D1" s="71"/>
      <c r="E1" s="71"/>
      <c r="F1" s="71"/>
      <c r="G1" s="71"/>
      <c r="H1" s="71"/>
      <c r="I1" s="27" t="s">
        <v>185</v>
      </c>
      <c r="J1" s="27"/>
      <c r="K1" s="27"/>
      <c r="L1" s="1"/>
      <c r="M1" s="1"/>
      <c r="N1" s="1"/>
      <c r="O1" s="1"/>
      <c r="P1" s="1"/>
      <c r="Q1" s="1"/>
    </row>
    <row r="2" spans="1:18" ht="18" thickBot="1">
      <c r="A2" s="44" t="s">
        <v>7</v>
      </c>
      <c r="B2" s="44" t="s">
        <v>8</v>
      </c>
      <c r="C2" s="44" t="s">
        <v>6</v>
      </c>
      <c r="D2" s="44" t="s">
        <v>3</v>
      </c>
      <c r="E2" s="44" t="s">
        <v>0</v>
      </c>
      <c r="F2" s="44" t="s">
        <v>4</v>
      </c>
      <c r="G2" s="45" t="s">
        <v>186</v>
      </c>
      <c r="H2" s="45" t="s">
        <v>187</v>
      </c>
      <c r="I2" s="45" t="s">
        <v>188</v>
      </c>
      <c r="J2" s="44" t="s">
        <v>5</v>
      </c>
      <c r="K2" s="44" t="s">
        <v>130</v>
      </c>
      <c r="L2" s="44" t="s">
        <v>204</v>
      </c>
      <c r="M2" s="44" t="s">
        <v>205</v>
      </c>
      <c r="N2" s="44" t="s">
        <v>133</v>
      </c>
      <c r="O2" s="44" t="s">
        <v>134</v>
      </c>
      <c r="P2" s="56" t="s">
        <v>199</v>
      </c>
      <c r="Q2" s="56" t="s">
        <v>217</v>
      </c>
      <c r="R2" s="59"/>
    </row>
    <row r="3" spans="1:18" ht="18" thickTop="1">
      <c r="A3" s="12">
        <v>1</v>
      </c>
      <c r="B3" s="12" t="s">
        <v>129</v>
      </c>
      <c r="C3" s="12" t="s">
        <v>249</v>
      </c>
      <c r="D3" s="18" t="s">
        <v>248</v>
      </c>
      <c r="E3" s="12" t="s">
        <v>192</v>
      </c>
      <c r="F3" s="12" t="s">
        <v>28</v>
      </c>
      <c r="G3" s="46"/>
      <c r="H3" s="46"/>
      <c r="I3" s="46">
        <v>6600</v>
      </c>
      <c r="J3" s="12">
        <v>1</v>
      </c>
      <c r="K3" s="47">
        <f t="shared" ref="K3:K18" si="0">I3*J3</f>
        <v>6600</v>
      </c>
      <c r="L3" s="12" t="s">
        <v>28</v>
      </c>
      <c r="M3" s="12" t="s">
        <v>206</v>
      </c>
      <c r="N3" s="24" t="s">
        <v>224</v>
      </c>
      <c r="O3" s="12"/>
      <c r="P3" s="56">
        <v>11</v>
      </c>
      <c r="Q3" s="58">
        <f t="shared" ref="Q3:Q24" si="1">P3/J3</f>
        <v>11</v>
      </c>
      <c r="R3" s="59"/>
    </row>
    <row r="4" spans="1:18">
      <c r="A4" s="12">
        <v>2</v>
      </c>
      <c r="B4" s="12" t="s">
        <v>129</v>
      </c>
      <c r="C4" s="12" t="s">
        <v>207</v>
      </c>
      <c r="D4" s="18" t="s">
        <v>36</v>
      </c>
      <c r="E4" s="12" t="s">
        <v>35</v>
      </c>
      <c r="F4" s="12" t="s">
        <v>31</v>
      </c>
      <c r="G4" s="46"/>
      <c r="H4" s="46"/>
      <c r="I4" s="46">
        <v>14691</v>
      </c>
      <c r="J4" s="12">
        <v>2</v>
      </c>
      <c r="K4" s="47">
        <f t="shared" si="0"/>
        <v>29382</v>
      </c>
      <c r="L4" s="12" t="s">
        <v>148</v>
      </c>
      <c r="M4" s="12" t="s">
        <v>149</v>
      </c>
      <c r="N4" s="48" t="s">
        <v>150</v>
      </c>
      <c r="O4" s="12" t="s">
        <v>22</v>
      </c>
      <c r="P4" s="56">
        <v>12</v>
      </c>
      <c r="Q4" s="58">
        <f t="shared" si="1"/>
        <v>6</v>
      </c>
      <c r="R4" s="59"/>
    </row>
    <row r="5" spans="1:18">
      <c r="A5" s="12">
        <v>3</v>
      </c>
      <c r="B5" s="12" t="s">
        <v>129</v>
      </c>
      <c r="C5" s="12" t="s">
        <v>207</v>
      </c>
      <c r="D5" s="18" t="s">
        <v>89</v>
      </c>
      <c r="E5" s="12" t="s">
        <v>87</v>
      </c>
      <c r="F5" s="12" t="s">
        <v>31</v>
      </c>
      <c r="G5" s="46"/>
      <c r="H5" s="46"/>
      <c r="I5" s="46">
        <v>9336</v>
      </c>
      <c r="J5" s="12">
        <v>2</v>
      </c>
      <c r="K5" s="47">
        <f t="shared" si="0"/>
        <v>18672</v>
      </c>
      <c r="L5" s="12" t="s">
        <v>148</v>
      </c>
      <c r="M5" s="12" t="s">
        <v>149</v>
      </c>
      <c r="N5" s="48" t="s">
        <v>150</v>
      </c>
      <c r="O5" s="12" t="s">
        <v>22</v>
      </c>
      <c r="P5" s="56">
        <v>26</v>
      </c>
      <c r="Q5" s="58">
        <f t="shared" si="1"/>
        <v>13</v>
      </c>
      <c r="R5" s="59"/>
    </row>
    <row r="6" spans="1:18">
      <c r="A6" s="12">
        <v>4</v>
      </c>
      <c r="B6" s="12" t="s">
        <v>129</v>
      </c>
      <c r="C6" s="12" t="s">
        <v>207</v>
      </c>
      <c r="D6" s="18" t="s">
        <v>88</v>
      </c>
      <c r="E6" s="12" t="s">
        <v>227</v>
      </c>
      <c r="F6" s="12" t="s">
        <v>31</v>
      </c>
      <c r="G6" s="46"/>
      <c r="H6" s="46"/>
      <c r="I6" s="46">
        <v>4261</v>
      </c>
      <c r="J6" s="12">
        <v>2</v>
      </c>
      <c r="K6" s="47">
        <f t="shared" si="0"/>
        <v>8522</v>
      </c>
      <c r="L6" s="12" t="s">
        <v>148</v>
      </c>
      <c r="M6" s="12" t="s">
        <v>149</v>
      </c>
      <c r="N6" s="48" t="s">
        <v>150</v>
      </c>
      <c r="O6" s="12" t="s">
        <v>22</v>
      </c>
      <c r="P6" s="56">
        <v>41</v>
      </c>
      <c r="Q6" s="58">
        <f t="shared" si="1"/>
        <v>20.5</v>
      </c>
      <c r="R6" s="59"/>
    </row>
    <row r="7" spans="1:18">
      <c r="A7" s="12">
        <v>5</v>
      </c>
      <c r="B7" s="12" t="s">
        <v>129</v>
      </c>
      <c r="C7" s="12" t="s">
        <v>208</v>
      </c>
      <c r="D7" s="18" t="s">
        <v>48</v>
      </c>
      <c r="E7" s="12" t="s">
        <v>49</v>
      </c>
      <c r="F7" s="12" t="s">
        <v>12</v>
      </c>
      <c r="G7" s="46">
        <v>170000</v>
      </c>
      <c r="H7" s="46">
        <v>12</v>
      </c>
      <c r="I7" s="46">
        <f>G7/H7</f>
        <v>14166.666666666666</v>
      </c>
      <c r="J7" s="12">
        <v>2</v>
      </c>
      <c r="K7" s="47">
        <f t="shared" si="0"/>
        <v>28333.333333333332</v>
      </c>
      <c r="L7" s="12" t="s">
        <v>209</v>
      </c>
      <c r="M7" s="12" t="s">
        <v>210</v>
      </c>
      <c r="N7" s="48" t="s">
        <v>141</v>
      </c>
      <c r="O7" s="12" t="s">
        <v>142</v>
      </c>
      <c r="P7" s="56">
        <v>79</v>
      </c>
      <c r="Q7" s="58">
        <f t="shared" si="1"/>
        <v>39.5</v>
      </c>
      <c r="R7" s="59"/>
    </row>
    <row r="8" spans="1:18">
      <c r="A8" s="12">
        <v>6</v>
      </c>
      <c r="B8" s="12" t="s">
        <v>129</v>
      </c>
      <c r="C8" s="61" t="s">
        <v>230</v>
      </c>
      <c r="D8" s="6" t="s">
        <v>234</v>
      </c>
      <c r="E8" s="5" t="s">
        <v>231</v>
      </c>
      <c r="F8" s="5" t="s">
        <v>31</v>
      </c>
      <c r="G8" s="46"/>
      <c r="H8" s="46"/>
      <c r="I8" s="46"/>
      <c r="J8" s="12">
        <v>4</v>
      </c>
      <c r="K8" s="47"/>
      <c r="L8" s="12"/>
      <c r="M8" s="12"/>
      <c r="N8" s="48"/>
      <c r="O8" s="12"/>
      <c r="P8" s="56">
        <v>40</v>
      </c>
      <c r="Q8" s="58">
        <f t="shared" si="1"/>
        <v>10</v>
      </c>
      <c r="R8" s="59"/>
    </row>
    <row r="9" spans="1:18">
      <c r="A9" s="12">
        <v>7</v>
      </c>
      <c r="B9" s="12" t="s">
        <v>129</v>
      </c>
      <c r="C9" s="61" t="s">
        <v>230</v>
      </c>
      <c r="D9" s="6" t="s">
        <v>237</v>
      </c>
      <c r="E9" s="5" t="s">
        <v>236</v>
      </c>
      <c r="F9" s="5" t="s">
        <v>31</v>
      </c>
      <c r="G9" s="46"/>
      <c r="H9" s="46"/>
      <c r="I9" s="46"/>
      <c r="J9" s="12">
        <v>4</v>
      </c>
      <c r="K9" s="47"/>
      <c r="L9" s="12"/>
      <c r="M9" s="12"/>
      <c r="N9" s="48"/>
      <c r="O9" s="12"/>
      <c r="P9" s="56">
        <v>53</v>
      </c>
      <c r="Q9" s="58">
        <f t="shared" si="1"/>
        <v>13.25</v>
      </c>
      <c r="R9" s="59"/>
    </row>
    <row r="10" spans="1:18">
      <c r="A10" s="12">
        <v>8</v>
      </c>
      <c r="B10" s="12" t="s">
        <v>123</v>
      </c>
      <c r="C10" s="12" t="s">
        <v>125</v>
      </c>
      <c r="D10" s="18"/>
      <c r="E10" s="12"/>
      <c r="F10" s="12"/>
      <c r="G10" s="46"/>
      <c r="H10" s="46"/>
      <c r="I10" s="46"/>
      <c r="J10" s="12">
        <v>1</v>
      </c>
      <c r="K10" s="47"/>
      <c r="L10" s="12"/>
      <c r="M10" s="12"/>
      <c r="N10" s="48"/>
      <c r="O10" s="12"/>
      <c r="P10" s="56">
        <v>43</v>
      </c>
      <c r="Q10" s="58">
        <f t="shared" si="1"/>
        <v>43</v>
      </c>
      <c r="R10" s="59"/>
    </row>
    <row r="11" spans="1:18">
      <c r="A11" s="12">
        <v>9</v>
      </c>
      <c r="B11" s="12" t="s">
        <v>123</v>
      </c>
      <c r="C11" s="12" t="s">
        <v>244</v>
      </c>
      <c r="D11" s="18"/>
      <c r="E11" s="12"/>
      <c r="F11" s="12"/>
      <c r="G11" s="46"/>
      <c r="H11" s="46"/>
      <c r="I11" s="46"/>
      <c r="J11" s="12">
        <v>1</v>
      </c>
      <c r="K11" s="47"/>
      <c r="L11" s="12"/>
      <c r="M11" s="12"/>
      <c r="N11" s="48"/>
      <c r="O11" s="12"/>
      <c r="P11" s="56">
        <v>4</v>
      </c>
      <c r="Q11" s="58">
        <f t="shared" si="1"/>
        <v>4</v>
      </c>
      <c r="R11" s="59"/>
    </row>
    <row r="12" spans="1:18">
      <c r="A12" s="12">
        <v>10</v>
      </c>
      <c r="B12" s="12" t="s">
        <v>123</v>
      </c>
      <c r="C12" s="12" t="s">
        <v>211</v>
      </c>
      <c r="D12" s="18" t="s">
        <v>220</v>
      </c>
      <c r="E12" s="12"/>
      <c r="F12" s="12" t="s">
        <v>18</v>
      </c>
      <c r="G12" s="46"/>
      <c r="H12" s="46"/>
      <c r="I12" s="46"/>
      <c r="J12" s="12">
        <v>1</v>
      </c>
      <c r="K12" s="47"/>
      <c r="L12" s="12" t="s">
        <v>18</v>
      </c>
      <c r="M12" s="12"/>
      <c r="N12" s="48"/>
      <c r="O12" s="12"/>
      <c r="P12" s="56">
        <v>11</v>
      </c>
      <c r="Q12" s="58">
        <f t="shared" si="1"/>
        <v>11</v>
      </c>
      <c r="R12" s="59"/>
    </row>
    <row r="13" spans="1:18">
      <c r="A13" s="12">
        <v>11</v>
      </c>
      <c r="B13" s="12" t="s">
        <v>123</v>
      </c>
      <c r="C13" s="12" t="s">
        <v>121</v>
      </c>
      <c r="D13" s="18" t="s">
        <v>218</v>
      </c>
      <c r="E13" s="12" t="s">
        <v>219</v>
      </c>
      <c r="F13" s="12" t="s">
        <v>90</v>
      </c>
      <c r="G13" s="46"/>
      <c r="H13" s="46"/>
      <c r="I13" s="46"/>
      <c r="J13" s="12">
        <v>1</v>
      </c>
      <c r="K13" s="47">
        <f t="shared" si="0"/>
        <v>0</v>
      </c>
      <c r="L13" s="12" t="s">
        <v>160</v>
      </c>
      <c r="M13" s="12" t="s">
        <v>212</v>
      </c>
      <c r="N13" s="48" t="s">
        <v>161</v>
      </c>
      <c r="O13" s="12" t="s">
        <v>162</v>
      </c>
      <c r="P13" s="56">
        <v>2</v>
      </c>
      <c r="Q13" s="58">
        <f t="shared" si="1"/>
        <v>2</v>
      </c>
      <c r="R13" s="59"/>
    </row>
    <row r="14" spans="1:18">
      <c r="A14" s="12">
        <v>12</v>
      </c>
      <c r="B14" s="12" t="s">
        <v>123</v>
      </c>
      <c r="C14" s="12" t="s">
        <v>213</v>
      </c>
      <c r="D14" s="18" t="s">
        <v>40</v>
      </c>
      <c r="E14" s="12" t="s">
        <v>41</v>
      </c>
      <c r="F14" s="12" t="s">
        <v>18</v>
      </c>
      <c r="G14" s="46"/>
      <c r="H14" s="46"/>
      <c r="I14" s="46">
        <v>30600</v>
      </c>
      <c r="J14" s="12">
        <v>2</v>
      </c>
      <c r="K14" s="47">
        <f t="shared" si="0"/>
        <v>61200</v>
      </c>
      <c r="L14" s="12" t="s">
        <v>18</v>
      </c>
      <c r="M14" s="12" t="s">
        <v>206</v>
      </c>
      <c r="N14" s="48" t="s">
        <v>163</v>
      </c>
      <c r="O14" s="12" t="s">
        <v>22</v>
      </c>
      <c r="P14" s="56">
        <v>6</v>
      </c>
      <c r="Q14" s="58">
        <f t="shared" si="1"/>
        <v>3</v>
      </c>
      <c r="R14" s="59"/>
    </row>
    <row r="15" spans="1:18">
      <c r="A15" s="12">
        <v>13</v>
      </c>
      <c r="B15" s="12" t="s">
        <v>123</v>
      </c>
      <c r="C15" s="12" t="s">
        <v>124</v>
      </c>
      <c r="D15" s="18"/>
      <c r="E15" s="12"/>
      <c r="F15" s="12"/>
      <c r="G15" s="46"/>
      <c r="H15" s="46"/>
      <c r="I15" s="46"/>
      <c r="J15" s="12">
        <v>1</v>
      </c>
      <c r="K15" s="47"/>
      <c r="L15" s="12"/>
      <c r="M15" s="12"/>
      <c r="N15" s="48"/>
      <c r="O15" s="12"/>
      <c r="P15" s="56">
        <v>7</v>
      </c>
      <c r="Q15" s="58">
        <f t="shared" si="1"/>
        <v>7</v>
      </c>
      <c r="R15" s="59"/>
    </row>
    <row r="16" spans="1:18">
      <c r="A16" s="12">
        <v>14</v>
      </c>
      <c r="B16" s="12" t="s">
        <v>77</v>
      </c>
      <c r="C16" s="12" t="s">
        <v>122</v>
      </c>
      <c r="D16" s="49"/>
      <c r="E16" s="12"/>
      <c r="F16" s="12"/>
      <c r="G16" s="46"/>
      <c r="H16" s="46"/>
      <c r="I16" s="46"/>
      <c r="J16" s="12">
        <v>1</v>
      </c>
      <c r="K16" s="47"/>
      <c r="L16" s="12"/>
      <c r="M16" s="12"/>
      <c r="N16" s="48"/>
      <c r="O16" s="12"/>
      <c r="P16" s="56">
        <v>10</v>
      </c>
      <c r="Q16" s="58">
        <f t="shared" si="1"/>
        <v>10</v>
      </c>
      <c r="R16" s="59"/>
    </row>
    <row r="17" spans="1:18">
      <c r="A17" s="12">
        <v>15</v>
      </c>
      <c r="B17" s="12" t="s">
        <v>77</v>
      </c>
      <c r="C17" s="12" t="s">
        <v>126</v>
      </c>
      <c r="D17" s="18"/>
      <c r="E17" s="12"/>
      <c r="F17" s="12"/>
      <c r="G17" s="46"/>
      <c r="H17" s="46"/>
      <c r="I17" s="46"/>
      <c r="J17" s="12">
        <v>1</v>
      </c>
      <c r="K17" s="47"/>
      <c r="L17" s="12"/>
      <c r="M17" s="12"/>
      <c r="N17" s="48"/>
      <c r="O17" s="12"/>
      <c r="P17" s="56">
        <v>40</v>
      </c>
      <c r="Q17" s="58">
        <f t="shared" si="1"/>
        <v>40</v>
      </c>
      <c r="R17" s="59"/>
    </row>
    <row r="18" spans="1:18">
      <c r="A18" s="12">
        <v>16</v>
      </c>
      <c r="B18" s="12" t="s">
        <v>129</v>
      </c>
      <c r="C18" s="12" t="s">
        <v>78</v>
      </c>
      <c r="D18" s="18" t="s">
        <v>214</v>
      </c>
      <c r="E18" s="12" t="s">
        <v>79</v>
      </c>
      <c r="F18" s="12" t="s">
        <v>215</v>
      </c>
      <c r="G18" s="46"/>
      <c r="H18" s="46"/>
      <c r="I18" s="46">
        <v>681</v>
      </c>
      <c r="J18" s="12">
        <v>2</v>
      </c>
      <c r="K18" s="47">
        <f t="shared" si="0"/>
        <v>1362</v>
      </c>
      <c r="L18" s="12" t="s">
        <v>93</v>
      </c>
      <c r="M18" s="12" t="s">
        <v>206</v>
      </c>
      <c r="N18" s="48" t="s">
        <v>168</v>
      </c>
      <c r="O18" s="12" t="s">
        <v>22</v>
      </c>
      <c r="P18" s="56">
        <v>55</v>
      </c>
      <c r="Q18" s="58">
        <f t="shared" si="1"/>
        <v>27.5</v>
      </c>
      <c r="R18" s="59"/>
    </row>
    <row r="19" spans="1:18">
      <c r="A19" s="12">
        <v>17</v>
      </c>
      <c r="B19" s="50" t="s">
        <v>96</v>
      </c>
      <c r="C19" s="50" t="s">
        <v>197</v>
      </c>
      <c r="D19" s="51" t="s">
        <v>203</v>
      </c>
      <c r="E19" s="50" t="s">
        <v>22</v>
      </c>
      <c r="F19" s="50" t="s">
        <v>22</v>
      </c>
      <c r="G19" s="52"/>
      <c r="H19" s="50"/>
      <c r="I19" s="52"/>
      <c r="J19" s="12">
        <v>1</v>
      </c>
      <c r="K19" s="47"/>
      <c r="L19" s="12"/>
      <c r="M19" s="12"/>
      <c r="N19" s="48"/>
      <c r="O19" s="12"/>
      <c r="P19" s="56">
        <v>3</v>
      </c>
      <c r="Q19" s="58">
        <f t="shared" si="1"/>
        <v>3</v>
      </c>
      <c r="R19" s="59"/>
    </row>
    <row r="20" spans="1:18">
      <c r="A20" s="12">
        <v>18</v>
      </c>
      <c r="B20" s="50" t="s">
        <v>96</v>
      </c>
      <c r="C20" s="12" t="s">
        <v>97</v>
      </c>
      <c r="D20" s="18" t="s">
        <v>98</v>
      </c>
      <c r="E20" s="12" t="s">
        <v>22</v>
      </c>
      <c r="F20" s="12" t="s">
        <v>22</v>
      </c>
      <c r="G20" s="46">
        <v>66000</v>
      </c>
      <c r="H20" s="12">
        <v>100</v>
      </c>
      <c r="I20" s="46">
        <f>G20/H20</f>
        <v>660</v>
      </c>
      <c r="J20" s="12">
        <v>1</v>
      </c>
      <c r="K20" s="47">
        <f t="shared" ref="K20" si="2">I20*J20</f>
        <v>660</v>
      </c>
      <c r="L20" s="12" t="s">
        <v>170</v>
      </c>
      <c r="M20" s="12" t="s">
        <v>171</v>
      </c>
      <c r="N20" s="48" t="s">
        <v>172</v>
      </c>
      <c r="O20" s="12" t="s">
        <v>173</v>
      </c>
      <c r="P20" s="56">
        <v>97</v>
      </c>
      <c r="Q20" s="58">
        <f t="shared" si="1"/>
        <v>97</v>
      </c>
      <c r="R20" s="59"/>
    </row>
    <row r="21" spans="1:18">
      <c r="A21" s="12">
        <v>19</v>
      </c>
      <c r="B21" s="50" t="s">
        <v>96</v>
      </c>
      <c r="C21" s="12" t="s">
        <v>106</v>
      </c>
      <c r="D21" s="18" t="s">
        <v>120</v>
      </c>
      <c r="E21" s="12"/>
      <c r="F21" s="12"/>
      <c r="G21" s="46"/>
      <c r="H21" s="12"/>
      <c r="I21" s="46"/>
      <c r="J21" s="12">
        <v>1</v>
      </c>
      <c r="K21" s="47"/>
      <c r="L21" s="12"/>
      <c r="M21" s="12"/>
      <c r="N21" s="48"/>
      <c r="O21" s="12"/>
      <c r="P21" s="56">
        <v>5</v>
      </c>
      <c r="Q21" s="58">
        <f t="shared" si="1"/>
        <v>5</v>
      </c>
      <c r="R21" s="59"/>
    </row>
    <row r="22" spans="1:18">
      <c r="A22" s="12">
        <v>20</v>
      </c>
      <c r="B22" s="12" t="s">
        <v>96</v>
      </c>
      <c r="C22" s="12" t="s">
        <v>106</v>
      </c>
      <c r="D22" s="18" t="s">
        <v>202</v>
      </c>
      <c r="E22" s="12"/>
      <c r="F22" s="12"/>
      <c r="G22" s="46"/>
      <c r="H22" s="12"/>
      <c r="I22" s="46"/>
      <c r="J22" s="12">
        <v>1</v>
      </c>
      <c r="K22" s="47"/>
      <c r="L22" s="12"/>
      <c r="M22" s="12"/>
      <c r="N22" s="48"/>
      <c r="O22" s="12"/>
      <c r="P22" s="56">
        <v>10</v>
      </c>
      <c r="Q22" s="58">
        <f t="shared" si="1"/>
        <v>10</v>
      </c>
      <c r="R22" s="59"/>
    </row>
    <row r="23" spans="1:18">
      <c r="A23" s="12">
        <v>21</v>
      </c>
      <c r="B23" s="12" t="s">
        <v>77</v>
      </c>
      <c r="C23" s="12" t="s">
        <v>128</v>
      </c>
      <c r="D23" s="18"/>
      <c r="E23" s="12"/>
      <c r="F23" s="12"/>
      <c r="G23" s="53"/>
      <c r="H23" s="53"/>
      <c r="I23" s="46"/>
      <c r="J23" s="12">
        <v>4</v>
      </c>
      <c r="K23" s="47"/>
      <c r="L23" s="12"/>
      <c r="M23" s="12"/>
      <c r="N23" s="26"/>
      <c r="O23" s="12"/>
      <c r="P23" s="56">
        <v>98</v>
      </c>
      <c r="Q23" s="58">
        <f t="shared" si="1"/>
        <v>24.5</v>
      </c>
      <c r="R23" s="59"/>
    </row>
    <row r="24" spans="1:18">
      <c r="A24" s="12">
        <v>22</v>
      </c>
      <c r="B24" s="50" t="s">
        <v>77</v>
      </c>
      <c r="C24" s="12" t="s">
        <v>127</v>
      </c>
      <c r="D24" s="18"/>
      <c r="E24" s="12"/>
      <c r="F24" s="12"/>
      <c r="G24" s="46"/>
      <c r="H24" s="12"/>
      <c r="I24" s="46"/>
      <c r="J24" s="12">
        <v>4</v>
      </c>
      <c r="K24" s="47"/>
      <c r="L24" s="12"/>
      <c r="M24" s="12"/>
      <c r="N24" s="48"/>
      <c r="O24" s="12"/>
      <c r="P24" s="56">
        <v>67</v>
      </c>
      <c r="Q24" s="58">
        <f t="shared" si="1"/>
        <v>16.75</v>
      </c>
      <c r="R24" s="59"/>
    </row>
    <row r="25" spans="1:18">
      <c r="P25" s="54" t="s">
        <v>216</v>
      </c>
      <c r="Q25" s="55">
        <f>MIN(Q3:Q24)</f>
        <v>2</v>
      </c>
    </row>
  </sheetData>
  <mergeCells count="1">
    <mergeCell ref="A1:H1"/>
  </mergeCells>
  <phoneticPr fontId="1" type="noConversion"/>
  <conditionalFormatting sqref="Q2:Q24">
    <cfRule type="cellIs" dxfId="0" priority="1" operator="lessThan">
      <formula>3</formula>
    </cfRule>
  </conditionalFormatting>
  <hyperlinks>
    <hyperlink ref="N3" r:id="rId1" xr:uid="{99EA4DB3-90DE-4672-BD3E-A9DB8B718C93}"/>
    <hyperlink ref="N4" r:id="rId2" xr:uid="{C0B09066-BA1E-4529-B007-C21862E14D7E}"/>
    <hyperlink ref="N7" r:id="rId3" xr:uid="{3809FDCA-D729-42B1-A96D-D77372E3282D}"/>
    <hyperlink ref="N14" r:id="rId4" xr:uid="{D79A3C74-42F0-4AE0-84E3-E14CF0931C52}"/>
    <hyperlink ref="N18" r:id="rId5" xr:uid="{33F2E1AD-3712-4E91-86AF-FFC558B2F1AC}"/>
    <hyperlink ref="N13" r:id="rId6" xr:uid="{D7DDA4BB-7EB3-43A0-AE7A-1719F4645A79}"/>
    <hyperlink ref="N5" r:id="rId7" xr:uid="{987E39CA-A547-40ED-AA91-EF0BECB08EBA}"/>
    <hyperlink ref="N6" r:id="rId8" xr:uid="{FBBBAFC3-9BFC-4054-8985-A16148B7A6A3}"/>
    <hyperlink ref="N20" r:id="rId9" xr:uid="{53FB0E93-10EC-425E-8F9A-4C0656FA4DA8}"/>
  </hyperlinks>
  <pageMargins left="0.25" right="0.25" top="0.75" bottom="0.75" header="0.3" footer="0.3"/>
  <pageSetup paperSize="9" scale="38" orientation="landscape" horizontalDpi="300" verticalDpi="30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ProX</vt:lpstr>
      <vt:lpstr>Pro</vt:lpstr>
      <vt:lpstr>mini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ICLUEBIO</dc:creator>
  <cp:lastModifiedBy>이윤영</cp:lastModifiedBy>
  <cp:lastPrinted>2023-01-26T06:11:22Z</cp:lastPrinted>
  <dcterms:created xsi:type="dcterms:W3CDTF">2021-01-11T02:11:00Z</dcterms:created>
  <dcterms:modified xsi:type="dcterms:W3CDTF">2023-02-17T06:21:41Z</dcterms:modified>
</cp:coreProperties>
</file>