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tomas\OneDrive\Desktop\College\5223\Final\"/>
    </mc:Choice>
  </mc:AlternateContent>
  <xr:revisionPtr revIDLastSave="0" documentId="13_ncr:1_{6488E191-BDB7-4CCB-B79F-D3B55F256A6D}" xr6:coauthVersionLast="46" xr6:coauthVersionMax="46" xr10:uidLastSave="{00000000-0000-0000-0000-000000000000}"/>
  <bookViews>
    <workbookView xWindow="-108" yWindow="-108" windowWidth="23256" windowHeight="12576" tabRatio="500" xr2:uid="{00000000-000D-0000-FFFF-FFFF00000000}"/>
  </bookViews>
  <sheets>
    <sheet name="Product Backlog" sheetId="2" r:id="rId1"/>
    <sheet name="Burndown Patterns Reference" sheetId="5"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0" i="2" l="1"/>
  <c r="G21" i="2" s="1"/>
  <c r="G22" i="2" s="1"/>
  <c r="G23" i="2" s="1"/>
  <c r="G24" i="2" s="1"/>
  <c r="G25" i="2" s="1"/>
  <c r="G26" i="2" s="1"/>
  <c r="G27" i="2" s="1"/>
  <c r="G28" i="2" s="1"/>
  <c r="G29" i="2" s="1"/>
  <c r="G30" i="2" s="1"/>
  <c r="G31" i="2" s="1"/>
  <c r="G32" i="2" s="1"/>
  <c r="G33" i="2" s="1"/>
  <c r="G34" i="2" s="1"/>
  <c r="G35" i="2" s="1"/>
  <c r="G36" i="2" s="1"/>
  <c r="G37" i="2" s="1"/>
  <c r="G38" i="2" s="1"/>
  <c r="I5" i="2" s="1"/>
  <c r="J5" i="2" s="1"/>
  <c r="J6" i="2" s="1"/>
  <c r="J7" i="2" s="1"/>
  <c r="J8" i="2" s="1"/>
  <c r="J9" i="2" s="1"/>
  <c r="J10" i="2" s="1"/>
  <c r="J11" i="2" s="1"/>
  <c r="G11" i="2"/>
  <c r="G10" i="2"/>
  <c r="G9" i="2"/>
  <c r="G8" i="2"/>
  <c r="A8" i="2"/>
  <c r="I25" i="2" s="1"/>
  <c r="G7" i="2"/>
  <c r="H6" i="2"/>
  <c r="H7" i="2" s="1"/>
  <c r="H8" i="2" s="1"/>
  <c r="H9" i="2" s="1"/>
  <c r="H10" i="2" s="1"/>
  <c r="H11" i="2" s="1"/>
  <c r="G6" i="2"/>
  <c r="H5" i="2"/>
  <c r="M4" i="2" l="1"/>
  <c r="M5" i="2" s="1"/>
  <c r="K4" i="2"/>
  <c r="K5" i="2" s="1"/>
  <c r="L4" i="2"/>
  <c r="L11" i="2" s="1"/>
  <c r="I6" i="2"/>
  <c r="I7" i="2" s="1"/>
  <c r="I8" i="2" s="1"/>
  <c r="I9" i="2" s="1"/>
  <c r="I10" i="2" s="1"/>
  <c r="I11" i="2" s="1"/>
  <c r="A11" i="2"/>
  <c r="M8" i="2" l="1"/>
  <c r="M11" i="2"/>
  <c r="M10" i="2"/>
  <c r="M7" i="2"/>
  <c r="M6" i="2"/>
  <c r="M9" i="2"/>
  <c r="L8" i="2"/>
  <c r="L9" i="2"/>
  <c r="L7" i="2"/>
  <c r="K7" i="2"/>
  <c r="K6" i="2"/>
  <c r="K10" i="2"/>
  <c r="K9" i="2"/>
  <c r="K8" i="2"/>
  <c r="K11" i="2"/>
  <c r="L10" i="2"/>
  <c r="L5" i="2"/>
  <c r="L6" i="2"/>
  <c r="A14" i="2"/>
  <c r="I37" i="2" s="1"/>
  <c r="I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100-000001000000}">
      <text>
        <r>
          <rPr>
            <b/>
            <sz val="9"/>
            <color rgb="FF000000"/>
            <rFont val="Calibri"/>
            <family val="2"/>
            <charset val="1"/>
          </rPr>
          <t>Instructions: Update the portion in &lt;&gt; with your product's name.</t>
        </r>
      </text>
    </comment>
    <comment ref="A4" authorId="0" shapeId="0" xr:uid="{00000000-0006-0000-0100-000002000000}">
      <text>
        <r>
          <rPr>
            <sz val="11"/>
            <color rgb="FF000000"/>
            <rFont val="Calibri"/>
            <family val="2"/>
            <charset val="1"/>
          </rPr>
          <t xml:space="preserve">Instructions (not required):
</t>
        </r>
        <r>
          <rPr>
            <sz val="9"/>
            <color rgb="FF000000"/>
            <rFont val="Calibri"/>
            <family val="2"/>
            <charset val="1"/>
          </rPr>
          <t>Insert the project start date.</t>
        </r>
      </text>
    </comment>
    <comment ref="A5" authorId="0" shapeId="0" xr:uid="{00000000-0006-0000-0100-000003000000}">
      <text>
        <r>
          <rPr>
            <sz val="11"/>
            <color rgb="FF000000"/>
            <rFont val="Calibri"/>
            <family val="2"/>
            <charset val="1"/>
          </rPr>
          <t xml:space="preserve">Instructions (not required):
</t>
        </r>
        <r>
          <rPr>
            <sz val="9"/>
            <color rgb="FF000000"/>
            <rFont val="Calibri"/>
            <family val="2"/>
            <charset val="1"/>
          </rPr>
          <t>Enter the sprint length, in multiples of 7 days per week of sprint.</t>
        </r>
      </text>
    </comment>
    <comment ref="G5" authorId="0" shapeId="0" xr:uid="{00000000-0006-0000-0100-000011000000}">
      <text>
        <r>
          <rPr>
            <sz val="11"/>
            <color rgb="FF000000"/>
            <rFont val="Calibri"/>
            <family val="2"/>
            <charset val="1"/>
          </rPr>
          <t xml:space="preserve">Instructions:
</t>
        </r>
        <r>
          <rPr>
            <sz val="9"/>
            <color rgb="FF000000"/>
            <rFont val="Calibri"/>
            <family val="2"/>
            <charset val="1"/>
          </rPr>
          <t>Enter the scrum team's conservative estimate of how many story points they think they can accomplish the first sprint.
This cell will be ignored as soon as there is actual velocity data from the first sprint.</t>
        </r>
      </text>
    </comment>
    <comment ref="I5" authorId="0" shapeId="0" xr:uid="{00000000-0006-0000-0100-000013000000}">
      <text>
        <r>
          <rPr>
            <sz val="11"/>
            <color rgb="FF000000"/>
            <rFont val="Calibri"/>
            <family val="2"/>
            <charset val="1"/>
          </rPr>
          <t xml:space="preserve">Instructions:
</t>
        </r>
        <r>
          <rPr>
            <sz val="9"/>
            <color rgb="FF000000"/>
            <rFont val="Calibri"/>
            <family val="2"/>
            <charset val="1"/>
          </rPr>
          <t>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xr:uid="{00000000-0006-0000-0100-000004000000}">
      <text>
        <r>
          <rPr>
            <sz val="11"/>
            <color rgb="FF000000"/>
            <rFont val="Calibri"/>
            <family val="2"/>
            <charset val="1"/>
          </rPr>
          <t xml:space="preserve">Instructions (not required):
</t>
        </r>
        <r>
          <rPr>
            <sz val="9"/>
            <color rgb="FF000000"/>
            <rFont val="Calibri"/>
            <family val="2"/>
            <charset val="1"/>
          </rPr>
          <t>Enter the anticipated number of sprints to achieve the release goal.</t>
        </r>
      </text>
    </comment>
    <comment ref="A7" authorId="0" shapeId="0" xr:uid="{00000000-0006-0000-0100-000005000000}">
      <text>
        <r>
          <rPr>
            <sz val="11"/>
            <color rgb="FF000000"/>
            <rFont val="Calibri"/>
            <family val="2"/>
            <charset val="1"/>
          </rPr>
          <t xml:space="preserve">Instructions (not required):
</t>
        </r>
        <r>
          <rPr>
            <sz val="9"/>
            <color rgb="FF000000"/>
            <rFont val="Calibri"/>
            <family val="2"/>
            <charset val="1"/>
          </rPr>
          <t>If you need a release sprint, enter the release  sprint length, in multiples of 7 days per week of sprint.</t>
        </r>
      </text>
    </comment>
    <comment ref="A9" authorId="0" shapeId="0" xr:uid="{00000000-0006-0000-0100-000006000000}">
      <text>
        <r>
          <rPr>
            <sz val="11"/>
            <color rgb="FF000000"/>
            <rFont val="Calibri"/>
            <family val="2"/>
            <charset val="1"/>
          </rPr>
          <t xml:space="preserve">Instructions (not required):
</t>
        </r>
        <r>
          <rPr>
            <sz val="9"/>
            <color rgb="FF000000"/>
            <rFont val="Calibri"/>
            <family val="2"/>
            <charset val="1"/>
          </rPr>
          <t>Enter the anticipated number of sprints to achieve the release goal.</t>
        </r>
      </text>
    </comment>
    <comment ref="A10" authorId="0" shapeId="0" xr:uid="{00000000-0006-0000-0100-000007000000}">
      <text>
        <r>
          <rPr>
            <sz val="11"/>
            <color rgb="FF000000"/>
            <rFont val="Calibri"/>
            <family val="2"/>
            <charset val="1"/>
          </rPr>
          <t xml:space="preserve">Instructions (not required):
</t>
        </r>
        <r>
          <rPr>
            <sz val="9"/>
            <color rgb="FF000000"/>
            <rFont val="Calibri"/>
            <family val="2"/>
            <charset val="1"/>
          </rPr>
          <t>If you need a release sprint, enter the release  sprint length, in multiples of 7 days per week of sprint.</t>
        </r>
      </text>
    </comment>
    <comment ref="A12" authorId="0" shapeId="0" xr:uid="{00000000-0006-0000-0100-000008000000}">
      <text>
        <r>
          <rPr>
            <sz val="11"/>
            <color rgb="FF000000"/>
            <rFont val="Calibri"/>
            <family val="2"/>
            <charset val="1"/>
          </rPr>
          <t xml:space="preserve">Instructions (not required):
</t>
        </r>
        <r>
          <rPr>
            <sz val="9"/>
            <color rgb="FF000000"/>
            <rFont val="Calibri"/>
            <family val="2"/>
            <charset val="1"/>
          </rPr>
          <t>Enter the anticipated number of sprints to achieve the release goal.</t>
        </r>
      </text>
    </comment>
    <comment ref="A13" authorId="0" shapeId="0" xr:uid="{00000000-0006-0000-0100-000009000000}">
      <text>
        <r>
          <rPr>
            <sz val="11"/>
            <color rgb="FF000000"/>
            <rFont val="Calibri"/>
            <family val="2"/>
            <charset val="1"/>
          </rPr>
          <t xml:space="preserve">Instructions (not required):
</t>
        </r>
        <r>
          <rPr>
            <sz val="9"/>
            <color rgb="FF000000"/>
            <rFont val="Calibri"/>
            <family val="2"/>
            <charset val="1"/>
          </rPr>
          <t>If you need a release sprint, enter the release  sprint length, in multiples of 7 days per week of sprint.</t>
        </r>
      </text>
    </comment>
    <comment ref="A18" authorId="0" shapeId="0" xr:uid="{00000000-0006-0000-0100-00000A000000}">
      <text>
        <r>
          <rPr>
            <b/>
            <sz val="9"/>
            <color rgb="FF000000"/>
            <rFont val="Calibri"/>
            <family val="2"/>
            <charset val="1"/>
          </rPr>
          <t>Instructions: Update the portion in &lt;&gt; with your product's name.</t>
        </r>
      </text>
    </comment>
    <comment ref="A19" authorId="0" shapeId="0" xr:uid="{00000000-0006-0000-0100-00000B000000}">
      <text>
        <r>
          <rPr>
            <sz val="11"/>
            <color rgb="FF000000"/>
            <rFont val="Calibri"/>
            <family val="2"/>
            <charset val="1"/>
          </rPr>
          <t xml:space="preserve">Instructions:
</t>
        </r>
        <r>
          <rPr>
            <sz val="9"/>
            <color rgb="FF000000"/>
            <rFont val="Calibri"/>
            <family val="2"/>
            <charset val="1"/>
          </rPr>
          <t xml:space="preserve">Enter the ID of the product backlog item (PBI). The ID usually reflects when it was entered in the system, not the priority.
The order of the PBIs indicates the priority.
</t>
        </r>
        <r>
          <rPr>
            <b/>
            <sz val="9"/>
            <color rgb="FF000000"/>
            <rFont val="Calibri"/>
            <family val="2"/>
            <charset val="1"/>
          </rPr>
          <t xml:space="preserve">
This applies to all cells in this column.</t>
        </r>
      </text>
    </comment>
    <comment ref="B19" authorId="0" shapeId="0" xr:uid="{00000000-0006-0000-0100-00000C000000}">
      <text>
        <r>
          <rPr>
            <sz val="11"/>
            <color rgb="FF000000"/>
            <rFont val="Calibri"/>
            <family val="2"/>
            <charset val="1"/>
          </rPr>
          <t xml:space="preserve">Instructions:
</t>
        </r>
        <r>
          <rPr>
            <sz val="9"/>
            <color rgb="FF000000"/>
            <rFont val="Calibri"/>
            <family val="2"/>
            <charset val="1"/>
          </rPr>
          <t>Enter the title of the product backlog item. Applies to all cells in this column.</t>
        </r>
      </text>
    </comment>
    <comment ref="C19" authorId="0" shapeId="0" xr:uid="{00000000-0006-0000-0100-00000D000000}">
      <text>
        <r>
          <rPr>
            <sz val="11"/>
            <color rgb="FF000000"/>
            <rFont val="Calibri"/>
            <family val="2"/>
            <charset val="1"/>
          </rPr>
          <t xml:space="preserve">Instructions:
</t>
        </r>
        <r>
          <rPr>
            <sz val="9"/>
            <color rgb="FF000000"/>
            <rFont val="Calibri"/>
            <family val="2"/>
            <charset val="1"/>
          </rPr>
          <t>Enter the product backlog item description. The user story format is provided for your reference in the first row.
Applies to all cells in this column.</t>
        </r>
      </text>
    </comment>
    <comment ref="D19" authorId="0" shapeId="0" xr:uid="{00000000-0006-0000-0100-00000E000000}">
      <text>
        <r>
          <rPr>
            <b/>
            <sz val="9"/>
            <color rgb="FF000000"/>
            <rFont val="Calibri"/>
            <family val="2"/>
            <charset val="1"/>
          </rPr>
          <t>Instructions:
Enter the product backlog item acceptance criteria. The user story format is provided for your reference in the first row.
Applies to all cells in this column.</t>
        </r>
      </text>
    </comment>
    <comment ref="E19" authorId="0" shapeId="0" xr:uid="{00000000-0006-0000-0100-00000F000000}">
      <text>
        <r>
          <rPr>
            <sz val="11"/>
            <color rgb="FF000000"/>
            <rFont val="Calibri"/>
            <family val="2"/>
            <charset val="1"/>
          </rPr>
          <t xml:space="preserve">Instructions:
</t>
        </r>
        <r>
          <rPr>
            <sz val="9"/>
            <color rgb="FF000000"/>
            <rFont val="Calibri"/>
            <family val="2"/>
            <charset val="1"/>
          </rPr>
          <t>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xr:uid="{00000000-0006-0000-0100-000010000000}">
      <text>
        <r>
          <rPr>
            <sz val="11"/>
            <color rgb="FF000000"/>
            <rFont val="Calibri"/>
            <family val="2"/>
            <charset val="1"/>
          </rPr>
          <t xml:space="preserve">Instructions:
</t>
        </r>
        <r>
          <rPr>
            <sz val="9"/>
            <color rgb="FF000000"/>
            <rFont val="Calibri"/>
            <family val="2"/>
            <charset val="1"/>
          </rPr>
          <t>Enter the Fibonacci size estimate assigned by the development team. Applies to all cells in this column.</t>
        </r>
      </text>
    </comment>
    <comment ref="H19" authorId="0" shapeId="0" xr:uid="{00000000-0006-0000-0100-000012000000}">
      <text>
        <r>
          <rPr>
            <sz val="11"/>
            <color rgb="FF000000"/>
            <rFont val="Calibri"/>
            <family val="2"/>
            <charset val="1"/>
          </rPr>
          <t xml:space="preserve">Instructions:
</t>
        </r>
        <r>
          <rPr>
            <sz val="9"/>
            <color rgb="FF000000"/>
            <rFont val="Calibri"/>
            <family val="2"/>
            <charset val="1"/>
          </rPr>
          <t>Enter the number of the sprint when the PBI was completed (done).Enter whole numbers to match the format of what appears in F6:F15 above.
Applies to all cells in this column.</t>
        </r>
      </text>
    </comment>
    <comment ref="I19" authorId="0" shapeId="0" xr:uid="{00000000-0006-0000-0100-000014000000}">
      <text>
        <r>
          <rPr>
            <sz val="11"/>
            <color rgb="FF000000"/>
            <rFont val="Calibri"/>
            <family val="2"/>
            <charset val="1"/>
          </rPr>
          <t xml:space="preserve">Instructions (optional):
</t>
        </r>
        <r>
          <rPr>
            <sz val="9"/>
            <color rgb="FF000000"/>
            <rFont val="Calibri"/>
            <family val="2"/>
            <charset val="1"/>
          </rPr>
          <t>Update any cell below to point to the date generated in A4:A14 indicating the projected release date.
Note: This may change as velocity changes.</t>
        </r>
      </text>
    </comment>
    <comment ref="J19" authorId="0" shapeId="0" xr:uid="{00000000-0006-0000-0100-000015000000}">
      <text>
        <r>
          <rPr>
            <sz val="11"/>
            <color rgb="FF000000"/>
            <rFont val="Calibri"/>
            <family val="2"/>
            <charset val="1"/>
          </rPr>
          <t xml:space="preserve">Instructions (optional):
</t>
        </r>
        <r>
          <rPr>
            <sz val="9"/>
            <color rgb="FF000000"/>
            <rFont val="Calibri"/>
            <family val="2"/>
            <charset val="1"/>
          </rPr>
          <t>Update &lt;&gt; with the actual release goal.</t>
        </r>
      </text>
    </comment>
  </commentList>
</comments>
</file>

<file path=xl/sharedStrings.xml><?xml version="1.0" encoding="utf-8"?>
<sst xmlns="http://schemas.openxmlformats.org/spreadsheetml/2006/main" count="147" uniqueCount="107">
  <si>
    <t>Release Projections</t>
  </si>
  <si>
    <t>Requirement</t>
  </si>
  <si>
    <t>Empirical PERT Calculations</t>
  </si>
  <si>
    <t>P Scope</t>
  </si>
  <si>
    <t>ML Scope</t>
  </si>
  <si>
    <t>O Scope</t>
  </si>
  <si>
    <t>Improvement</t>
  </si>
  <si>
    <t>Actual</t>
  </si>
  <si>
    <t>Sprints</t>
  </si>
  <si>
    <t>Plan</t>
  </si>
  <si>
    <t>Remain</t>
  </si>
  <si>
    <t>Project start</t>
  </si>
  <si>
    <t>Maintenance</t>
  </si>
  <si>
    <t>Sprint</t>
  </si>
  <si>
    <t>Velocity</t>
  </si>
  <si>
    <t>Burn</t>
  </si>
  <si>
    <t>Sprint length (days)</t>
  </si>
  <si>
    <t>Overhead</t>
  </si>
  <si>
    <t>Start</t>
  </si>
  <si>
    <t>Release 1 sprints (#)</t>
  </si>
  <si>
    <t>Release 1 release sprint length (days)</t>
  </si>
  <si>
    <t>Release 1 date</t>
  </si>
  <si>
    <t>Release 2 sprints (#)</t>
  </si>
  <si>
    <t>Release 2 release sprint length (days)</t>
  </si>
  <si>
    <t>Release 2 date</t>
  </si>
  <si>
    <t>Release 3 sprints (#)</t>
  </si>
  <si>
    <t>Release 3 release sprint length (days)</t>
  </si>
  <si>
    <t>Final release</t>
  </si>
  <si>
    <t>Running</t>
  </si>
  <si>
    <t>Release</t>
  </si>
  <si>
    <t>ID</t>
  </si>
  <si>
    <t>Title</t>
  </si>
  <si>
    <t>Description</t>
  </si>
  <si>
    <t>Acceptance Criteria</t>
  </si>
  <si>
    <t>Type</t>
  </si>
  <si>
    <t>Size</t>
  </si>
  <si>
    <t>Total</t>
  </si>
  <si>
    <t>Completed</t>
  </si>
  <si>
    <t>Dates</t>
  </si>
  <si>
    <t>Goals</t>
  </si>
  <si>
    <t>A1a1</t>
  </si>
  <si>
    <t>A1a2</t>
  </si>
  <si>
    <t>A1a3</t>
  </si>
  <si>
    <t>A1b3</t>
  </si>
  <si>
    <t>A1b1</t>
  </si>
  <si>
    <t>X1</t>
  </si>
  <si>
    <t>Release 1 presentation</t>
  </si>
  <si>
    <t>Release 1: User interface and key computation</t>
  </si>
  <si>
    <t>A1b2</t>
  </si>
  <si>
    <t>X2</t>
  </si>
  <si>
    <t>Release 2: Mapping and error model</t>
  </si>
  <si>
    <t>B2a1</t>
  </si>
  <si>
    <t>Metadata</t>
  </si>
  <si>
    <t>B2a2</t>
  </si>
  <si>
    <t>Product help</t>
  </si>
  <si>
    <t>X3a</t>
  </si>
  <si>
    <t>Final presentation</t>
  </si>
  <si>
    <t>X3b</t>
  </si>
  <si>
    <t>User’s manual</t>
  </si>
  <si>
    <t>Final release: complete package</t>
  </si>
  <si>
    <t>EZTracker Plugin</t>
  </si>
  <si>
    <t>EZTracker Plugin Product Backlog</t>
  </si>
  <si>
    <t>Open plugin on shapefile</t>
  </si>
  <si>
    <t>As a State Health Official, I am assessing spatially correlated data in my counties. Because of this, I need to be able to see similarities and differences between the counties quickly. I want to do this by clicking on the county I want to analyze.</t>
  </si>
  <si>
    <t xml:space="preserve">When I: open the plugin 
I can: select the layer I want to work with by setting it as my active layer 
</t>
  </si>
  <si>
    <t>Attribute field name autofill</t>
  </si>
  <si>
    <t>Drop down list appears containing all numerical attributes from the selected layer</t>
  </si>
  <si>
    <t>I see: a place to enter the range and select the attribute</t>
  </si>
  <si>
    <t>Create select portion of tool</t>
  </si>
  <si>
    <t>The tool can select different features within the layer</t>
  </si>
  <si>
    <t>I can: interact with the map by selecting polygons</t>
  </si>
  <si>
    <t>A1a4</t>
  </si>
  <si>
    <t>Data Range default</t>
  </si>
  <si>
    <t>Create default starting point for date range</t>
  </si>
  <si>
    <t>A1a5</t>
  </si>
  <si>
    <t>Enter a Data Range</t>
  </si>
  <si>
    <t>Allows the user to input their own numerical data range</t>
  </si>
  <si>
    <t>...</t>
  </si>
  <si>
    <t>Allow reselction of Attribute</t>
  </si>
  <si>
    <t>I want to be able to easily change my attribute value range for comparison because not all counties are the same. In some cases I may want to see counties that are very close in infection rate, while in other cases I may want to look at a wider range.</t>
  </si>
  <si>
    <t>When I: choose or change the attribute 
I see: the results updated in the map</t>
  </si>
  <si>
    <t>Allow reselction of range</t>
  </si>
  <si>
    <t>Allows the user to update their range and keep working</t>
  </si>
  <si>
    <t>When I: change the value range 
I see: the updated results in the map</t>
  </si>
  <si>
    <t>Invalid Range</t>
  </si>
  <si>
    <t>Ensure the user is unable to give the tool an invalid range</t>
  </si>
  <si>
    <t>I see: a message displaying whether the range is valid or not</t>
  </si>
  <si>
    <t>Update layer</t>
  </si>
  <si>
    <t>Shows the results of the selection and range on the map</t>
  </si>
  <si>
    <t>I see: the results updated in the map</t>
  </si>
  <si>
    <t>A1a8</t>
  </si>
  <si>
    <t>Multiple Polygons</t>
  </si>
  <si>
    <t>Allows the user to select more than one feature for comparison</t>
  </si>
  <si>
    <t>When I: click multiple polygons 
I see: a union of results that would appear from each individual polygon given the current range</t>
  </si>
  <si>
    <t>A1a7</t>
  </si>
  <si>
    <t>Color correct polygons</t>
  </si>
  <si>
    <t>Polygons that fall within the data range of the selected polygon are highlighted on the map</t>
  </si>
  <si>
    <t>When I: click on a polygon 
I see: other similar polygons highlighted</t>
  </si>
  <si>
    <t>A1c2</t>
  </si>
  <si>
    <t>Ability to re-run plugin</t>
  </si>
  <si>
    <t>Allows the user to select different ranges and features without rerunning the plugin</t>
  </si>
  <si>
    <t>When I: select a new feature or polygon, the tool continues working</t>
  </si>
  <si>
    <t>Release 2 Presentation</t>
  </si>
  <si>
    <t>A1c1</t>
  </si>
  <si>
    <t>Ability to save output</t>
  </si>
  <si>
    <t>When I find an interesting comparison while interacting with the data, I want to be able to save it as a new layer for later</t>
  </si>
  <si>
    <t>I see: a button that allows me to save my findings as a .qml file (QGISsymbology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</si>
</sst>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2" x14ac:knownFonts="1">
    <font>
      <sz val="11"/>
      <color rgb="FF000000"/>
      <name val="Calibri"/>
      <family val="2"/>
      <charset val="1"/>
    </font>
    <font>
      <sz val="11"/>
      <color rgb="FF9C0006"/>
      <name val="Calibri"/>
      <family val="2"/>
      <charset val="1"/>
    </font>
    <font>
      <sz val="10"/>
      <name val="Arial"/>
      <family val="2"/>
      <charset val="1"/>
    </font>
    <font>
      <sz val="12"/>
      <color rgb="FF000000"/>
      <name val="Calibri"/>
      <family val="2"/>
      <charset val="1"/>
    </font>
    <font>
      <b/>
      <sz val="14"/>
      <color rgb="FF000000"/>
      <name val="Calibri"/>
      <charset val="1"/>
    </font>
    <font>
      <sz val="11"/>
      <color rgb="FF000000"/>
      <name val="Calibri"/>
      <charset val="1"/>
    </font>
    <font>
      <sz val="11"/>
      <name val="Calibri"/>
      <family val="2"/>
      <charset val="1"/>
    </font>
    <font>
      <b/>
      <sz val="28"/>
      <color rgb="FFFF0000"/>
      <name val="Calibri"/>
    </font>
    <font>
      <b/>
      <sz val="11"/>
      <color rgb="FF000000"/>
      <name val="Calibri"/>
      <charset val="1"/>
    </font>
    <font>
      <b/>
      <sz val="11"/>
      <name val="Calibri"/>
      <charset val="1"/>
    </font>
    <font>
      <b/>
      <sz val="11"/>
      <color rgb="FF00AB01"/>
      <name val="Calibri"/>
      <charset val="1"/>
    </font>
    <font>
      <b/>
      <sz val="11"/>
      <color rgb="FFDDA600"/>
      <name val="Calibri"/>
      <charset val="1"/>
    </font>
    <font>
      <b/>
      <sz val="11"/>
      <color rgb="FFFF0000"/>
      <name val="Calibri"/>
      <family val="2"/>
      <charset val="1"/>
    </font>
    <font>
      <sz val="11"/>
      <color rgb="FF00AB01"/>
      <name val="Calibri"/>
      <charset val="1"/>
    </font>
    <font>
      <sz val="11"/>
      <color rgb="FFDDA600"/>
      <name val="Calibri"/>
      <charset val="1"/>
    </font>
    <font>
      <sz val="11"/>
      <color rgb="FFFF0000"/>
      <name val="Calibri"/>
      <family val="2"/>
      <charset val="1"/>
    </font>
    <font>
      <sz val="11"/>
      <color rgb="FF242729"/>
      <name val="Calibri"/>
      <charset val="1"/>
    </font>
    <font>
      <b/>
      <sz val="11"/>
      <color rgb="FFC9211E"/>
      <name val="Calibri"/>
      <charset val="1"/>
    </font>
    <font>
      <sz val="11"/>
      <color rgb="FF333333"/>
      <name val="Calibri"/>
      <charset val="1"/>
    </font>
    <font>
      <b/>
      <sz val="9"/>
      <color rgb="FF000000"/>
      <name val="Calibri"/>
      <family val="2"/>
      <charset val="1"/>
    </font>
    <font>
      <sz val="9"/>
      <color rgb="FF000000"/>
      <name val="Calibri"/>
      <family val="2"/>
      <charset val="1"/>
    </font>
    <font>
      <sz val="11"/>
      <color rgb="FF000000"/>
      <name val="Calibri"/>
      <family val="2"/>
    </font>
  </fonts>
  <fills count="5">
    <fill>
      <patternFill patternType="none"/>
    </fill>
    <fill>
      <patternFill patternType="gray125"/>
    </fill>
    <fill>
      <patternFill patternType="solid">
        <fgColor rgb="FFFFC7CE"/>
        <bgColor rgb="FFD9D9D9"/>
      </patternFill>
    </fill>
    <fill>
      <patternFill patternType="solid">
        <fgColor rgb="FFFFFFFF"/>
        <bgColor rgb="FFF2F2F2"/>
      </patternFill>
    </fill>
    <fill>
      <patternFill patternType="solid">
        <fgColor rgb="FFFFFF00"/>
        <bgColor rgb="FFFFFF00"/>
      </patternFill>
    </fill>
  </fills>
  <borders count="2">
    <border>
      <left/>
      <right/>
      <top/>
      <bottom/>
      <diagonal/>
    </border>
    <border>
      <left/>
      <right/>
      <top/>
      <bottom style="thin">
        <color auto="1"/>
      </bottom>
      <diagonal/>
    </border>
  </borders>
  <cellStyleXfs count="6">
    <xf numFmtId="0" fontId="0" fillId="0" borderId="0"/>
    <xf numFmtId="0" fontId="1" fillId="2" borderId="0" applyBorder="0" applyProtection="0"/>
    <xf numFmtId="0" fontId="2" fillId="0" borderId="0"/>
    <xf numFmtId="0" fontId="3" fillId="0" borderId="0"/>
    <xf numFmtId="0" fontId="3" fillId="0" borderId="0"/>
    <xf numFmtId="0" fontId="3" fillId="0" borderId="0"/>
  </cellStyleXfs>
  <cellXfs count="56">
    <xf numFmtId="0" fontId="0" fillId="0" borderId="0" xfId="0"/>
    <xf numFmtId="164" fontId="5" fillId="0" borderId="0" xfId="0" applyNumberFormat="1" applyFont="1" applyAlignment="1">
      <alignment vertical="top"/>
    </xf>
    <xf numFmtId="0" fontId="5" fillId="0" borderId="0" xfId="0" applyFont="1" applyAlignment="1">
      <alignment vertical="top"/>
    </xf>
    <xf numFmtId="0" fontId="6" fillId="0" borderId="0" xfId="2" applyFont="1" applyAlignment="1">
      <alignment vertical="top"/>
    </xf>
    <xf numFmtId="164" fontId="7" fillId="3" borderId="0" xfId="0" applyNumberFormat="1" applyFont="1" applyFill="1" applyAlignment="1">
      <alignment vertical="center"/>
    </xf>
    <xf numFmtId="0" fontId="5" fillId="3" borderId="0" xfId="0" applyFont="1" applyFill="1" applyAlignment="1">
      <alignment vertical="top"/>
    </xf>
    <xf numFmtId="0" fontId="6" fillId="3" borderId="0" xfId="2" applyFont="1" applyFill="1" applyAlignment="1">
      <alignment vertical="top"/>
    </xf>
    <xf numFmtId="164" fontId="4" fillId="0" borderId="0" xfId="0" applyNumberFormat="1" applyFont="1" applyAlignment="1">
      <alignment vertical="top"/>
    </xf>
    <xf numFmtId="164" fontId="8" fillId="0" borderId="0" xfId="0" applyNumberFormat="1" applyFont="1" applyAlignment="1">
      <alignment vertical="top"/>
    </xf>
    <xf numFmtId="14" fontId="5" fillId="0" borderId="0" xfId="0" applyNumberFormat="1" applyFont="1" applyBorder="1" applyAlignment="1" applyProtection="1">
      <alignment horizontal="left" vertical="top"/>
      <protection locked="0"/>
    </xf>
    <xf numFmtId="14" fontId="5" fillId="0" borderId="0" xfId="0" applyNumberFormat="1" applyFont="1" applyBorder="1" applyAlignment="1">
      <alignment horizontal="left" vertical="top"/>
    </xf>
    <xf numFmtId="0" fontId="9" fillId="0" borderId="0" xfId="4" applyFont="1" applyAlignment="1">
      <alignment horizontal="left" vertical="top"/>
    </xf>
    <xf numFmtId="0" fontId="6" fillId="0" borderId="0" xfId="4" applyFont="1" applyAlignment="1">
      <alignment horizontal="center" vertical="top"/>
    </xf>
    <xf numFmtId="0" fontId="6" fillId="0" borderId="0" xfId="4" applyFont="1" applyAlignment="1">
      <alignment vertical="top"/>
    </xf>
    <xf numFmtId="0" fontId="10" fillId="0" borderId="0" xfId="5" applyFont="1" applyAlignment="1" applyProtection="1">
      <alignment horizontal="center" vertical="top"/>
      <protection locked="0"/>
    </xf>
    <xf numFmtId="0" fontId="11" fillId="0" borderId="0" xfId="5" applyFont="1" applyAlignment="1" applyProtection="1">
      <alignment horizontal="center" vertical="top"/>
      <protection locked="0"/>
    </xf>
    <xf numFmtId="0" fontId="12" fillId="0" borderId="0" xfId="5" applyFont="1" applyAlignment="1" applyProtection="1">
      <alignment horizontal="center" vertical="top"/>
      <protection locked="0"/>
    </xf>
    <xf numFmtId="1" fontId="5" fillId="0" borderId="0" xfId="0" applyNumberFormat="1" applyFont="1" applyBorder="1" applyAlignment="1" applyProtection="1">
      <alignment horizontal="left" vertical="top"/>
      <protection locked="0"/>
    </xf>
    <xf numFmtId="1" fontId="5" fillId="0" borderId="0" xfId="0" applyNumberFormat="1" applyFont="1" applyBorder="1" applyAlignment="1">
      <alignment horizontal="left" vertical="top"/>
    </xf>
    <xf numFmtId="0" fontId="9" fillId="0" borderId="0" xfId="4" applyFont="1" applyAlignment="1">
      <alignment horizontal="center" vertical="top"/>
    </xf>
    <xf numFmtId="14" fontId="8" fillId="0" borderId="0" xfId="0" applyNumberFormat="1" applyFont="1" applyBorder="1" applyAlignment="1">
      <alignment horizontal="right" vertical="top"/>
    </xf>
    <xf numFmtId="0" fontId="8" fillId="0" borderId="0" xfId="0" applyFont="1" applyAlignment="1">
      <alignment vertical="top"/>
    </xf>
    <xf numFmtId="0" fontId="13" fillId="0" borderId="0" xfId="4" applyFont="1" applyAlignment="1">
      <alignment horizontal="center" vertical="top"/>
    </xf>
    <xf numFmtId="0" fontId="14" fillId="0" borderId="0" xfId="4" applyFont="1" applyAlignment="1">
      <alignment horizontal="center" vertical="top"/>
    </xf>
    <xf numFmtId="0" fontId="15" fillId="0" borderId="0" xfId="4" applyFont="1" applyAlignment="1">
      <alignment horizontal="center" vertical="top"/>
    </xf>
    <xf numFmtId="1" fontId="5" fillId="0" borderId="0" xfId="0" applyNumberFormat="1" applyFont="1" applyBorder="1" applyAlignment="1">
      <alignment horizontal="right" vertical="top"/>
    </xf>
    <xf numFmtId="0" fontId="8" fillId="0" borderId="0" xfId="0" applyFont="1" applyAlignment="1">
      <alignment horizontal="right" vertical="top"/>
    </xf>
    <xf numFmtId="14" fontId="8" fillId="0" borderId="0" xfId="0" applyNumberFormat="1" applyFont="1" applyBorder="1" applyAlignment="1">
      <alignment horizontal="left" vertical="top"/>
    </xf>
    <xf numFmtId="0" fontId="6" fillId="0" borderId="0" xfId="4" applyFont="1" applyAlignment="1">
      <alignment horizontal="left" vertical="top"/>
    </xf>
    <xf numFmtId="0" fontId="6" fillId="0" borderId="0" xfId="5" applyFont="1" applyAlignment="1">
      <alignment vertical="top"/>
    </xf>
    <xf numFmtId="0" fontId="6" fillId="0" borderId="1" xfId="5" applyFont="1" applyBorder="1" applyAlignment="1">
      <alignment vertical="top"/>
    </xf>
    <xf numFmtId="1" fontId="6" fillId="0" borderId="0" xfId="4" applyNumberFormat="1" applyFont="1" applyAlignment="1">
      <alignment vertical="top"/>
    </xf>
    <xf numFmtId="0" fontId="13" fillId="0" borderId="0" xfId="4" applyFont="1" applyAlignment="1">
      <alignment vertical="top"/>
    </xf>
    <xf numFmtId="0" fontId="14" fillId="0" borderId="0" xfId="4" applyFont="1" applyAlignment="1">
      <alignment vertical="top"/>
    </xf>
    <xf numFmtId="0" fontId="15" fillId="0" borderId="0" xfId="4" applyFont="1" applyAlignment="1">
      <alignment vertical="top"/>
    </xf>
    <xf numFmtId="0" fontId="6" fillId="0" borderId="0" xfId="4" applyFont="1" applyAlignment="1">
      <alignment horizontal="right" vertical="top"/>
    </xf>
    <xf numFmtId="0" fontId="6" fillId="0" borderId="0" xfId="4" applyFont="1" applyBorder="1" applyAlignment="1">
      <alignment vertical="top"/>
    </xf>
    <xf numFmtId="1" fontId="8" fillId="0" borderId="0" xfId="0" applyNumberFormat="1" applyFont="1" applyAlignment="1">
      <alignment vertical="top"/>
    </xf>
    <xf numFmtId="0" fontId="11" fillId="0" borderId="0" xfId="0" applyFont="1" applyAlignment="1">
      <alignment vertical="top"/>
    </xf>
    <xf numFmtId="0" fontId="9" fillId="0" borderId="0" xfId="2" applyFont="1" applyBorder="1" applyAlignment="1">
      <alignment vertical="top"/>
    </xf>
    <xf numFmtId="0" fontId="9" fillId="0" borderId="0" xfId="2" applyFont="1" applyAlignment="1">
      <alignment vertical="top"/>
    </xf>
    <xf numFmtId="1" fontId="5" fillId="0" borderId="0" xfId="0" applyNumberFormat="1" applyFont="1" applyAlignment="1">
      <alignment vertical="top"/>
    </xf>
    <xf numFmtId="0" fontId="16" fillId="0" borderId="0" xfId="0" applyFont="1"/>
    <xf numFmtId="0" fontId="14" fillId="0" borderId="0" xfId="0" applyFont="1" applyAlignment="1">
      <alignment vertical="top"/>
    </xf>
    <xf numFmtId="0" fontId="8" fillId="0" borderId="0" xfId="0" applyFont="1" applyBorder="1" applyAlignment="1">
      <alignment vertical="top"/>
    </xf>
    <xf numFmtId="0" fontId="17" fillId="4" borderId="0" xfId="0" applyFont="1" applyFill="1" applyAlignment="1">
      <alignment vertical="top"/>
    </xf>
    <xf numFmtId="0" fontId="0" fillId="0" borderId="0" xfId="0" applyFont="1" applyAlignment="1">
      <alignment vertical="top"/>
    </xf>
    <xf numFmtId="0" fontId="5" fillId="0" borderId="0" xfId="0" applyFont="1" applyBorder="1" applyAlignment="1">
      <alignment vertical="top"/>
    </xf>
    <xf numFmtId="165" fontId="5" fillId="0" borderId="0" xfId="0" applyNumberFormat="1" applyFont="1" applyAlignment="1">
      <alignment vertical="top"/>
    </xf>
    <xf numFmtId="0" fontId="18" fillId="0" borderId="0" xfId="0" applyFont="1"/>
    <xf numFmtId="14" fontId="8" fillId="0" borderId="0" xfId="0" applyNumberFormat="1" applyFont="1" applyBorder="1" applyAlignment="1">
      <alignment vertical="top"/>
    </xf>
    <xf numFmtId="14" fontId="8" fillId="0" borderId="0" xfId="0" applyNumberFormat="1" applyFont="1" applyAlignment="1">
      <alignment vertical="top"/>
    </xf>
    <xf numFmtId="0" fontId="6" fillId="0" borderId="0" xfId="2" applyFont="1" applyBorder="1" applyAlignment="1">
      <alignment vertical="top"/>
    </xf>
    <xf numFmtId="0" fontId="5" fillId="0" borderId="0" xfId="0" applyFont="1" applyAlignment="1">
      <alignment vertical="top" wrapText="1"/>
    </xf>
    <xf numFmtId="14" fontId="5" fillId="0" borderId="0" xfId="0" applyNumberFormat="1" applyFont="1" applyAlignment="1">
      <alignment vertical="top"/>
    </xf>
    <xf numFmtId="1" fontId="21" fillId="0" borderId="0" xfId="0" applyNumberFormat="1" applyFont="1" applyAlignment="1">
      <alignment vertical="top"/>
    </xf>
  </cellXfs>
  <cellStyles count="6">
    <cellStyle name="Bad 2" xfId="1" xr:uid="{00000000-0005-0000-0000-000006000000}"/>
    <cellStyle name="Normal" xfId="0" builtinId="0"/>
    <cellStyle name="Normal 2" xfId="2" xr:uid="{00000000-0005-0000-0000-000007000000}"/>
    <cellStyle name="Normal 3" xfId="3" xr:uid="{00000000-0005-0000-0000-000008000000}"/>
    <cellStyle name="Normal 3 2" xfId="4" xr:uid="{00000000-0005-0000-0000-000009000000}"/>
    <cellStyle name="Normal 3 2 2" xfId="5" xr:uid="{00000000-0005-0000-0000-00000A000000}"/>
  </cellStyles>
  <dxfs count="12">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diagonalUp="0" diagonalDown="0">
        <left/>
        <right/>
        <top/>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diagonalUp="0" diagonalDown="0">
        <left/>
        <right/>
        <top/>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diagonalUp="0" diagonalDown="0">
        <left/>
        <right/>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77933C"/>
      <rgbColor rgb="FF800080"/>
      <rgbColor rgb="FF00AB01"/>
      <rgbColor rgb="FFC0C0C0"/>
      <rgbColor rgb="FF878787"/>
      <rgbColor rgb="FF9999FF"/>
      <rgbColor rgb="FFBE4B48"/>
      <rgbColor rgb="FFFDEADA"/>
      <rgbColor rgb="FFDBEEF4"/>
      <rgbColor rgb="FF660066"/>
      <rgbColor rgb="FFFF8080"/>
      <rgbColor rgb="FF1F497D"/>
      <rgbColor rgb="FFB9CDE5"/>
      <rgbColor rgb="FF000080"/>
      <rgbColor rgb="FFFF00FF"/>
      <rgbColor rgb="FFFFFF00"/>
      <rgbColor rgb="FF00FFFF"/>
      <rgbColor rgb="FF800080"/>
      <rgbColor rgb="FFC00000"/>
      <rgbColor rgb="FF008080"/>
      <rgbColor rgb="FF0000FF"/>
      <rgbColor rgb="FF00CCFF"/>
      <rgbColor rgb="FFDCE6F2"/>
      <rgbColor rgb="FFC6EFCE"/>
      <rgbColor rgb="FFFFEB9C"/>
      <rgbColor rgb="FFD9D9D9"/>
      <rgbColor rgb="FFF2F2F2"/>
      <rgbColor rgb="FFCC99FF"/>
      <rgbColor rgb="FFFFC7CE"/>
      <rgbColor rgb="FF3366FF"/>
      <rgbColor rgb="FF33CCCC"/>
      <rgbColor rgb="FF92D050"/>
      <rgbColor rgb="FFFFCC00"/>
      <rgbColor rgb="FFDDA600"/>
      <rgbColor rgb="FFFF6600"/>
      <rgbColor rgb="FF426FA6"/>
      <rgbColor rgb="FF969696"/>
      <rgbColor rgb="FF17375E"/>
      <rgbColor rgb="FF339966"/>
      <rgbColor rgb="FF003300"/>
      <rgbColor rgb="FF242729"/>
      <rgbColor rgb="FFC9211E"/>
      <rgbColor rgb="FF9C6500"/>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600" b="1" strike="noStrike" spc="-1">
                <a:solidFill>
                  <a:srgbClr val="000000"/>
                </a:solidFill>
                <a:latin typeface="Calibri"/>
              </a:defRPr>
            </a:pPr>
            <a:r>
              <a:rPr lang="en-US" sz="1600" b="1" strike="noStrike" spc="-1">
                <a:solidFill>
                  <a:srgbClr val="000000"/>
                </a:solidFill>
                <a:latin typeface="Calibri"/>
              </a:rPr>
              <a:t>Project Burndown</a:t>
            </a:r>
          </a:p>
        </c:rich>
      </c:tx>
      <c:layout>
        <c:manualLayout>
          <c:xMode val="edge"/>
          <c:yMode val="edge"/>
          <c:x val="0.34168308471713998"/>
          <c:y val="0"/>
        </c:manualLayout>
      </c:layout>
      <c:overlay val="0"/>
      <c:spPr>
        <a:noFill/>
        <a:ln w="0">
          <a:noFill/>
        </a:ln>
      </c:spPr>
    </c:title>
    <c:autoTitleDeleted val="0"/>
    <c:plotArea>
      <c:layout>
        <c:manualLayout>
          <c:layoutTarget val="inner"/>
          <c:xMode val="edge"/>
          <c:yMode val="edge"/>
          <c:x val="0.191387559808612"/>
          <c:y val="0.12655440414507799"/>
          <c:w val="0.79024767801857598"/>
          <c:h val="0.68860103626943003"/>
        </c:manualLayout>
      </c:layout>
      <c:lineChart>
        <c:grouping val="standard"/>
        <c:varyColors val="0"/>
        <c:ser>
          <c:idx val="0"/>
          <c:order val="0"/>
          <c:tx>
            <c:v>Plan</c:v>
          </c:tx>
          <c:spPr>
            <a:ln w="28440">
              <a:solidFill>
                <a:srgbClr val="FF0000"/>
              </a:solidFill>
              <a:round/>
            </a:ln>
          </c:spPr>
          <c:marker>
            <c:symbol val="none"/>
          </c:marker>
          <c:dLbls>
            <c:spPr>
              <a:noFill/>
              <a:ln>
                <a:noFill/>
              </a:ln>
              <a:effectLst/>
            </c:spPr>
            <c:txPr>
              <a:bodyPr wrap="none"/>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'Product Backlog'!$F$5:$F$11</c:f>
              <c:strCache>
                <c:ptCount val="7"/>
                <c:pt idx="0">
                  <c:v>Start</c:v>
                </c:pt>
                <c:pt idx="1">
                  <c:v>1</c:v>
                </c:pt>
                <c:pt idx="2">
                  <c:v>2</c:v>
                </c:pt>
                <c:pt idx="3">
                  <c:v>3</c:v>
                </c:pt>
                <c:pt idx="4">
                  <c:v>4</c:v>
                </c:pt>
                <c:pt idx="5">
                  <c:v>5</c:v>
                </c:pt>
                <c:pt idx="6">
                  <c:v>6</c:v>
                </c:pt>
              </c:strCache>
            </c:strRef>
          </c:cat>
          <c:val>
            <c:numRef>
              <c:f>'Product Backlog'!$J$5:$J$11</c:f>
              <c:numCache>
                <c:formatCode>0</c:formatCode>
                <c:ptCount val="7"/>
                <c:pt idx="0">
                  <c:v>58</c:v>
                </c:pt>
                <c:pt idx="1">
                  <c:v>48.333333333333336</c:v>
                </c:pt>
                <c:pt idx="2">
                  <c:v>38.666666666666671</c:v>
                </c:pt>
                <c:pt idx="3">
                  <c:v>29.000000000000004</c:v>
                </c:pt>
                <c:pt idx="4">
                  <c:v>19.333333333333336</c:v>
                </c:pt>
                <c:pt idx="5">
                  <c:v>9.6666666666666679</c:v>
                </c:pt>
                <c:pt idx="6">
                  <c:v>0</c:v>
                </c:pt>
              </c:numCache>
            </c:numRef>
          </c:val>
          <c:smooth val="0"/>
          <c:extLst>
            <c:ext xmlns:c16="http://schemas.microsoft.com/office/drawing/2014/chart" uri="{C3380CC4-5D6E-409C-BE32-E72D297353CC}">
              <c16:uniqueId val="{00000000-493A-42B1-80E4-FD9C7D9467A4}"/>
            </c:ext>
          </c:extLst>
        </c:ser>
        <c:ser>
          <c:idx val="1"/>
          <c:order val="1"/>
          <c:tx>
            <c:v>Actual</c:v>
          </c:tx>
          <c:spPr>
            <a:ln w="28440">
              <a:solidFill>
                <a:srgbClr val="426FA6"/>
              </a:solidFill>
              <a:round/>
            </a:ln>
          </c:spPr>
          <c:marker>
            <c:symbol val="none"/>
          </c:marker>
          <c:dLbls>
            <c:spPr>
              <a:noFill/>
              <a:ln>
                <a:noFill/>
              </a:ln>
              <a:effectLst/>
            </c:spPr>
            <c:txPr>
              <a:bodyPr wrap="none"/>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'Product Backlog'!$F$5:$F$11</c:f>
              <c:strCache>
                <c:ptCount val="7"/>
                <c:pt idx="0">
                  <c:v>Start</c:v>
                </c:pt>
                <c:pt idx="1">
                  <c:v>1</c:v>
                </c:pt>
                <c:pt idx="2">
                  <c:v>2</c:v>
                </c:pt>
                <c:pt idx="3">
                  <c:v>3</c:v>
                </c:pt>
                <c:pt idx="4">
                  <c:v>4</c:v>
                </c:pt>
                <c:pt idx="5">
                  <c:v>5</c:v>
                </c:pt>
                <c:pt idx="6">
                  <c:v>6</c:v>
                </c:pt>
              </c:strCache>
            </c:strRef>
          </c:cat>
          <c:val>
            <c:numRef>
              <c:f>'Product Backlog'!$I$5:$I$11</c:f>
              <c:numCache>
                <c:formatCode>General</c:formatCode>
                <c:ptCount val="7"/>
                <c:pt idx="0">
                  <c:v>58</c:v>
                </c:pt>
                <c:pt idx="1">
                  <c:v>48</c:v>
                </c:pt>
                <c:pt idx="2">
                  <c:v>36</c:v>
                </c:pt>
                <c:pt idx="3">
                  <c:v>19</c:v>
                </c:pt>
                <c:pt idx="4">
                  <c:v>8</c:v>
                </c:pt>
                <c:pt idx="5">
                  <c:v>3</c:v>
                </c:pt>
                <c:pt idx="6">
                  <c:v>0</c:v>
                </c:pt>
              </c:numCache>
            </c:numRef>
          </c:val>
          <c:smooth val="0"/>
          <c:extLst>
            <c:ext xmlns:c16="http://schemas.microsoft.com/office/drawing/2014/chart" uri="{C3380CC4-5D6E-409C-BE32-E72D297353CC}">
              <c16:uniqueId val="{00000001-493A-42B1-80E4-FD9C7D9467A4}"/>
            </c:ext>
          </c:extLst>
        </c:ser>
        <c:dLbls>
          <c:showLegendKey val="0"/>
          <c:showVal val="0"/>
          <c:showCatName val="0"/>
          <c:showSerName val="0"/>
          <c:showPercent val="0"/>
          <c:showBubbleSize val="0"/>
        </c:dLbls>
        <c:hiLowLines>
          <c:spPr>
            <a:ln w="0">
              <a:noFill/>
            </a:ln>
          </c:spPr>
        </c:hiLowLines>
        <c:smooth val="0"/>
        <c:axId val="92707856"/>
        <c:axId val="49053937"/>
      </c:lineChart>
      <c:catAx>
        <c:axId val="92707856"/>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sz="1100" b="0" strike="noStrike" spc="-1">
                <a:solidFill>
                  <a:srgbClr val="000000"/>
                </a:solidFill>
                <a:latin typeface="Calibri"/>
              </a:defRPr>
            </a:pPr>
            <a:endParaRPr lang="en-US"/>
          </a:p>
        </c:txPr>
        <c:crossAx val="49053937"/>
        <c:crosses val="autoZero"/>
        <c:auto val="1"/>
        <c:lblAlgn val="ctr"/>
        <c:lblOffset val="100"/>
        <c:noMultiLvlLbl val="0"/>
      </c:catAx>
      <c:valAx>
        <c:axId val="49053937"/>
        <c:scaling>
          <c:orientation val="minMax"/>
        </c:scaling>
        <c:delete val="0"/>
        <c:axPos val="l"/>
        <c:title>
          <c:tx>
            <c:rich>
              <a:bodyPr rot="-5400000"/>
              <a:lstStyle/>
              <a:p>
                <a:pPr>
                  <a:defRPr lang="en-US" sz="1100" b="1" strike="noStrike" spc="-1">
                    <a:solidFill>
                      <a:srgbClr val="000000"/>
                    </a:solidFill>
                    <a:latin typeface="Calibri"/>
                  </a:defRPr>
                </a:pPr>
                <a:r>
                  <a:rPr lang="en-US" sz="1100" b="1" strike="noStrike" spc="-1">
                    <a:solidFill>
                      <a:srgbClr val="000000"/>
                    </a:solidFill>
                    <a:latin typeface="Calibri"/>
                  </a:rPr>
                  <a:t>Remaining Points</a:t>
                </a:r>
              </a:p>
            </c:rich>
          </c:tx>
          <c:overlay val="0"/>
          <c:spPr>
            <a:noFill/>
            <a:ln w="0">
              <a:noFill/>
            </a:ln>
          </c:spPr>
        </c:title>
        <c:numFmt formatCode="0"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2707856"/>
        <c:crosses val="autoZero"/>
        <c:crossBetween val="between"/>
      </c:valAx>
      <c:spPr>
        <a:solidFill>
          <a:srgbClr val="FFFFFF"/>
        </a:solidFill>
        <a:ln w="0">
          <a:noFill/>
        </a:ln>
      </c:spPr>
    </c:plotArea>
    <c:legend>
      <c:legendPos val="r"/>
      <c:layout>
        <c:manualLayout>
          <c:xMode val="edge"/>
          <c:yMode val="edge"/>
          <c:x val="0"/>
          <c:y val="0.83491826970995697"/>
          <c:w val="0.155238005750474"/>
          <c:h val="0.159277384630719"/>
        </c:manualLayout>
      </c:layout>
      <c:overlay val="0"/>
      <c:spPr>
        <a:noFill/>
        <a:ln w="0">
          <a:noFill/>
        </a:ln>
      </c:spPr>
      <c:txPr>
        <a:bodyPr/>
        <a:lstStyle/>
        <a:p>
          <a:pPr>
            <a:defRPr sz="800" b="0" strike="noStrike" spc="-1">
              <a:solidFill>
                <a:srgbClr val="000000"/>
              </a:solidFill>
              <a:latin typeface="Calibri"/>
            </a:defRPr>
          </a:pPr>
          <a:endParaRPr lang="en-US"/>
        </a:p>
      </c:txPr>
    </c:legend>
    <c:plotVisOnly val="0"/>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95040</xdr:colOff>
      <xdr:row>0</xdr:row>
      <xdr:rowOff>688680</xdr:rowOff>
    </xdr:from>
    <xdr:to>
      <xdr:col>4</xdr:col>
      <xdr:colOff>81360</xdr:colOff>
      <xdr:row>16</xdr:row>
      <xdr:rowOff>25200</xdr:rowOff>
    </xdr:to>
    <xdr:graphicFrame macro="">
      <xdr:nvGraphicFramePr>
        <xdr:cNvPr id="2" name="Chart 4">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11</xdr:col>
      <xdr:colOff>151200</xdr:colOff>
      <xdr:row>26</xdr:row>
      <xdr:rowOff>62280</xdr:rowOff>
    </xdr:to>
    <xdr:pic>
      <xdr:nvPicPr>
        <xdr:cNvPr id="5" name="Picture 1" descr="burndown charts.jpg">
          <a:extLst>
            <a:ext uri="{FF2B5EF4-FFF2-40B4-BE49-F238E27FC236}">
              <a16:creationId xmlns:a16="http://schemas.microsoft.com/office/drawing/2014/main" id="{00000000-0008-0000-0400-000005000000}"/>
            </a:ext>
          </a:extLst>
        </xdr:cNvPr>
        <xdr:cNvPicPr/>
      </xdr:nvPicPr>
      <xdr:blipFill>
        <a:blip xmlns:r="http://schemas.openxmlformats.org/officeDocument/2006/relationships" r:embed="rId1"/>
        <a:stretch/>
      </xdr:blipFill>
      <xdr:spPr>
        <a:xfrm>
          <a:off x="623520" y="182160"/>
          <a:ext cx="6386760" cy="4618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001"/>
  <sheetViews>
    <sheetView tabSelected="1" zoomScale="90" zoomScaleNormal="90" workbookViewId="0">
      <pane ySplit="19" topLeftCell="A20" activePane="bottomLeft" state="frozen"/>
      <selection pane="bottomLeft" activeCell="A19" sqref="A19:XFD19"/>
    </sheetView>
  </sheetViews>
  <sheetFormatPr defaultColWidth="10.77734375" defaultRowHeight="14.4" x14ac:dyDescent="0.3"/>
  <cols>
    <col min="1" max="1" width="12.109375" style="1" customWidth="1"/>
    <col min="2" max="4" width="36.33203125" style="2" customWidth="1"/>
    <col min="5" max="5" width="11.33203125" style="2" customWidth="1"/>
    <col min="6" max="7" width="8.6640625" style="3" customWidth="1"/>
    <col min="8" max="8" width="10.21875" style="2" customWidth="1"/>
    <col min="9" max="9" width="11" style="2" customWidth="1"/>
    <col min="10" max="13" width="8.6640625" style="2" customWidth="1"/>
    <col min="14" max="16" width="7.77734375" style="2" customWidth="1"/>
    <col min="17" max="1024" width="10.77734375" style="2"/>
  </cols>
  <sheetData>
    <row r="1" spans="1:13" ht="55.05" customHeight="1" x14ac:dyDescent="0.3">
      <c r="A1" s="4" t="s">
        <v>60</v>
      </c>
      <c r="B1" s="5"/>
      <c r="C1" s="5"/>
      <c r="D1" s="5"/>
      <c r="E1" s="5"/>
      <c r="F1" s="6"/>
      <c r="G1" s="6"/>
      <c r="H1" s="5"/>
      <c r="I1" s="5"/>
      <c r="J1" s="5"/>
      <c r="K1" s="5"/>
      <c r="L1" s="5"/>
      <c r="M1" s="5"/>
    </row>
    <row r="2" spans="1:13" ht="18" x14ac:dyDescent="0.3">
      <c r="A2" s="7" t="s">
        <v>0</v>
      </c>
      <c r="B2" s="8"/>
      <c r="D2" s="9" t="s">
        <v>1</v>
      </c>
      <c r="E2" s="10"/>
      <c r="F2" s="11" t="s">
        <v>2</v>
      </c>
      <c r="G2" s="12"/>
      <c r="H2" s="12"/>
      <c r="I2" s="13"/>
      <c r="J2" s="13"/>
      <c r="K2" s="14" t="s">
        <v>3</v>
      </c>
      <c r="L2" s="15" t="s">
        <v>4</v>
      </c>
      <c r="M2" s="16" t="s">
        <v>5</v>
      </c>
    </row>
    <row r="3" spans="1:13" x14ac:dyDescent="0.3">
      <c r="A3" s="8"/>
      <c r="D3" s="17" t="s">
        <v>6</v>
      </c>
      <c r="E3" s="18"/>
      <c r="F3" s="19"/>
      <c r="G3" s="19" t="s">
        <v>7</v>
      </c>
      <c r="H3" s="19" t="s">
        <v>8</v>
      </c>
      <c r="I3" s="19" t="s">
        <v>7</v>
      </c>
      <c r="J3" s="19" t="s">
        <v>9</v>
      </c>
      <c r="K3" s="14" t="s">
        <v>10</v>
      </c>
      <c r="L3" s="15" t="s">
        <v>10</v>
      </c>
      <c r="M3" s="16" t="s">
        <v>10</v>
      </c>
    </row>
    <row r="4" spans="1:13" x14ac:dyDescent="0.3">
      <c r="A4" s="20">
        <v>44269</v>
      </c>
      <c r="B4" s="21" t="s">
        <v>11</v>
      </c>
      <c r="D4" s="17" t="s">
        <v>12</v>
      </c>
      <c r="E4" s="18"/>
      <c r="F4" s="19" t="s">
        <v>13</v>
      </c>
      <c r="G4" s="19" t="s">
        <v>14</v>
      </c>
      <c r="H4" s="19" t="s">
        <v>10</v>
      </c>
      <c r="I4" s="19" t="s">
        <v>15</v>
      </c>
      <c r="J4" s="19" t="s">
        <v>15</v>
      </c>
      <c r="K4" s="22">
        <f>IF(G6="",G5,(MAX(G6:G15)))</f>
        <v>17</v>
      </c>
      <c r="L4" s="23">
        <f>IF(G6="",G5,(ROUNDDOWN(AVERAGE(G6:G15),0)))</f>
        <v>9</v>
      </c>
      <c r="M4" s="24">
        <f>IF(G6="",G5,MIN(G6:G15))</f>
        <v>3</v>
      </c>
    </row>
    <row r="5" spans="1:13" x14ac:dyDescent="0.3">
      <c r="A5" s="25">
        <v>7</v>
      </c>
      <c r="B5" s="2" t="s">
        <v>16</v>
      </c>
      <c r="C5" s="26"/>
      <c r="D5" s="9" t="s">
        <v>17</v>
      </c>
      <c r="E5" s="27"/>
      <c r="F5" s="28" t="s">
        <v>18</v>
      </c>
      <c r="G5" s="29">
        <v>6</v>
      </c>
      <c r="H5" s="13">
        <f>MAX(F6:F15)</f>
        <v>6</v>
      </c>
      <c r="I5" s="30">
        <f>G38</f>
        <v>58</v>
      </c>
      <c r="J5" s="31">
        <f>I5</f>
        <v>58</v>
      </c>
      <c r="K5" s="32">
        <f>IF(SUM($G5:$G5)&lt;=0,0,$H5*K$4)</f>
        <v>102</v>
      </c>
      <c r="L5" s="33">
        <f>IF(SUM($G5:$G5)&lt;=0,0,$H5*L$4)</f>
        <v>54</v>
      </c>
      <c r="M5" s="34">
        <f>IF(SUM($G5:$G5)&lt;=0,0,$H5*M$4)</f>
        <v>18</v>
      </c>
    </row>
    <row r="6" spans="1:13" x14ac:dyDescent="0.3">
      <c r="A6" s="25">
        <v>2</v>
      </c>
      <c r="B6" s="2" t="s">
        <v>19</v>
      </c>
      <c r="C6" s="26"/>
      <c r="F6" s="35">
        <v>1</v>
      </c>
      <c r="G6" s="36">
        <f>IF(COUNTIF(H$20:H996,F6),SUMIF(H$20:H996,F6,F$20:F996),"")</f>
        <v>10</v>
      </c>
      <c r="H6" s="13">
        <f t="shared" ref="H6:H11" si="0">H5-1</f>
        <v>5</v>
      </c>
      <c r="I6" s="13">
        <f t="shared" ref="I6:I11" si="1">IF(G6="",I5,I5-G6)</f>
        <v>48</v>
      </c>
      <c r="J6" s="31">
        <f t="shared" ref="J6:J11" si="2">J5-(J5/H5)</f>
        <v>48.333333333333336</v>
      </c>
      <c r="K6" s="32">
        <f>IF(SUM($G$5:$G6)&lt;=0,0,$H6*K$4)</f>
        <v>85</v>
      </c>
      <c r="L6" s="33">
        <f>IF(SUM($H$5:$H6)&lt;=0,0,$H6*L$4)</f>
        <v>45</v>
      </c>
      <c r="M6" s="34">
        <f>IF(SUM($G$5:$G6)&lt;=0,0,$H6*M$4)</f>
        <v>15</v>
      </c>
    </row>
    <row r="7" spans="1:13" x14ac:dyDescent="0.3">
      <c r="A7" s="25">
        <v>0</v>
      </c>
      <c r="B7" s="2" t="s">
        <v>20</v>
      </c>
      <c r="C7" s="26"/>
      <c r="F7" s="35">
        <v>2</v>
      </c>
      <c r="G7" s="36">
        <f>IF(COUNTIF(H$20:H997,F7),SUMIF(H$20:H997,F7,F$20:F997),"")</f>
        <v>12</v>
      </c>
      <c r="H7" s="13">
        <f t="shared" si="0"/>
        <v>4</v>
      </c>
      <c r="I7" s="13">
        <f t="shared" si="1"/>
        <v>36</v>
      </c>
      <c r="J7" s="31">
        <f t="shared" si="2"/>
        <v>38.666666666666671</v>
      </c>
      <c r="K7" s="32">
        <f>IF(SUM($G$5:$G7)&lt;=0,0,$H7*K$4)</f>
        <v>68</v>
      </c>
      <c r="L7" s="33">
        <f>IF(SUM($H$5:$H7)&lt;=0,0,$H7*L$4)</f>
        <v>36</v>
      </c>
      <c r="M7" s="34">
        <f>IF(SUM($G$5:$G7)&lt;=0,0,$H7*M$4)</f>
        <v>12</v>
      </c>
    </row>
    <row r="8" spans="1:13" x14ac:dyDescent="0.3">
      <c r="A8" s="20">
        <f>A4+($A$5*A6)+A7</f>
        <v>44283</v>
      </c>
      <c r="B8" s="21" t="s">
        <v>21</v>
      </c>
      <c r="C8" s="26"/>
      <c r="F8" s="35">
        <v>3</v>
      </c>
      <c r="G8" s="36">
        <f>IF(COUNTIF(H$20:H998,F8),SUMIF(H$20:H998,F8,F$20:F998),"")</f>
        <v>17</v>
      </c>
      <c r="H8" s="13">
        <f t="shared" si="0"/>
        <v>3</v>
      </c>
      <c r="I8" s="13">
        <f t="shared" si="1"/>
        <v>19</v>
      </c>
      <c r="J8" s="31">
        <f t="shared" si="2"/>
        <v>29.000000000000004</v>
      </c>
      <c r="K8" s="32">
        <f>IF(SUM($G$5:$G8)&lt;=0,0,$H8*K$4)</f>
        <v>51</v>
      </c>
      <c r="L8" s="33">
        <f>IF(SUM($H$5:$H8)&lt;=0,0,$H8*L$4)</f>
        <v>27</v>
      </c>
      <c r="M8" s="34">
        <f>IF(SUM($G$5:$G8)&lt;=0,0,$H8*M$4)</f>
        <v>9</v>
      </c>
    </row>
    <row r="9" spans="1:13" x14ac:dyDescent="0.3">
      <c r="A9" s="25">
        <v>2</v>
      </c>
      <c r="B9" s="2" t="s">
        <v>22</v>
      </c>
      <c r="C9" s="26"/>
      <c r="F9" s="35">
        <v>4</v>
      </c>
      <c r="G9" s="36">
        <f>IF(COUNTIF(H$20:H999,F9),SUMIF(H$20:H999,F9,F$20:F999),"")</f>
        <v>11</v>
      </c>
      <c r="H9" s="13">
        <f t="shared" si="0"/>
        <v>2</v>
      </c>
      <c r="I9" s="13">
        <f t="shared" si="1"/>
        <v>8</v>
      </c>
      <c r="J9" s="31">
        <f t="shared" si="2"/>
        <v>19.333333333333336</v>
      </c>
      <c r="K9" s="32">
        <f>IF(SUM($G$5:$G9)&lt;=0,0,$H9*K$4)</f>
        <v>34</v>
      </c>
      <c r="L9" s="33">
        <f>IF(SUM($H$5:$H9)&lt;=0,0,$H9*L$4)</f>
        <v>18</v>
      </c>
      <c r="M9" s="34">
        <f>IF(SUM($G$5:$G9)&lt;=0,0,$H9*M$4)</f>
        <v>6</v>
      </c>
    </row>
    <row r="10" spans="1:13" x14ac:dyDescent="0.3">
      <c r="A10" s="25">
        <v>0</v>
      </c>
      <c r="B10" s="2" t="s">
        <v>23</v>
      </c>
      <c r="C10" s="26"/>
      <c r="F10" s="35">
        <v>5</v>
      </c>
      <c r="G10" s="36">
        <f>IF(COUNTIF(H$20:H1000,F10),SUMIF(H$20:H1000,F10,F$20:F1000),"")</f>
        <v>5</v>
      </c>
      <c r="H10" s="13">
        <f t="shared" si="0"/>
        <v>1</v>
      </c>
      <c r="I10" s="13">
        <f t="shared" si="1"/>
        <v>3</v>
      </c>
      <c r="J10" s="31">
        <f t="shared" si="2"/>
        <v>9.6666666666666679</v>
      </c>
      <c r="K10" s="32">
        <f>IF(SUM($G$5:$G10)&lt;=0,0,$H10*K$4)</f>
        <v>17</v>
      </c>
      <c r="L10" s="33">
        <f>IF(SUM($H$5:$H10)&lt;=0,0,$H10*L$4)</f>
        <v>9</v>
      </c>
      <c r="M10" s="34">
        <f>IF(SUM($G$5:$G10)&lt;=0,0,$H10*M$4)</f>
        <v>3</v>
      </c>
    </row>
    <row r="11" spans="1:13" x14ac:dyDescent="0.3">
      <c r="A11" s="20">
        <f>A8+($A$5*A9)+A10</f>
        <v>44297</v>
      </c>
      <c r="B11" s="21" t="s">
        <v>24</v>
      </c>
      <c r="C11" s="26"/>
      <c r="F11" s="35">
        <v>6</v>
      </c>
      <c r="G11" s="36">
        <f>IF(COUNTIF(H$20:H1001,F11),SUMIF(H$20:H1001,F11,F$20:F1001),"")</f>
        <v>3</v>
      </c>
      <c r="H11" s="13">
        <f t="shared" si="0"/>
        <v>0</v>
      </c>
      <c r="I11" s="13">
        <f t="shared" si="1"/>
        <v>0</v>
      </c>
      <c r="J11" s="31">
        <f t="shared" si="2"/>
        <v>0</v>
      </c>
      <c r="K11" s="32">
        <f>IF(SUM($G$5:$G11)&lt;=0,0,$H11*K$4)</f>
        <v>0</v>
      </c>
      <c r="L11" s="33">
        <f>IF(SUM($H$5:$H11)&lt;=0,0,$H11*L$4)</f>
        <v>0</v>
      </c>
      <c r="M11" s="34">
        <f>IF(SUM($G$5:$G11)&lt;=0,0,$H11*M$4)</f>
        <v>0</v>
      </c>
    </row>
    <row r="12" spans="1:13" x14ac:dyDescent="0.3">
      <c r="A12" s="25">
        <v>2</v>
      </c>
      <c r="B12" s="2" t="s">
        <v>25</v>
      </c>
      <c r="F12" s="35"/>
      <c r="G12" s="36"/>
      <c r="H12" s="13"/>
      <c r="I12" s="13"/>
      <c r="J12" s="31"/>
      <c r="K12" s="32"/>
      <c r="L12" s="33"/>
      <c r="M12" s="34"/>
    </row>
    <row r="13" spans="1:13" x14ac:dyDescent="0.3">
      <c r="A13" s="25">
        <v>0</v>
      </c>
      <c r="B13" s="2" t="s">
        <v>26</v>
      </c>
      <c r="F13" s="35"/>
      <c r="G13" s="36"/>
      <c r="H13" s="13"/>
      <c r="I13" s="13"/>
      <c r="J13" s="31"/>
      <c r="K13" s="32"/>
      <c r="L13" s="33"/>
      <c r="M13" s="34"/>
    </row>
    <row r="14" spans="1:13" s="21" customFormat="1" x14ac:dyDescent="0.3">
      <c r="A14" s="20">
        <f>A11+($A$5*A12)+A13</f>
        <v>44311</v>
      </c>
      <c r="B14" s="21" t="s">
        <v>27</v>
      </c>
      <c r="C14" s="2"/>
      <c r="D14" s="2"/>
      <c r="E14" s="2"/>
      <c r="F14" s="35"/>
      <c r="G14" s="36"/>
      <c r="H14" s="13"/>
      <c r="I14" s="13"/>
      <c r="J14" s="31"/>
      <c r="K14" s="32"/>
      <c r="L14" s="33"/>
      <c r="M14" s="34"/>
    </row>
    <row r="15" spans="1:13" s="21" customFormat="1" x14ac:dyDescent="0.3">
      <c r="C15" s="2"/>
      <c r="D15" s="2"/>
      <c r="E15" s="2"/>
      <c r="F15" s="35"/>
      <c r="G15" s="36"/>
      <c r="H15" s="13"/>
      <c r="I15" s="13"/>
      <c r="J15" s="31"/>
      <c r="K15" s="32"/>
      <c r="L15" s="33"/>
      <c r="M15" s="34"/>
    </row>
    <row r="16" spans="1:13" s="21" customFormat="1" x14ac:dyDescent="0.3">
      <c r="J16" s="37"/>
      <c r="L16" s="38"/>
    </row>
    <row r="17" spans="1:13" x14ac:dyDescent="0.3">
      <c r="C17" s="21"/>
      <c r="D17" s="21"/>
      <c r="E17" s="21"/>
      <c r="F17" s="39"/>
      <c r="G17" s="40"/>
      <c r="H17" s="21"/>
      <c r="J17" s="41"/>
      <c r="K17" s="42"/>
      <c r="L17" s="43"/>
    </row>
    <row r="18" spans="1:13" ht="18" x14ac:dyDescent="0.3">
      <c r="A18" s="7" t="s">
        <v>61</v>
      </c>
      <c r="B18" s="8"/>
      <c r="C18" s="44"/>
      <c r="D18" s="44"/>
      <c r="E18" s="44"/>
      <c r="F18" s="39"/>
      <c r="G18" s="40" t="s">
        <v>28</v>
      </c>
      <c r="H18" s="45" t="s">
        <v>13</v>
      </c>
      <c r="I18" s="21" t="s">
        <v>29</v>
      </c>
      <c r="J18" s="37" t="s">
        <v>29</v>
      </c>
    </row>
    <row r="19" spans="1:13" x14ac:dyDescent="0.3">
      <c r="A19" s="8" t="s">
        <v>30</v>
      </c>
      <c r="B19" s="21" t="s">
        <v>31</v>
      </c>
      <c r="C19" s="21" t="s">
        <v>32</v>
      </c>
      <c r="D19" s="21" t="s">
        <v>33</v>
      </c>
      <c r="E19" s="21" t="s">
        <v>34</v>
      </c>
      <c r="F19" s="39" t="s">
        <v>35</v>
      </c>
      <c r="G19" s="39" t="s">
        <v>36</v>
      </c>
      <c r="H19" s="45" t="s">
        <v>37</v>
      </c>
      <c r="I19" s="21" t="s">
        <v>38</v>
      </c>
      <c r="J19" s="44" t="s">
        <v>39</v>
      </c>
    </row>
    <row r="20" spans="1:13" ht="57.6" x14ac:dyDescent="0.3">
      <c r="A20" s="1" t="s">
        <v>40</v>
      </c>
      <c r="B20" s="2" t="s">
        <v>62</v>
      </c>
      <c r="C20" s="2" t="s">
        <v>63</v>
      </c>
      <c r="D20" s="53" t="s">
        <v>64</v>
      </c>
      <c r="E20" s="46" t="s">
        <v>1</v>
      </c>
      <c r="F20" s="2">
        <v>1</v>
      </c>
      <c r="G20" s="47">
        <f>F20</f>
        <v>1</v>
      </c>
      <c r="H20" s="2">
        <v>1</v>
      </c>
    </row>
    <row r="21" spans="1:13" x14ac:dyDescent="0.3">
      <c r="A21" s="1" t="s">
        <v>41</v>
      </c>
      <c r="B21" s="2" t="s">
        <v>65</v>
      </c>
      <c r="C21" s="2" t="s">
        <v>66</v>
      </c>
      <c r="D21" s="2" t="s">
        <v>67</v>
      </c>
      <c r="E21" s="46" t="s">
        <v>1</v>
      </c>
      <c r="F21" s="2">
        <v>2</v>
      </c>
      <c r="G21" s="47">
        <f t="shared" ref="G21:G38" si="3">F21+G20</f>
        <v>3</v>
      </c>
      <c r="H21" s="2">
        <v>1</v>
      </c>
    </row>
    <row r="22" spans="1:13" x14ac:dyDescent="0.3">
      <c r="A22" s="1" t="s">
        <v>42</v>
      </c>
      <c r="B22" s="2" t="s">
        <v>68</v>
      </c>
      <c r="C22" s="2" t="s">
        <v>69</v>
      </c>
      <c r="D22" s="2" t="s">
        <v>70</v>
      </c>
      <c r="E22" s="46" t="s">
        <v>1</v>
      </c>
      <c r="F22" s="2">
        <v>5</v>
      </c>
      <c r="G22" s="47">
        <f t="shared" si="3"/>
        <v>8</v>
      </c>
      <c r="H22" s="2">
        <v>1</v>
      </c>
    </row>
    <row r="23" spans="1:13" x14ac:dyDescent="0.3">
      <c r="A23" s="1" t="s">
        <v>71</v>
      </c>
      <c r="B23" s="2" t="s">
        <v>72</v>
      </c>
      <c r="C23" s="2" t="s">
        <v>73</v>
      </c>
      <c r="D23" s="2" t="s">
        <v>67</v>
      </c>
      <c r="E23" s="46" t="s">
        <v>1</v>
      </c>
      <c r="F23" s="2">
        <v>1</v>
      </c>
      <c r="G23" s="47">
        <f t="shared" si="3"/>
        <v>9</v>
      </c>
      <c r="H23" s="2">
        <v>1</v>
      </c>
    </row>
    <row r="24" spans="1:13" x14ac:dyDescent="0.3">
      <c r="A24" s="1" t="s">
        <v>74</v>
      </c>
      <c r="B24" s="2" t="s">
        <v>75</v>
      </c>
      <c r="C24" s="2" t="s">
        <v>76</v>
      </c>
      <c r="D24" s="2" t="s">
        <v>67</v>
      </c>
      <c r="E24" s="46" t="s">
        <v>1</v>
      </c>
      <c r="F24" s="2">
        <v>1</v>
      </c>
      <c r="G24" s="47">
        <f t="shared" si="3"/>
        <v>10</v>
      </c>
      <c r="H24" s="2">
        <v>1</v>
      </c>
      <c r="J24" s="41"/>
      <c r="K24" s="48"/>
      <c r="M24" s="49"/>
    </row>
    <row r="25" spans="1:13" x14ac:dyDescent="0.3">
      <c r="A25" s="1" t="s">
        <v>45</v>
      </c>
      <c r="B25" s="2" t="s">
        <v>46</v>
      </c>
      <c r="C25" s="2" t="s">
        <v>77</v>
      </c>
      <c r="D25" s="2" t="s">
        <v>77</v>
      </c>
      <c r="E25" s="46" t="s">
        <v>17</v>
      </c>
      <c r="F25" s="2">
        <v>3</v>
      </c>
      <c r="G25" s="47">
        <f t="shared" si="3"/>
        <v>13</v>
      </c>
      <c r="H25" s="2">
        <v>2</v>
      </c>
      <c r="I25" s="51">
        <f>A8</f>
        <v>44283</v>
      </c>
      <c r="J25" s="55" t="s">
        <v>47</v>
      </c>
    </row>
    <row r="26" spans="1:13" ht="28.8" x14ac:dyDescent="0.3">
      <c r="A26" s="1" t="s">
        <v>44</v>
      </c>
      <c r="B26" s="2" t="s">
        <v>78</v>
      </c>
      <c r="C26" s="2" t="s">
        <v>79</v>
      </c>
      <c r="D26" s="53" t="s">
        <v>80</v>
      </c>
      <c r="E26" s="46" t="s">
        <v>1</v>
      </c>
      <c r="F26" s="2">
        <v>3</v>
      </c>
      <c r="G26" s="47">
        <f t="shared" si="3"/>
        <v>16</v>
      </c>
      <c r="H26" s="2">
        <v>2</v>
      </c>
      <c r="I26" s="50"/>
      <c r="J26" s="44"/>
      <c r="M26" s="21"/>
    </row>
    <row r="27" spans="1:13" ht="28.8" x14ac:dyDescent="0.3">
      <c r="A27" s="1" t="s">
        <v>48</v>
      </c>
      <c r="B27" s="2" t="s">
        <v>81</v>
      </c>
      <c r="C27" s="2" t="s">
        <v>82</v>
      </c>
      <c r="D27" s="53" t="s">
        <v>83</v>
      </c>
      <c r="E27" s="46" t="s">
        <v>1</v>
      </c>
      <c r="F27" s="2">
        <v>5</v>
      </c>
      <c r="G27" s="47">
        <f t="shared" si="3"/>
        <v>21</v>
      </c>
      <c r="H27" s="2">
        <v>2</v>
      </c>
      <c r="I27" s="44"/>
      <c r="J27" s="41"/>
      <c r="M27" s="21"/>
    </row>
    <row r="28" spans="1:13" x14ac:dyDescent="0.3">
      <c r="A28" s="1" t="s">
        <v>43</v>
      </c>
      <c r="B28" s="2" t="s">
        <v>84</v>
      </c>
      <c r="C28" s="2" t="s">
        <v>85</v>
      </c>
      <c r="D28" s="2" t="s">
        <v>86</v>
      </c>
      <c r="E28" s="46" t="s">
        <v>1</v>
      </c>
      <c r="F28" s="2">
        <v>1</v>
      </c>
      <c r="G28" s="47">
        <f t="shared" si="3"/>
        <v>22</v>
      </c>
      <c r="H28" s="2">
        <v>2</v>
      </c>
      <c r="I28" s="44"/>
      <c r="J28" s="41"/>
    </row>
    <row r="29" spans="1:13" x14ac:dyDescent="0.3">
      <c r="A29" s="1" t="s">
        <v>43</v>
      </c>
      <c r="B29" s="2" t="s">
        <v>87</v>
      </c>
      <c r="C29" s="2" t="s">
        <v>88</v>
      </c>
      <c r="D29" s="2" t="s">
        <v>89</v>
      </c>
      <c r="E29" s="46" t="s">
        <v>1</v>
      </c>
      <c r="F29" s="2">
        <v>8</v>
      </c>
      <c r="G29" s="47">
        <f t="shared" si="3"/>
        <v>30</v>
      </c>
      <c r="H29" s="2">
        <v>3</v>
      </c>
      <c r="I29" s="44"/>
      <c r="J29" s="41"/>
    </row>
    <row r="30" spans="1:13" ht="57.6" x14ac:dyDescent="0.3">
      <c r="A30" s="1" t="s">
        <v>90</v>
      </c>
      <c r="B30" s="2" t="s">
        <v>91</v>
      </c>
      <c r="C30" s="2" t="s">
        <v>92</v>
      </c>
      <c r="D30" s="53" t="s">
        <v>93</v>
      </c>
      <c r="E30" s="46" t="s">
        <v>6</v>
      </c>
      <c r="F30" s="2">
        <v>3</v>
      </c>
      <c r="G30" s="47">
        <f t="shared" si="3"/>
        <v>33</v>
      </c>
      <c r="H30" s="2">
        <v>3</v>
      </c>
      <c r="I30" s="51"/>
      <c r="J30"/>
    </row>
    <row r="31" spans="1:13" ht="28.8" x14ac:dyDescent="0.3">
      <c r="A31" s="1" t="s">
        <v>94</v>
      </c>
      <c r="B31" s="2" t="s">
        <v>95</v>
      </c>
      <c r="C31" s="2" t="s">
        <v>96</v>
      </c>
      <c r="D31" s="53" t="s">
        <v>97</v>
      </c>
      <c r="E31" s="46" t="s">
        <v>1</v>
      </c>
      <c r="F31" s="47">
        <v>5</v>
      </c>
      <c r="G31" s="47">
        <f t="shared" si="3"/>
        <v>38</v>
      </c>
      <c r="H31" s="2">
        <v>3</v>
      </c>
    </row>
    <row r="32" spans="1:13" x14ac:dyDescent="0.3">
      <c r="A32" s="1" t="s">
        <v>98</v>
      </c>
      <c r="B32" s="2" t="s">
        <v>99</v>
      </c>
      <c r="C32" s="2" t="s">
        <v>100</v>
      </c>
      <c r="D32" s="2" t="s">
        <v>101</v>
      </c>
      <c r="E32" s="46" t="s">
        <v>1</v>
      </c>
      <c r="F32" s="47">
        <v>1</v>
      </c>
      <c r="G32" s="47">
        <f t="shared" si="3"/>
        <v>39</v>
      </c>
      <c r="H32" s="2">
        <v>3</v>
      </c>
    </row>
    <row r="33" spans="1:10" x14ac:dyDescent="0.3">
      <c r="A33" s="1" t="s">
        <v>49</v>
      </c>
      <c r="B33" s="2" t="s">
        <v>102</v>
      </c>
      <c r="C33" s="2" t="s">
        <v>77</v>
      </c>
      <c r="D33" s="2" t="s">
        <v>77</v>
      </c>
      <c r="E33" s="46" t="s">
        <v>17</v>
      </c>
      <c r="F33" s="47">
        <v>3</v>
      </c>
      <c r="G33" s="47">
        <f t="shared" si="3"/>
        <v>42</v>
      </c>
      <c r="H33" s="2">
        <v>4</v>
      </c>
      <c r="I33" s="51">
        <f>A11</f>
        <v>44297</v>
      </c>
      <c r="J33" s="44" t="s">
        <v>50</v>
      </c>
    </row>
    <row r="34" spans="1:10" x14ac:dyDescent="0.3">
      <c r="A34" s="1" t="s">
        <v>103</v>
      </c>
      <c r="B34" s="2" t="s">
        <v>104</v>
      </c>
      <c r="C34" s="2" t="s">
        <v>105</v>
      </c>
      <c r="D34" s="2" t="s">
        <v>106</v>
      </c>
      <c r="E34" s="46" t="s">
        <v>1</v>
      </c>
      <c r="F34" s="52">
        <v>8</v>
      </c>
      <c r="G34" s="47">
        <f t="shared" si="3"/>
        <v>50</v>
      </c>
      <c r="H34" s="2">
        <v>4</v>
      </c>
    </row>
    <row r="35" spans="1:10" x14ac:dyDescent="0.3">
      <c r="A35" s="1" t="s">
        <v>51</v>
      </c>
      <c r="B35" s="2" t="s">
        <v>52</v>
      </c>
      <c r="C35" s="2" t="s">
        <v>77</v>
      </c>
      <c r="D35" s="2" t="s">
        <v>77</v>
      </c>
      <c r="E35" s="46" t="s">
        <v>1</v>
      </c>
      <c r="F35" s="52">
        <v>1</v>
      </c>
      <c r="G35" s="47">
        <f t="shared" si="3"/>
        <v>51</v>
      </c>
      <c r="H35" s="2">
        <v>5</v>
      </c>
      <c r="I35" s="51"/>
      <c r="J35" s="44"/>
    </row>
    <row r="36" spans="1:10" x14ac:dyDescent="0.3">
      <c r="A36" s="1" t="s">
        <v>53</v>
      </c>
      <c r="B36" s="2" t="s">
        <v>54</v>
      </c>
      <c r="C36" s="2" t="s">
        <v>77</v>
      </c>
      <c r="D36" s="2" t="s">
        <v>77</v>
      </c>
      <c r="E36" s="46" t="s">
        <v>1</v>
      </c>
      <c r="F36" s="52">
        <v>1</v>
      </c>
      <c r="G36" s="47">
        <f t="shared" si="3"/>
        <v>52</v>
      </c>
      <c r="H36" s="2">
        <v>5</v>
      </c>
    </row>
    <row r="37" spans="1:10" x14ac:dyDescent="0.3">
      <c r="A37" s="1" t="s">
        <v>55</v>
      </c>
      <c r="B37" s="2" t="s">
        <v>56</v>
      </c>
      <c r="C37" s="2" t="s">
        <v>77</v>
      </c>
      <c r="D37" s="2" t="s">
        <v>77</v>
      </c>
      <c r="E37" s="46" t="s">
        <v>17</v>
      </c>
      <c r="F37" s="52">
        <v>3</v>
      </c>
      <c r="G37" s="47">
        <f t="shared" si="3"/>
        <v>55</v>
      </c>
      <c r="H37" s="2">
        <v>5</v>
      </c>
      <c r="I37" s="54">
        <f>A14</f>
        <v>44311</v>
      </c>
      <c r="J37" s="2" t="s">
        <v>59</v>
      </c>
    </row>
    <row r="38" spans="1:10" x14ac:dyDescent="0.3">
      <c r="A38" s="1" t="s">
        <v>57</v>
      </c>
      <c r="B38" s="2" t="s">
        <v>58</v>
      </c>
      <c r="C38" s="2" t="s">
        <v>77</v>
      </c>
      <c r="D38" s="2" t="s">
        <v>77</v>
      </c>
      <c r="E38" s="46" t="s">
        <v>17</v>
      </c>
      <c r="F38" s="52">
        <v>3</v>
      </c>
      <c r="G38" s="47">
        <f t="shared" si="3"/>
        <v>58</v>
      </c>
      <c r="H38" s="2">
        <v>6</v>
      </c>
      <c r="I38" s="51"/>
      <c r="J38" s="44"/>
    </row>
    <row r="39" spans="1:10" x14ac:dyDescent="0.3">
      <c r="E39" s="46"/>
      <c r="F39" s="52"/>
      <c r="G39" s="47"/>
      <c r="I39" s="51"/>
      <c r="J39" s="21"/>
    </row>
    <row r="40" spans="1:10" x14ac:dyDescent="0.3">
      <c r="E40" s="46"/>
      <c r="F40" s="52"/>
      <c r="G40" s="47"/>
    </row>
    <row r="41" spans="1:10" x14ac:dyDescent="0.3">
      <c r="E41" s="46"/>
      <c r="F41" s="52"/>
      <c r="G41" s="47"/>
      <c r="I41" s="51"/>
      <c r="J41" s="21"/>
    </row>
    <row r="42" spans="1:10" x14ac:dyDescent="0.3">
      <c r="E42" s="46"/>
      <c r="F42" s="52"/>
      <c r="G42" s="47"/>
    </row>
    <row r="43" spans="1:10" x14ac:dyDescent="0.3">
      <c r="E43" s="46"/>
      <c r="F43" s="52"/>
      <c r="G43" s="47"/>
    </row>
    <row r="44" spans="1:10" x14ac:dyDescent="0.3">
      <c r="E44" s="46"/>
      <c r="F44" s="52"/>
      <c r="G44" s="47"/>
    </row>
    <row r="45" spans="1:10" x14ac:dyDescent="0.3">
      <c r="E45" s="46"/>
      <c r="F45" s="52"/>
      <c r="G45" s="47"/>
    </row>
    <row r="46" spans="1:10" x14ac:dyDescent="0.3">
      <c r="E46" s="46"/>
      <c r="F46" s="52"/>
      <c r="G46" s="47"/>
    </row>
    <row r="47" spans="1:10" x14ac:dyDescent="0.3">
      <c r="E47" s="46"/>
      <c r="F47" s="52"/>
      <c r="G47" s="47"/>
    </row>
    <row r="48" spans="1:10" x14ac:dyDescent="0.3">
      <c r="E48" s="46"/>
      <c r="F48" s="52"/>
      <c r="G48" s="47"/>
      <c r="I48" s="51"/>
      <c r="J48" s="21"/>
    </row>
    <row r="49" spans="5:7" x14ac:dyDescent="0.3">
      <c r="E49" s="46"/>
      <c r="F49" s="52"/>
      <c r="G49" s="47"/>
    </row>
    <row r="50" spans="5:7" x14ac:dyDescent="0.3">
      <c r="E50" s="46"/>
      <c r="G50" s="47"/>
    </row>
    <row r="51" spans="5:7" x14ac:dyDescent="0.3">
      <c r="E51" s="46"/>
      <c r="G51" s="47"/>
    </row>
    <row r="52" spans="5:7" x14ac:dyDescent="0.3">
      <c r="E52" s="46"/>
      <c r="G52" s="47"/>
    </row>
    <row r="53" spans="5:7" x14ac:dyDescent="0.3">
      <c r="E53" s="46"/>
      <c r="G53" s="47"/>
    </row>
    <row r="54" spans="5:7" x14ac:dyDescent="0.3">
      <c r="E54" s="46"/>
      <c r="G54" s="47"/>
    </row>
    <row r="55" spans="5:7" x14ac:dyDescent="0.3">
      <c r="E55" s="46"/>
      <c r="G55" s="47"/>
    </row>
    <row r="56" spans="5:7" x14ac:dyDescent="0.3">
      <c r="E56" s="46"/>
      <c r="G56" s="47"/>
    </row>
    <row r="57" spans="5:7" x14ac:dyDescent="0.3">
      <c r="E57" s="46"/>
      <c r="G57" s="47"/>
    </row>
    <row r="58" spans="5:7" x14ac:dyDescent="0.3">
      <c r="E58" s="46"/>
      <c r="G58" s="47"/>
    </row>
    <row r="59" spans="5:7" x14ac:dyDescent="0.3">
      <c r="E59" s="46"/>
      <c r="G59" s="47"/>
    </row>
    <row r="60" spans="5:7" x14ac:dyDescent="0.3">
      <c r="E60" s="46"/>
      <c r="G60" s="47"/>
    </row>
    <row r="61" spans="5:7" x14ac:dyDescent="0.3">
      <c r="E61" s="46"/>
      <c r="G61" s="47"/>
    </row>
    <row r="62" spans="5:7" x14ac:dyDescent="0.3">
      <c r="E62" s="46"/>
      <c r="G62" s="47"/>
    </row>
    <row r="63" spans="5:7" x14ac:dyDescent="0.3">
      <c r="E63" s="46"/>
      <c r="G63" s="47"/>
    </row>
    <row r="64" spans="5:7" x14ac:dyDescent="0.3">
      <c r="E64" s="46"/>
      <c r="G64" s="47"/>
    </row>
    <row r="65" spans="5:7" x14ac:dyDescent="0.3">
      <c r="E65" s="46"/>
      <c r="G65" s="47"/>
    </row>
    <row r="66" spans="5:7" x14ac:dyDescent="0.3">
      <c r="E66" s="46"/>
      <c r="G66" s="47"/>
    </row>
    <row r="67" spans="5:7" x14ac:dyDescent="0.3">
      <c r="E67" s="46"/>
      <c r="G67" s="47"/>
    </row>
    <row r="68" spans="5:7" x14ac:dyDescent="0.3">
      <c r="E68" s="46"/>
      <c r="G68" s="47"/>
    </row>
    <row r="69" spans="5:7" x14ac:dyDescent="0.3">
      <c r="E69" s="46"/>
      <c r="G69" s="47"/>
    </row>
    <row r="70" spans="5:7" x14ac:dyDescent="0.3">
      <c r="E70" s="46"/>
      <c r="G70" s="47"/>
    </row>
    <row r="71" spans="5:7" x14ac:dyDescent="0.3">
      <c r="E71" s="46"/>
      <c r="G71" s="47"/>
    </row>
    <row r="72" spans="5:7" x14ac:dyDescent="0.3">
      <c r="E72" s="46"/>
      <c r="G72" s="47"/>
    </row>
    <row r="73" spans="5:7" x14ac:dyDescent="0.3">
      <c r="E73" s="46"/>
      <c r="G73" s="47"/>
    </row>
    <row r="74" spans="5:7" x14ac:dyDescent="0.3">
      <c r="E74" s="46"/>
      <c r="G74" s="47"/>
    </row>
    <row r="75" spans="5:7" x14ac:dyDescent="0.3">
      <c r="E75" s="46"/>
      <c r="G75" s="47"/>
    </row>
    <row r="76" spans="5:7" x14ac:dyDescent="0.3">
      <c r="E76" s="46"/>
    </row>
    <row r="77" spans="5:7" x14ac:dyDescent="0.3">
      <c r="E77" s="46"/>
    </row>
    <row r="78" spans="5:7" x14ac:dyDescent="0.3">
      <c r="E78" s="46"/>
    </row>
    <row r="79" spans="5:7" x14ac:dyDescent="0.3">
      <c r="E79" s="46"/>
    </row>
    <row r="80" spans="5:7" x14ac:dyDescent="0.3">
      <c r="E80" s="46"/>
    </row>
    <row r="81" spans="5:5" x14ac:dyDescent="0.3">
      <c r="E81" s="46"/>
    </row>
    <row r="82" spans="5:5" x14ac:dyDescent="0.3">
      <c r="E82" s="46"/>
    </row>
    <row r="83" spans="5:5" x14ac:dyDescent="0.3">
      <c r="E83" s="46"/>
    </row>
    <row r="84" spans="5:5" x14ac:dyDescent="0.3">
      <c r="E84" s="46"/>
    </row>
    <row r="85" spans="5:5" x14ac:dyDescent="0.3">
      <c r="E85" s="46"/>
    </row>
    <row r="86" spans="5:5" x14ac:dyDescent="0.3">
      <c r="E86" s="46"/>
    </row>
    <row r="87" spans="5:5" x14ac:dyDescent="0.3">
      <c r="E87" s="46"/>
    </row>
    <row r="88" spans="5:5" x14ac:dyDescent="0.3">
      <c r="E88" s="46"/>
    </row>
    <row r="89" spans="5:5" x14ac:dyDescent="0.3">
      <c r="E89" s="46"/>
    </row>
    <row r="90" spans="5:5" x14ac:dyDescent="0.3">
      <c r="E90" s="46"/>
    </row>
    <row r="91" spans="5:5" x14ac:dyDescent="0.3">
      <c r="E91" s="46"/>
    </row>
    <row r="92" spans="5:5" x14ac:dyDescent="0.3">
      <c r="E92" s="46"/>
    </row>
    <row r="93" spans="5:5" x14ac:dyDescent="0.3">
      <c r="E93" s="46"/>
    </row>
    <row r="94" spans="5:5" x14ac:dyDescent="0.3">
      <c r="E94" s="46"/>
    </row>
    <row r="95" spans="5:5" x14ac:dyDescent="0.3">
      <c r="E95" s="46"/>
    </row>
    <row r="96" spans="5:5" x14ac:dyDescent="0.3">
      <c r="E96" s="46"/>
    </row>
    <row r="97" spans="5:5" x14ac:dyDescent="0.3">
      <c r="E97" s="46"/>
    </row>
    <row r="98" spans="5:5" x14ac:dyDescent="0.3">
      <c r="E98" s="46"/>
    </row>
    <row r="99" spans="5:5" x14ac:dyDescent="0.3">
      <c r="E99" s="46"/>
    </row>
    <row r="100" spans="5:5" x14ac:dyDescent="0.3">
      <c r="E100" s="46"/>
    </row>
    <row r="101" spans="5:5" x14ac:dyDescent="0.3">
      <c r="E101" s="46"/>
    </row>
    <row r="102" spans="5:5" x14ac:dyDescent="0.3">
      <c r="E102" s="46"/>
    </row>
    <row r="103" spans="5:5" x14ac:dyDescent="0.3">
      <c r="E103" s="46"/>
    </row>
    <row r="104" spans="5:5" x14ac:dyDescent="0.3">
      <c r="E104" s="46"/>
    </row>
    <row r="105" spans="5:5" x14ac:dyDescent="0.3">
      <c r="E105" s="46"/>
    </row>
    <row r="106" spans="5:5" x14ac:dyDescent="0.3">
      <c r="E106" s="46"/>
    </row>
    <row r="107" spans="5:5" x14ac:dyDescent="0.3">
      <c r="E107" s="46"/>
    </row>
    <row r="108" spans="5:5" x14ac:dyDescent="0.3">
      <c r="E108" s="46"/>
    </row>
    <row r="109" spans="5:5" x14ac:dyDescent="0.3">
      <c r="E109" s="46"/>
    </row>
    <row r="110" spans="5:5" x14ac:dyDescent="0.3">
      <c r="E110" s="46"/>
    </row>
    <row r="111" spans="5:5" x14ac:dyDescent="0.3">
      <c r="E111" s="46"/>
    </row>
    <row r="112" spans="5:5" x14ac:dyDescent="0.3">
      <c r="E112" s="46"/>
    </row>
    <row r="113" spans="5:5" x14ac:dyDescent="0.3">
      <c r="E113" s="46"/>
    </row>
    <row r="114" spans="5:5" x14ac:dyDescent="0.3">
      <c r="E114" s="46"/>
    </row>
    <row r="115" spans="5:5" x14ac:dyDescent="0.3">
      <c r="E115" s="46"/>
    </row>
    <row r="116" spans="5:5" x14ac:dyDescent="0.3">
      <c r="E116" s="46"/>
    </row>
    <row r="117" spans="5:5" x14ac:dyDescent="0.3">
      <c r="E117" s="46"/>
    </row>
    <row r="118" spans="5:5" x14ac:dyDescent="0.3">
      <c r="E118" s="46"/>
    </row>
    <row r="119" spans="5:5" x14ac:dyDescent="0.3">
      <c r="E119" s="46"/>
    </row>
    <row r="120" spans="5:5" x14ac:dyDescent="0.3">
      <c r="E120" s="46"/>
    </row>
    <row r="121" spans="5:5" x14ac:dyDescent="0.3">
      <c r="E121" s="46"/>
    </row>
    <row r="122" spans="5:5" x14ac:dyDescent="0.3">
      <c r="E122" s="46"/>
    </row>
    <row r="123" spans="5:5" x14ac:dyDescent="0.3">
      <c r="E123" s="46"/>
    </row>
    <row r="124" spans="5:5" x14ac:dyDescent="0.3">
      <c r="E124" s="46"/>
    </row>
    <row r="125" spans="5:5" x14ac:dyDescent="0.3">
      <c r="E125" s="46"/>
    </row>
    <row r="126" spans="5:5" x14ac:dyDescent="0.3">
      <c r="E126" s="46"/>
    </row>
    <row r="127" spans="5:5" x14ac:dyDescent="0.3">
      <c r="E127" s="46"/>
    </row>
    <row r="128" spans="5:5" x14ac:dyDescent="0.3">
      <c r="E128" s="46"/>
    </row>
    <row r="129" spans="5:5" x14ac:dyDescent="0.3">
      <c r="E129" s="46"/>
    </row>
    <row r="130" spans="5:5" x14ac:dyDescent="0.3">
      <c r="E130" s="46"/>
    </row>
    <row r="131" spans="5:5" x14ac:dyDescent="0.3">
      <c r="E131" s="46"/>
    </row>
    <row r="132" spans="5:5" x14ac:dyDescent="0.3">
      <c r="E132" s="46"/>
    </row>
    <row r="133" spans="5:5" x14ac:dyDescent="0.3">
      <c r="E133" s="46"/>
    </row>
    <row r="134" spans="5:5" x14ac:dyDescent="0.3">
      <c r="E134" s="46"/>
    </row>
    <row r="135" spans="5:5" x14ac:dyDescent="0.3">
      <c r="E135" s="46"/>
    </row>
    <row r="136" spans="5:5" x14ac:dyDescent="0.3">
      <c r="E136" s="46"/>
    </row>
    <row r="137" spans="5:5" x14ac:dyDescent="0.3">
      <c r="E137" s="46"/>
    </row>
    <row r="138" spans="5:5" x14ac:dyDescent="0.3">
      <c r="E138" s="46"/>
    </row>
    <row r="139" spans="5:5" x14ac:dyDescent="0.3">
      <c r="E139" s="46"/>
    </row>
    <row r="140" spans="5:5" x14ac:dyDescent="0.3">
      <c r="E140" s="46"/>
    </row>
    <row r="141" spans="5:5" x14ac:dyDescent="0.3">
      <c r="E141" s="46"/>
    </row>
    <row r="142" spans="5:5" x14ac:dyDescent="0.3">
      <c r="E142" s="46"/>
    </row>
    <row r="143" spans="5:5" x14ac:dyDescent="0.3">
      <c r="E143" s="46"/>
    </row>
    <row r="144" spans="5:5" x14ac:dyDescent="0.3">
      <c r="E144" s="46"/>
    </row>
    <row r="145" spans="5:5" x14ac:dyDescent="0.3">
      <c r="E145" s="46"/>
    </row>
    <row r="146" spans="5:5" x14ac:dyDescent="0.3">
      <c r="E146" s="46"/>
    </row>
    <row r="147" spans="5:5" x14ac:dyDescent="0.3">
      <c r="E147" s="46"/>
    </row>
    <row r="148" spans="5:5" x14ac:dyDescent="0.3">
      <c r="E148" s="46"/>
    </row>
    <row r="149" spans="5:5" x14ac:dyDescent="0.3">
      <c r="E149" s="46"/>
    </row>
    <row r="150" spans="5:5" x14ac:dyDescent="0.3">
      <c r="E150" s="46"/>
    </row>
    <row r="151" spans="5:5" x14ac:dyDescent="0.3">
      <c r="E151" s="46"/>
    </row>
    <row r="152" spans="5:5" x14ac:dyDescent="0.3">
      <c r="E152" s="46"/>
    </row>
    <row r="153" spans="5:5" x14ac:dyDescent="0.3">
      <c r="E153" s="46"/>
    </row>
    <row r="154" spans="5:5" x14ac:dyDescent="0.3">
      <c r="E154" s="46"/>
    </row>
    <row r="155" spans="5:5" x14ac:dyDescent="0.3">
      <c r="E155" s="46"/>
    </row>
    <row r="156" spans="5:5" x14ac:dyDescent="0.3">
      <c r="E156" s="46"/>
    </row>
    <row r="157" spans="5:5" x14ac:dyDescent="0.3">
      <c r="E157" s="46"/>
    </row>
    <row r="158" spans="5:5" x14ac:dyDescent="0.3">
      <c r="E158" s="46"/>
    </row>
    <row r="159" spans="5:5" x14ac:dyDescent="0.3">
      <c r="E159" s="46"/>
    </row>
    <row r="160" spans="5:5" x14ac:dyDescent="0.3">
      <c r="E160" s="46"/>
    </row>
    <row r="161" spans="5:5" x14ac:dyDescent="0.3">
      <c r="E161" s="46"/>
    </row>
    <row r="162" spans="5:5" x14ac:dyDescent="0.3">
      <c r="E162" s="46"/>
    </row>
    <row r="163" spans="5:5" x14ac:dyDescent="0.3">
      <c r="E163" s="46"/>
    </row>
    <row r="164" spans="5:5" x14ac:dyDescent="0.3">
      <c r="E164" s="46"/>
    </row>
    <row r="165" spans="5:5" x14ac:dyDescent="0.3">
      <c r="E165" s="46"/>
    </row>
    <row r="166" spans="5:5" x14ac:dyDescent="0.3">
      <c r="E166" s="46"/>
    </row>
    <row r="167" spans="5:5" x14ac:dyDescent="0.3">
      <c r="E167" s="46"/>
    </row>
    <row r="168" spans="5:5" x14ac:dyDescent="0.3">
      <c r="E168" s="46"/>
    </row>
    <row r="169" spans="5:5" x14ac:dyDescent="0.3">
      <c r="E169" s="46"/>
    </row>
    <row r="170" spans="5:5" x14ac:dyDescent="0.3">
      <c r="E170" s="46"/>
    </row>
    <row r="171" spans="5:5" x14ac:dyDescent="0.3">
      <c r="E171" s="46"/>
    </row>
    <row r="172" spans="5:5" x14ac:dyDescent="0.3">
      <c r="E172" s="46"/>
    </row>
    <row r="173" spans="5:5" x14ac:dyDescent="0.3">
      <c r="E173" s="46"/>
    </row>
    <row r="174" spans="5:5" x14ac:dyDescent="0.3">
      <c r="E174" s="46"/>
    </row>
    <row r="175" spans="5:5" x14ac:dyDescent="0.3">
      <c r="E175" s="46"/>
    </row>
    <row r="176" spans="5:5" x14ac:dyDescent="0.3">
      <c r="E176" s="46"/>
    </row>
    <row r="177" spans="5:5" x14ac:dyDescent="0.3">
      <c r="E177" s="46"/>
    </row>
    <row r="178" spans="5:5" x14ac:dyDescent="0.3">
      <c r="E178" s="46"/>
    </row>
    <row r="179" spans="5:5" x14ac:dyDescent="0.3">
      <c r="E179" s="46"/>
    </row>
    <row r="180" spans="5:5" x14ac:dyDescent="0.3">
      <c r="E180" s="46"/>
    </row>
    <row r="181" spans="5:5" x14ac:dyDescent="0.3">
      <c r="E181" s="46"/>
    </row>
    <row r="182" spans="5:5" x14ac:dyDescent="0.3">
      <c r="E182" s="46"/>
    </row>
    <row r="183" spans="5:5" x14ac:dyDescent="0.3">
      <c r="E183" s="46"/>
    </row>
    <row r="184" spans="5:5" x14ac:dyDescent="0.3">
      <c r="E184" s="46"/>
    </row>
    <row r="185" spans="5:5" x14ac:dyDescent="0.3">
      <c r="E185" s="46"/>
    </row>
    <row r="186" spans="5:5" x14ac:dyDescent="0.3">
      <c r="E186" s="46"/>
    </row>
    <row r="187" spans="5:5" x14ac:dyDescent="0.3">
      <c r="E187" s="46"/>
    </row>
    <row r="188" spans="5:5" x14ac:dyDescent="0.3">
      <c r="E188" s="46"/>
    </row>
    <row r="189" spans="5:5" x14ac:dyDescent="0.3">
      <c r="E189" s="46"/>
    </row>
    <row r="190" spans="5:5" x14ac:dyDescent="0.3">
      <c r="E190" s="46"/>
    </row>
    <row r="191" spans="5:5" x14ac:dyDescent="0.3">
      <c r="E191" s="46"/>
    </row>
    <row r="192" spans="5:5" x14ac:dyDescent="0.3">
      <c r="E192" s="46"/>
    </row>
    <row r="193" spans="5:5" x14ac:dyDescent="0.3">
      <c r="E193" s="46"/>
    </row>
    <row r="194" spans="5:5" x14ac:dyDescent="0.3">
      <c r="E194" s="46"/>
    </row>
    <row r="195" spans="5:5" x14ac:dyDescent="0.3">
      <c r="E195" s="46"/>
    </row>
    <row r="196" spans="5:5" x14ac:dyDescent="0.3">
      <c r="E196" s="46"/>
    </row>
    <row r="197" spans="5:5" x14ac:dyDescent="0.3">
      <c r="E197" s="46"/>
    </row>
    <row r="198" spans="5:5" x14ac:dyDescent="0.3">
      <c r="E198" s="46"/>
    </row>
    <row r="199" spans="5:5" x14ac:dyDescent="0.3">
      <c r="E199" s="46"/>
    </row>
    <row r="200" spans="5:5" x14ac:dyDescent="0.3">
      <c r="E200" s="46"/>
    </row>
    <row r="201" spans="5:5" x14ac:dyDescent="0.3">
      <c r="E201" s="46"/>
    </row>
    <row r="202" spans="5:5" x14ac:dyDescent="0.3">
      <c r="E202" s="46"/>
    </row>
    <row r="203" spans="5:5" x14ac:dyDescent="0.3">
      <c r="E203" s="46"/>
    </row>
    <row r="204" spans="5:5" x14ac:dyDescent="0.3">
      <c r="E204" s="46"/>
    </row>
    <row r="205" spans="5:5" x14ac:dyDescent="0.3">
      <c r="E205" s="46"/>
    </row>
    <row r="206" spans="5:5" x14ac:dyDescent="0.3">
      <c r="E206" s="46"/>
    </row>
    <row r="207" spans="5:5" x14ac:dyDescent="0.3">
      <c r="E207" s="46"/>
    </row>
    <row r="208" spans="5:5" x14ac:dyDescent="0.3">
      <c r="E208" s="46"/>
    </row>
    <row r="209" spans="5:5" x14ac:dyDescent="0.3">
      <c r="E209" s="46"/>
    </row>
    <row r="210" spans="5:5" x14ac:dyDescent="0.3">
      <c r="E210" s="46"/>
    </row>
    <row r="211" spans="5:5" x14ac:dyDescent="0.3">
      <c r="E211" s="46"/>
    </row>
    <row r="212" spans="5:5" x14ac:dyDescent="0.3">
      <c r="E212" s="46"/>
    </row>
    <row r="213" spans="5:5" x14ac:dyDescent="0.3">
      <c r="E213" s="46"/>
    </row>
    <row r="214" spans="5:5" x14ac:dyDescent="0.3">
      <c r="E214" s="46"/>
    </row>
    <row r="215" spans="5:5" x14ac:dyDescent="0.3">
      <c r="E215" s="46"/>
    </row>
    <row r="216" spans="5:5" x14ac:dyDescent="0.3">
      <c r="E216" s="46"/>
    </row>
    <row r="217" spans="5:5" x14ac:dyDescent="0.3">
      <c r="E217" s="46"/>
    </row>
    <row r="218" spans="5:5" x14ac:dyDescent="0.3">
      <c r="E218" s="46"/>
    </row>
    <row r="219" spans="5:5" x14ac:dyDescent="0.3">
      <c r="E219" s="46"/>
    </row>
    <row r="220" spans="5:5" x14ac:dyDescent="0.3">
      <c r="E220" s="46"/>
    </row>
    <row r="221" spans="5:5" x14ac:dyDescent="0.3">
      <c r="E221" s="46"/>
    </row>
    <row r="222" spans="5:5" x14ac:dyDescent="0.3">
      <c r="E222" s="46"/>
    </row>
    <row r="223" spans="5:5" x14ac:dyDescent="0.3">
      <c r="E223" s="46"/>
    </row>
    <row r="224" spans="5:5" x14ac:dyDescent="0.3">
      <c r="E224" s="46"/>
    </row>
    <row r="225" spans="5:5" x14ac:dyDescent="0.3">
      <c r="E225" s="46"/>
    </row>
    <row r="226" spans="5:5" x14ac:dyDescent="0.3">
      <c r="E226" s="46"/>
    </row>
    <row r="227" spans="5:5" x14ac:dyDescent="0.3">
      <c r="E227" s="46"/>
    </row>
    <row r="228" spans="5:5" x14ac:dyDescent="0.3">
      <c r="E228" s="46"/>
    </row>
    <row r="229" spans="5:5" x14ac:dyDescent="0.3">
      <c r="E229" s="46"/>
    </row>
    <row r="230" spans="5:5" x14ac:dyDescent="0.3">
      <c r="E230" s="46"/>
    </row>
    <row r="231" spans="5:5" x14ac:dyDescent="0.3">
      <c r="E231" s="46"/>
    </row>
    <row r="232" spans="5:5" x14ac:dyDescent="0.3">
      <c r="E232" s="46"/>
    </row>
    <row r="233" spans="5:5" x14ac:dyDescent="0.3">
      <c r="E233" s="46"/>
    </row>
    <row r="234" spans="5:5" x14ac:dyDescent="0.3">
      <c r="E234" s="46"/>
    </row>
    <row r="235" spans="5:5" x14ac:dyDescent="0.3">
      <c r="E235" s="46"/>
    </row>
    <row r="236" spans="5:5" x14ac:dyDescent="0.3">
      <c r="E236" s="46"/>
    </row>
    <row r="237" spans="5:5" x14ac:dyDescent="0.3">
      <c r="E237" s="46"/>
    </row>
    <row r="238" spans="5:5" x14ac:dyDescent="0.3">
      <c r="E238" s="46"/>
    </row>
    <row r="239" spans="5:5" x14ac:dyDescent="0.3">
      <c r="E239" s="46"/>
    </row>
    <row r="240" spans="5:5" x14ac:dyDescent="0.3">
      <c r="E240" s="46"/>
    </row>
    <row r="241" spans="5:5" x14ac:dyDescent="0.3">
      <c r="E241" s="46"/>
    </row>
    <row r="242" spans="5:5" x14ac:dyDescent="0.3">
      <c r="E242" s="46"/>
    </row>
    <row r="243" spans="5:5" x14ac:dyDescent="0.3">
      <c r="E243" s="46"/>
    </row>
    <row r="244" spans="5:5" x14ac:dyDescent="0.3">
      <c r="E244" s="46"/>
    </row>
    <row r="245" spans="5:5" x14ac:dyDescent="0.3">
      <c r="E245" s="46"/>
    </row>
    <row r="246" spans="5:5" x14ac:dyDescent="0.3">
      <c r="E246" s="46"/>
    </row>
    <row r="247" spans="5:5" x14ac:dyDescent="0.3">
      <c r="E247" s="46"/>
    </row>
    <row r="248" spans="5:5" x14ac:dyDescent="0.3">
      <c r="E248" s="46"/>
    </row>
    <row r="249" spans="5:5" x14ac:dyDescent="0.3">
      <c r="E249" s="46"/>
    </row>
    <row r="250" spans="5:5" x14ac:dyDescent="0.3">
      <c r="E250" s="46"/>
    </row>
    <row r="251" spans="5:5" x14ac:dyDescent="0.3">
      <c r="E251" s="46"/>
    </row>
    <row r="252" spans="5:5" x14ac:dyDescent="0.3">
      <c r="E252" s="46"/>
    </row>
    <row r="253" spans="5:5" x14ac:dyDescent="0.3">
      <c r="E253" s="46"/>
    </row>
    <row r="254" spans="5:5" x14ac:dyDescent="0.3">
      <c r="E254" s="46"/>
    </row>
    <row r="255" spans="5:5" x14ac:dyDescent="0.3">
      <c r="E255" s="46"/>
    </row>
    <row r="256" spans="5:5" x14ac:dyDescent="0.3">
      <c r="E256" s="46"/>
    </row>
    <row r="257" spans="5:5" x14ac:dyDescent="0.3">
      <c r="E257" s="46"/>
    </row>
    <row r="258" spans="5:5" x14ac:dyDescent="0.3">
      <c r="E258" s="46"/>
    </row>
    <row r="259" spans="5:5" x14ac:dyDescent="0.3">
      <c r="E259" s="46"/>
    </row>
    <row r="260" spans="5:5" x14ac:dyDescent="0.3">
      <c r="E260" s="46"/>
    </row>
    <row r="261" spans="5:5" x14ac:dyDescent="0.3">
      <c r="E261" s="46"/>
    </row>
    <row r="262" spans="5:5" x14ac:dyDescent="0.3">
      <c r="E262" s="46"/>
    </row>
    <row r="263" spans="5:5" x14ac:dyDescent="0.3">
      <c r="E263" s="46"/>
    </row>
    <row r="264" spans="5:5" x14ac:dyDescent="0.3">
      <c r="E264" s="46"/>
    </row>
    <row r="265" spans="5:5" x14ac:dyDescent="0.3">
      <c r="E265" s="46"/>
    </row>
    <row r="266" spans="5:5" x14ac:dyDescent="0.3">
      <c r="E266" s="46"/>
    </row>
    <row r="267" spans="5:5" x14ac:dyDescent="0.3">
      <c r="E267" s="46"/>
    </row>
    <row r="268" spans="5:5" x14ac:dyDescent="0.3">
      <c r="E268" s="46"/>
    </row>
    <row r="269" spans="5:5" x14ac:dyDescent="0.3">
      <c r="E269" s="46"/>
    </row>
    <row r="270" spans="5:5" x14ac:dyDescent="0.3">
      <c r="E270" s="46"/>
    </row>
    <row r="271" spans="5:5" x14ac:dyDescent="0.3">
      <c r="E271" s="46"/>
    </row>
    <row r="272" spans="5:5" x14ac:dyDescent="0.3">
      <c r="E272" s="46"/>
    </row>
    <row r="273" spans="5:5" x14ac:dyDescent="0.3">
      <c r="E273" s="46"/>
    </row>
    <row r="274" spans="5:5" x14ac:dyDescent="0.3">
      <c r="E274" s="46"/>
    </row>
    <row r="275" spans="5:5" x14ac:dyDescent="0.3">
      <c r="E275" s="46"/>
    </row>
    <row r="276" spans="5:5" x14ac:dyDescent="0.3">
      <c r="E276" s="46"/>
    </row>
    <row r="277" spans="5:5" x14ac:dyDescent="0.3">
      <c r="E277" s="46"/>
    </row>
    <row r="278" spans="5:5" x14ac:dyDescent="0.3">
      <c r="E278" s="46"/>
    </row>
    <row r="279" spans="5:5" x14ac:dyDescent="0.3">
      <c r="E279" s="46"/>
    </row>
    <row r="280" spans="5:5" x14ac:dyDescent="0.3">
      <c r="E280" s="46"/>
    </row>
    <row r="281" spans="5:5" x14ac:dyDescent="0.3">
      <c r="E281" s="46"/>
    </row>
    <row r="282" spans="5:5" x14ac:dyDescent="0.3">
      <c r="E282" s="46"/>
    </row>
    <row r="283" spans="5:5" x14ac:dyDescent="0.3">
      <c r="E283" s="46"/>
    </row>
    <row r="284" spans="5:5" x14ac:dyDescent="0.3">
      <c r="E284" s="46"/>
    </row>
    <row r="285" spans="5:5" x14ac:dyDescent="0.3">
      <c r="E285" s="46"/>
    </row>
    <row r="286" spans="5:5" x14ac:dyDescent="0.3">
      <c r="E286" s="46"/>
    </row>
    <row r="287" spans="5:5" x14ac:dyDescent="0.3">
      <c r="E287" s="46"/>
    </row>
    <row r="288" spans="5:5" x14ac:dyDescent="0.3">
      <c r="E288" s="46"/>
    </row>
    <row r="289" spans="5:5" x14ac:dyDescent="0.3">
      <c r="E289" s="46"/>
    </row>
    <row r="290" spans="5:5" x14ac:dyDescent="0.3">
      <c r="E290" s="46"/>
    </row>
    <row r="291" spans="5:5" x14ac:dyDescent="0.3">
      <c r="E291" s="46"/>
    </row>
    <row r="292" spans="5:5" x14ac:dyDescent="0.3">
      <c r="E292" s="46"/>
    </row>
    <row r="293" spans="5:5" x14ac:dyDescent="0.3">
      <c r="E293" s="46"/>
    </row>
    <row r="294" spans="5:5" x14ac:dyDescent="0.3">
      <c r="E294" s="46"/>
    </row>
    <row r="295" spans="5:5" x14ac:dyDescent="0.3">
      <c r="E295" s="46"/>
    </row>
    <row r="296" spans="5:5" x14ac:dyDescent="0.3">
      <c r="E296" s="46"/>
    </row>
    <row r="297" spans="5:5" x14ac:dyDescent="0.3">
      <c r="E297" s="46"/>
    </row>
    <row r="298" spans="5:5" x14ac:dyDescent="0.3">
      <c r="E298" s="46"/>
    </row>
    <row r="299" spans="5:5" x14ac:dyDescent="0.3">
      <c r="E299" s="46"/>
    </row>
    <row r="300" spans="5:5" x14ac:dyDescent="0.3">
      <c r="E300" s="46"/>
    </row>
    <row r="301" spans="5:5" x14ac:dyDescent="0.3">
      <c r="E301" s="46"/>
    </row>
    <row r="302" spans="5:5" x14ac:dyDescent="0.3">
      <c r="E302" s="46"/>
    </row>
    <row r="303" spans="5:5" x14ac:dyDescent="0.3">
      <c r="E303" s="46"/>
    </row>
    <row r="304" spans="5:5" x14ac:dyDescent="0.3">
      <c r="E304" s="46"/>
    </row>
    <row r="305" spans="5:5" x14ac:dyDescent="0.3">
      <c r="E305" s="46"/>
    </row>
    <row r="306" spans="5:5" x14ac:dyDescent="0.3">
      <c r="E306" s="46"/>
    </row>
    <row r="307" spans="5:5" x14ac:dyDescent="0.3">
      <c r="E307" s="46"/>
    </row>
    <row r="308" spans="5:5" x14ac:dyDescent="0.3">
      <c r="E308" s="46"/>
    </row>
    <row r="309" spans="5:5" x14ac:dyDescent="0.3">
      <c r="E309" s="46"/>
    </row>
    <row r="310" spans="5:5" x14ac:dyDescent="0.3">
      <c r="E310" s="46"/>
    </row>
    <row r="311" spans="5:5" x14ac:dyDescent="0.3">
      <c r="E311" s="46"/>
    </row>
    <row r="312" spans="5:5" x14ac:dyDescent="0.3">
      <c r="E312" s="46"/>
    </row>
    <row r="313" spans="5:5" x14ac:dyDescent="0.3">
      <c r="E313" s="46"/>
    </row>
    <row r="314" spans="5:5" x14ac:dyDescent="0.3">
      <c r="E314" s="46"/>
    </row>
    <row r="315" spans="5:5" x14ac:dyDescent="0.3">
      <c r="E315" s="46"/>
    </row>
    <row r="316" spans="5:5" x14ac:dyDescent="0.3">
      <c r="E316" s="46"/>
    </row>
    <row r="317" spans="5:5" x14ac:dyDescent="0.3">
      <c r="E317" s="46"/>
    </row>
    <row r="318" spans="5:5" x14ac:dyDescent="0.3">
      <c r="E318" s="46"/>
    </row>
    <row r="319" spans="5:5" x14ac:dyDescent="0.3">
      <c r="E319" s="46"/>
    </row>
    <row r="320" spans="5:5" x14ac:dyDescent="0.3">
      <c r="E320" s="46"/>
    </row>
    <row r="321" spans="5:5" x14ac:dyDescent="0.3">
      <c r="E321" s="46"/>
    </row>
    <row r="322" spans="5:5" x14ac:dyDescent="0.3">
      <c r="E322" s="46"/>
    </row>
    <row r="323" spans="5:5" x14ac:dyDescent="0.3">
      <c r="E323" s="46"/>
    </row>
    <row r="324" spans="5:5" x14ac:dyDescent="0.3">
      <c r="E324" s="46"/>
    </row>
    <row r="325" spans="5:5" x14ac:dyDescent="0.3">
      <c r="E325" s="46"/>
    </row>
    <row r="326" spans="5:5" x14ac:dyDescent="0.3">
      <c r="E326" s="46"/>
    </row>
    <row r="327" spans="5:5" x14ac:dyDescent="0.3">
      <c r="E327" s="46"/>
    </row>
    <row r="328" spans="5:5" x14ac:dyDescent="0.3">
      <c r="E328" s="46"/>
    </row>
    <row r="329" spans="5:5" x14ac:dyDescent="0.3">
      <c r="E329" s="46"/>
    </row>
    <row r="330" spans="5:5" x14ac:dyDescent="0.3">
      <c r="E330" s="46"/>
    </row>
    <row r="331" spans="5:5" x14ac:dyDescent="0.3">
      <c r="E331" s="46"/>
    </row>
    <row r="332" spans="5:5" x14ac:dyDescent="0.3">
      <c r="E332" s="46"/>
    </row>
    <row r="333" spans="5:5" x14ac:dyDescent="0.3">
      <c r="E333" s="46"/>
    </row>
    <row r="334" spans="5:5" x14ac:dyDescent="0.3">
      <c r="E334" s="46"/>
    </row>
    <row r="335" spans="5:5" x14ac:dyDescent="0.3">
      <c r="E335" s="46"/>
    </row>
    <row r="336" spans="5:5" x14ac:dyDescent="0.3">
      <c r="E336" s="46"/>
    </row>
    <row r="337" spans="5:5" x14ac:dyDescent="0.3">
      <c r="E337" s="46"/>
    </row>
    <row r="338" spans="5:5" x14ac:dyDescent="0.3">
      <c r="E338" s="46"/>
    </row>
    <row r="339" spans="5:5" x14ac:dyDescent="0.3">
      <c r="E339" s="46"/>
    </row>
    <row r="340" spans="5:5" x14ac:dyDescent="0.3">
      <c r="E340" s="46"/>
    </row>
    <row r="341" spans="5:5" x14ac:dyDescent="0.3">
      <c r="E341" s="46"/>
    </row>
    <row r="342" spans="5:5" x14ac:dyDescent="0.3">
      <c r="E342" s="46"/>
    </row>
    <row r="343" spans="5:5" x14ac:dyDescent="0.3">
      <c r="E343" s="46"/>
    </row>
    <row r="344" spans="5:5" x14ac:dyDescent="0.3">
      <c r="E344" s="46"/>
    </row>
    <row r="345" spans="5:5" x14ac:dyDescent="0.3">
      <c r="E345" s="46"/>
    </row>
    <row r="346" spans="5:5" x14ac:dyDescent="0.3">
      <c r="E346" s="46"/>
    </row>
    <row r="347" spans="5:5" x14ac:dyDescent="0.3">
      <c r="E347" s="46"/>
    </row>
    <row r="348" spans="5:5" x14ac:dyDescent="0.3">
      <c r="E348" s="46"/>
    </row>
    <row r="349" spans="5:5" x14ac:dyDescent="0.3">
      <c r="E349" s="46"/>
    </row>
    <row r="350" spans="5:5" x14ac:dyDescent="0.3">
      <c r="E350" s="46"/>
    </row>
    <row r="351" spans="5:5" x14ac:dyDescent="0.3">
      <c r="E351" s="46"/>
    </row>
    <row r="352" spans="5:5" x14ac:dyDescent="0.3">
      <c r="E352" s="46"/>
    </row>
    <row r="353" spans="5:5" x14ac:dyDescent="0.3">
      <c r="E353" s="46"/>
    </row>
    <row r="354" spans="5:5" x14ac:dyDescent="0.3">
      <c r="E354" s="46"/>
    </row>
    <row r="355" spans="5:5" x14ac:dyDescent="0.3">
      <c r="E355" s="46"/>
    </row>
    <row r="356" spans="5:5" x14ac:dyDescent="0.3">
      <c r="E356" s="46"/>
    </row>
    <row r="357" spans="5:5" x14ac:dyDescent="0.3">
      <c r="E357" s="46"/>
    </row>
    <row r="358" spans="5:5" x14ac:dyDescent="0.3">
      <c r="E358" s="46"/>
    </row>
    <row r="359" spans="5:5" x14ac:dyDescent="0.3">
      <c r="E359" s="46"/>
    </row>
    <row r="360" spans="5:5" x14ac:dyDescent="0.3">
      <c r="E360" s="46"/>
    </row>
    <row r="361" spans="5:5" x14ac:dyDescent="0.3">
      <c r="E361" s="46"/>
    </row>
    <row r="362" spans="5:5" x14ac:dyDescent="0.3">
      <c r="E362" s="46"/>
    </row>
    <row r="363" spans="5:5" x14ac:dyDescent="0.3">
      <c r="E363" s="46"/>
    </row>
    <row r="364" spans="5:5" x14ac:dyDescent="0.3">
      <c r="E364" s="46"/>
    </row>
    <row r="365" spans="5:5" x14ac:dyDescent="0.3">
      <c r="E365" s="46"/>
    </row>
    <row r="366" spans="5:5" x14ac:dyDescent="0.3">
      <c r="E366" s="46"/>
    </row>
    <row r="367" spans="5:5" x14ac:dyDescent="0.3">
      <c r="E367" s="46"/>
    </row>
    <row r="368" spans="5:5" x14ac:dyDescent="0.3">
      <c r="E368" s="46"/>
    </row>
    <row r="369" spans="5:5" x14ac:dyDescent="0.3">
      <c r="E369" s="46"/>
    </row>
    <row r="370" spans="5:5" x14ac:dyDescent="0.3">
      <c r="E370" s="46"/>
    </row>
    <row r="371" spans="5:5" x14ac:dyDescent="0.3">
      <c r="E371" s="46"/>
    </row>
    <row r="372" spans="5:5" x14ac:dyDescent="0.3">
      <c r="E372" s="46"/>
    </row>
    <row r="373" spans="5:5" x14ac:dyDescent="0.3">
      <c r="E373" s="46"/>
    </row>
    <row r="374" spans="5:5" x14ac:dyDescent="0.3">
      <c r="E374" s="46"/>
    </row>
    <row r="375" spans="5:5" x14ac:dyDescent="0.3">
      <c r="E375" s="46"/>
    </row>
    <row r="376" spans="5:5" x14ac:dyDescent="0.3">
      <c r="E376" s="46"/>
    </row>
    <row r="377" spans="5:5" x14ac:dyDescent="0.3">
      <c r="E377" s="46"/>
    </row>
    <row r="378" spans="5:5" x14ac:dyDescent="0.3">
      <c r="E378" s="46"/>
    </row>
    <row r="379" spans="5:5" x14ac:dyDescent="0.3">
      <c r="E379" s="46"/>
    </row>
    <row r="380" spans="5:5" x14ac:dyDescent="0.3">
      <c r="E380" s="46"/>
    </row>
    <row r="381" spans="5:5" x14ac:dyDescent="0.3">
      <c r="E381" s="46"/>
    </row>
    <row r="382" spans="5:5" x14ac:dyDescent="0.3">
      <c r="E382" s="46"/>
    </row>
    <row r="383" spans="5:5" x14ac:dyDescent="0.3">
      <c r="E383" s="46"/>
    </row>
    <row r="384" spans="5:5" x14ac:dyDescent="0.3">
      <c r="E384" s="46"/>
    </row>
    <row r="385" spans="5:5" x14ac:dyDescent="0.3">
      <c r="E385" s="46"/>
    </row>
    <row r="386" spans="5:5" x14ac:dyDescent="0.3">
      <c r="E386" s="46"/>
    </row>
    <row r="387" spans="5:5" x14ac:dyDescent="0.3">
      <c r="E387" s="46"/>
    </row>
    <row r="388" spans="5:5" x14ac:dyDescent="0.3">
      <c r="E388" s="46"/>
    </row>
    <row r="389" spans="5:5" x14ac:dyDescent="0.3">
      <c r="E389" s="46"/>
    </row>
    <row r="390" spans="5:5" x14ac:dyDescent="0.3">
      <c r="E390" s="46"/>
    </row>
    <row r="391" spans="5:5" x14ac:dyDescent="0.3">
      <c r="E391" s="46"/>
    </row>
    <row r="392" spans="5:5" x14ac:dyDescent="0.3">
      <c r="E392" s="46"/>
    </row>
    <row r="393" spans="5:5" x14ac:dyDescent="0.3">
      <c r="E393" s="46"/>
    </row>
    <row r="394" spans="5:5" x14ac:dyDescent="0.3">
      <c r="E394" s="46"/>
    </row>
    <row r="395" spans="5:5" x14ac:dyDescent="0.3">
      <c r="E395" s="46"/>
    </row>
    <row r="396" spans="5:5" x14ac:dyDescent="0.3">
      <c r="E396" s="46"/>
    </row>
    <row r="397" spans="5:5" x14ac:dyDescent="0.3">
      <c r="E397" s="46"/>
    </row>
    <row r="398" spans="5:5" x14ac:dyDescent="0.3">
      <c r="E398" s="46"/>
    </row>
    <row r="399" spans="5:5" x14ac:dyDescent="0.3">
      <c r="E399" s="46"/>
    </row>
    <row r="400" spans="5:5" x14ac:dyDescent="0.3">
      <c r="E400" s="46"/>
    </row>
    <row r="401" spans="5:5" x14ac:dyDescent="0.3">
      <c r="E401" s="46"/>
    </row>
    <row r="402" spans="5:5" x14ac:dyDescent="0.3">
      <c r="E402" s="46"/>
    </row>
    <row r="403" spans="5:5" x14ac:dyDescent="0.3">
      <c r="E403" s="46"/>
    </row>
    <row r="404" spans="5:5" x14ac:dyDescent="0.3">
      <c r="E404" s="46"/>
    </row>
    <row r="405" spans="5:5" x14ac:dyDescent="0.3">
      <c r="E405" s="46"/>
    </row>
    <row r="406" spans="5:5" x14ac:dyDescent="0.3">
      <c r="E406" s="46"/>
    </row>
    <row r="407" spans="5:5" x14ac:dyDescent="0.3">
      <c r="E407" s="46"/>
    </row>
    <row r="408" spans="5:5" x14ac:dyDescent="0.3">
      <c r="E408" s="46"/>
    </row>
    <row r="409" spans="5:5" x14ac:dyDescent="0.3">
      <c r="E409" s="46"/>
    </row>
    <row r="410" spans="5:5" x14ac:dyDescent="0.3">
      <c r="E410" s="46"/>
    </row>
    <row r="411" spans="5:5" x14ac:dyDescent="0.3">
      <c r="E411" s="46"/>
    </row>
    <row r="412" spans="5:5" x14ac:dyDescent="0.3">
      <c r="E412" s="46"/>
    </row>
    <row r="413" spans="5:5" x14ac:dyDescent="0.3">
      <c r="E413" s="46"/>
    </row>
    <row r="414" spans="5:5" x14ac:dyDescent="0.3">
      <c r="E414" s="46"/>
    </row>
    <row r="415" spans="5:5" x14ac:dyDescent="0.3">
      <c r="E415" s="46"/>
    </row>
    <row r="416" spans="5:5" x14ac:dyDescent="0.3">
      <c r="E416" s="46"/>
    </row>
    <row r="417" spans="5:5" x14ac:dyDescent="0.3">
      <c r="E417" s="46"/>
    </row>
    <row r="418" spans="5:5" x14ac:dyDescent="0.3">
      <c r="E418" s="46"/>
    </row>
    <row r="419" spans="5:5" x14ac:dyDescent="0.3">
      <c r="E419" s="46"/>
    </row>
    <row r="420" spans="5:5" x14ac:dyDescent="0.3">
      <c r="E420" s="46"/>
    </row>
    <row r="421" spans="5:5" x14ac:dyDescent="0.3">
      <c r="E421" s="46"/>
    </row>
    <row r="422" spans="5:5" x14ac:dyDescent="0.3">
      <c r="E422" s="46"/>
    </row>
    <row r="423" spans="5:5" x14ac:dyDescent="0.3">
      <c r="E423" s="46"/>
    </row>
    <row r="424" spans="5:5" x14ac:dyDescent="0.3">
      <c r="E424" s="46"/>
    </row>
    <row r="425" spans="5:5" x14ac:dyDescent="0.3">
      <c r="E425" s="46"/>
    </row>
    <row r="426" spans="5:5" x14ac:dyDescent="0.3">
      <c r="E426" s="46"/>
    </row>
    <row r="427" spans="5:5" x14ac:dyDescent="0.3">
      <c r="E427" s="46"/>
    </row>
    <row r="428" spans="5:5" x14ac:dyDescent="0.3">
      <c r="E428" s="46"/>
    </row>
    <row r="429" spans="5:5" x14ac:dyDescent="0.3">
      <c r="E429" s="46"/>
    </row>
    <row r="430" spans="5:5" x14ac:dyDescent="0.3">
      <c r="E430" s="46"/>
    </row>
    <row r="431" spans="5:5" x14ac:dyDescent="0.3">
      <c r="E431" s="46"/>
    </row>
    <row r="432" spans="5:5" x14ac:dyDescent="0.3">
      <c r="E432" s="46"/>
    </row>
    <row r="433" spans="5:5" x14ac:dyDescent="0.3">
      <c r="E433" s="46"/>
    </row>
    <row r="434" spans="5:5" x14ac:dyDescent="0.3">
      <c r="E434" s="46"/>
    </row>
    <row r="435" spans="5:5" x14ac:dyDescent="0.3">
      <c r="E435" s="46"/>
    </row>
    <row r="436" spans="5:5" x14ac:dyDescent="0.3">
      <c r="E436" s="46"/>
    </row>
    <row r="437" spans="5:5" x14ac:dyDescent="0.3">
      <c r="E437" s="46"/>
    </row>
    <row r="438" spans="5:5" x14ac:dyDescent="0.3">
      <c r="E438" s="46"/>
    </row>
    <row r="439" spans="5:5" x14ac:dyDescent="0.3">
      <c r="E439" s="46"/>
    </row>
    <row r="440" spans="5:5" x14ac:dyDescent="0.3">
      <c r="E440" s="46"/>
    </row>
    <row r="441" spans="5:5" x14ac:dyDescent="0.3">
      <c r="E441" s="46"/>
    </row>
    <row r="442" spans="5:5" x14ac:dyDescent="0.3">
      <c r="E442" s="46"/>
    </row>
    <row r="443" spans="5:5" x14ac:dyDescent="0.3">
      <c r="E443" s="46"/>
    </row>
    <row r="444" spans="5:5" x14ac:dyDescent="0.3">
      <c r="E444" s="46"/>
    </row>
    <row r="445" spans="5:5" x14ac:dyDescent="0.3">
      <c r="E445" s="46"/>
    </row>
    <row r="446" spans="5:5" x14ac:dyDescent="0.3">
      <c r="E446" s="46"/>
    </row>
    <row r="447" spans="5:5" x14ac:dyDescent="0.3">
      <c r="E447" s="46"/>
    </row>
    <row r="448" spans="5:5" x14ac:dyDescent="0.3">
      <c r="E448" s="46"/>
    </row>
    <row r="449" spans="5:5" x14ac:dyDescent="0.3">
      <c r="E449" s="46"/>
    </row>
    <row r="450" spans="5:5" x14ac:dyDescent="0.3">
      <c r="E450" s="46"/>
    </row>
    <row r="451" spans="5:5" x14ac:dyDescent="0.3">
      <c r="E451" s="46"/>
    </row>
    <row r="452" spans="5:5" x14ac:dyDescent="0.3">
      <c r="E452" s="46"/>
    </row>
    <row r="453" spans="5:5" x14ac:dyDescent="0.3">
      <c r="E453" s="46"/>
    </row>
    <row r="454" spans="5:5" x14ac:dyDescent="0.3">
      <c r="E454" s="46"/>
    </row>
    <row r="455" spans="5:5" x14ac:dyDescent="0.3">
      <c r="E455" s="46"/>
    </row>
    <row r="456" spans="5:5" x14ac:dyDescent="0.3">
      <c r="E456" s="46"/>
    </row>
    <row r="457" spans="5:5" x14ac:dyDescent="0.3">
      <c r="E457" s="46"/>
    </row>
    <row r="458" spans="5:5" x14ac:dyDescent="0.3">
      <c r="E458" s="46"/>
    </row>
    <row r="459" spans="5:5" x14ac:dyDescent="0.3">
      <c r="E459" s="46"/>
    </row>
    <row r="460" spans="5:5" x14ac:dyDescent="0.3">
      <c r="E460" s="46"/>
    </row>
    <row r="461" spans="5:5" x14ac:dyDescent="0.3">
      <c r="E461" s="46"/>
    </row>
    <row r="462" spans="5:5" x14ac:dyDescent="0.3">
      <c r="E462" s="46"/>
    </row>
    <row r="463" spans="5:5" x14ac:dyDescent="0.3">
      <c r="E463" s="46"/>
    </row>
    <row r="464" spans="5:5" x14ac:dyDescent="0.3">
      <c r="E464" s="46"/>
    </row>
    <row r="465" spans="5:5" x14ac:dyDescent="0.3">
      <c r="E465" s="46"/>
    </row>
    <row r="466" spans="5:5" x14ac:dyDescent="0.3">
      <c r="E466" s="46"/>
    </row>
    <row r="467" spans="5:5" x14ac:dyDescent="0.3">
      <c r="E467" s="46"/>
    </row>
    <row r="468" spans="5:5" x14ac:dyDescent="0.3">
      <c r="E468" s="46"/>
    </row>
    <row r="469" spans="5:5" x14ac:dyDescent="0.3">
      <c r="E469" s="46"/>
    </row>
    <row r="470" spans="5:5" x14ac:dyDescent="0.3">
      <c r="E470" s="46"/>
    </row>
    <row r="471" spans="5:5" x14ac:dyDescent="0.3">
      <c r="E471" s="46"/>
    </row>
    <row r="472" spans="5:5" x14ac:dyDescent="0.3">
      <c r="E472" s="46"/>
    </row>
    <row r="473" spans="5:5" x14ac:dyDescent="0.3">
      <c r="E473" s="46"/>
    </row>
    <row r="474" spans="5:5" x14ac:dyDescent="0.3">
      <c r="E474" s="46"/>
    </row>
    <row r="475" spans="5:5" x14ac:dyDescent="0.3">
      <c r="E475" s="46"/>
    </row>
    <row r="476" spans="5:5" x14ac:dyDescent="0.3">
      <c r="E476" s="46"/>
    </row>
    <row r="477" spans="5:5" x14ac:dyDescent="0.3">
      <c r="E477" s="46"/>
    </row>
    <row r="478" spans="5:5" x14ac:dyDescent="0.3">
      <c r="E478" s="46"/>
    </row>
    <row r="479" spans="5:5" x14ac:dyDescent="0.3">
      <c r="E479" s="46"/>
    </row>
    <row r="480" spans="5:5" x14ac:dyDescent="0.3">
      <c r="E480" s="46"/>
    </row>
    <row r="481" spans="5:5" x14ac:dyDescent="0.3">
      <c r="E481" s="46"/>
    </row>
    <row r="482" spans="5:5" x14ac:dyDescent="0.3">
      <c r="E482" s="46"/>
    </row>
    <row r="483" spans="5:5" x14ac:dyDescent="0.3">
      <c r="E483" s="46"/>
    </row>
    <row r="484" spans="5:5" x14ac:dyDescent="0.3">
      <c r="E484" s="46"/>
    </row>
    <row r="485" spans="5:5" x14ac:dyDescent="0.3">
      <c r="E485" s="46"/>
    </row>
    <row r="486" spans="5:5" x14ac:dyDescent="0.3">
      <c r="E486" s="46"/>
    </row>
    <row r="487" spans="5:5" x14ac:dyDescent="0.3">
      <c r="E487" s="46"/>
    </row>
    <row r="488" spans="5:5" x14ac:dyDescent="0.3">
      <c r="E488" s="46"/>
    </row>
    <row r="489" spans="5:5" x14ac:dyDescent="0.3">
      <c r="E489" s="46"/>
    </row>
    <row r="490" spans="5:5" x14ac:dyDescent="0.3">
      <c r="E490" s="46"/>
    </row>
    <row r="491" spans="5:5" x14ac:dyDescent="0.3">
      <c r="E491" s="46"/>
    </row>
    <row r="492" spans="5:5" x14ac:dyDescent="0.3">
      <c r="E492" s="46"/>
    </row>
    <row r="493" spans="5:5" x14ac:dyDescent="0.3">
      <c r="E493" s="46"/>
    </row>
    <row r="494" spans="5:5" x14ac:dyDescent="0.3">
      <c r="E494" s="46"/>
    </row>
    <row r="495" spans="5:5" x14ac:dyDescent="0.3">
      <c r="E495" s="46"/>
    </row>
    <row r="496" spans="5:5" x14ac:dyDescent="0.3">
      <c r="E496" s="46"/>
    </row>
    <row r="497" spans="5:5" x14ac:dyDescent="0.3">
      <c r="E497" s="46"/>
    </row>
    <row r="498" spans="5:5" x14ac:dyDescent="0.3">
      <c r="E498" s="46"/>
    </row>
    <row r="499" spans="5:5" x14ac:dyDescent="0.3">
      <c r="E499" s="46"/>
    </row>
    <row r="500" spans="5:5" x14ac:dyDescent="0.3">
      <c r="E500" s="46"/>
    </row>
    <row r="501" spans="5:5" x14ac:dyDescent="0.3">
      <c r="E501" s="46"/>
    </row>
    <row r="502" spans="5:5" x14ac:dyDescent="0.3">
      <c r="E502" s="46"/>
    </row>
    <row r="503" spans="5:5" x14ac:dyDescent="0.3">
      <c r="E503" s="46"/>
    </row>
    <row r="504" spans="5:5" x14ac:dyDescent="0.3">
      <c r="E504" s="46"/>
    </row>
    <row r="505" spans="5:5" x14ac:dyDescent="0.3">
      <c r="E505" s="46"/>
    </row>
    <row r="506" spans="5:5" x14ac:dyDescent="0.3">
      <c r="E506" s="46"/>
    </row>
    <row r="507" spans="5:5" x14ac:dyDescent="0.3">
      <c r="E507" s="46"/>
    </row>
    <row r="508" spans="5:5" x14ac:dyDescent="0.3">
      <c r="E508" s="46"/>
    </row>
    <row r="509" spans="5:5" x14ac:dyDescent="0.3">
      <c r="E509" s="46"/>
    </row>
    <row r="510" spans="5:5" x14ac:dyDescent="0.3">
      <c r="E510" s="46"/>
    </row>
    <row r="511" spans="5:5" x14ac:dyDescent="0.3">
      <c r="E511" s="46"/>
    </row>
    <row r="512" spans="5:5" x14ac:dyDescent="0.3">
      <c r="E512" s="46"/>
    </row>
    <row r="513" spans="5:5" x14ac:dyDescent="0.3">
      <c r="E513" s="46"/>
    </row>
    <row r="514" spans="5:5" x14ac:dyDescent="0.3">
      <c r="E514" s="46"/>
    </row>
    <row r="515" spans="5:5" x14ac:dyDescent="0.3">
      <c r="E515" s="46"/>
    </row>
    <row r="516" spans="5:5" x14ac:dyDescent="0.3">
      <c r="E516" s="46"/>
    </row>
    <row r="517" spans="5:5" x14ac:dyDescent="0.3">
      <c r="E517" s="46"/>
    </row>
    <row r="518" spans="5:5" x14ac:dyDescent="0.3">
      <c r="E518" s="46"/>
    </row>
    <row r="519" spans="5:5" x14ac:dyDescent="0.3">
      <c r="E519" s="46"/>
    </row>
    <row r="520" spans="5:5" x14ac:dyDescent="0.3">
      <c r="E520" s="46"/>
    </row>
    <row r="521" spans="5:5" x14ac:dyDescent="0.3">
      <c r="E521" s="46"/>
    </row>
    <row r="522" spans="5:5" x14ac:dyDescent="0.3">
      <c r="E522" s="46"/>
    </row>
    <row r="523" spans="5:5" x14ac:dyDescent="0.3">
      <c r="E523" s="46"/>
    </row>
    <row r="524" spans="5:5" x14ac:dyDescent="0.3">
      <c r="E524" s="46"/>
    </row>
    <row r="525" spans="5:5" x14ac:dyDescent="0.3">
      <c r="E525" s="46"/>
    </row>
    <row r="526" spans="5:5" x14ac:dyDescent="0.3">
      <c r="E526" s="46"/>
    </row>
    <row r="527" spans="5:5" x14ac:dyDescent="0.3">
      <c r="E527" s="46"/>
    </row>
    <row r="528" spans="5:5" x14ac:dyDescent="0.3">
      <c r="E528" s="46"/>
    </row>
    <row r="529" spans="5:5" x14ac:dyDescent="0.3">
      <c r="E529" s="46"/>
    </row>
    <row r="530" spans="5:5" x14ac:dyDescent="0.3">
      <c r="E530" s="46"/>
    </row>
    <row r="531" spans="5:5" x14ac:dyDescent="0.3">
      <c r="E531" s="46"/>
    </row>
    <row r="532" spans="5:5" x14ac:dyDescent="0.3">
      <c r="E532" s="46"/>
    </row>
    <row r="533" spans="5:5" x14ac:dyDescent="0.3">
      <c r="E533" s="46"/>
    </row>
    <row r="534" spans="5:5" x14ac:dyDescent="0.3">
      <c r="E534" s="46"/>
    </row>
    <row r="535" spans="5:5" x14ac:dyDescent="0.3">
      <c r="E535" s="46"/>
    </row>
    <row r="536" spans="5:5" x14ac:dyDescent="0.3">
      <c r="E536" s="46"/>
    </row>
    <row r="537" spans="5:5" x14ac:dyDescent="0.3">
      <c r="E537" s="46"/>
    </row>
    <row r="538" spans="5:5" x14ac:dyDescent="0.3">
      <c r="E538" s="46"/>
    </row>
    <row r="539" spans="5:5" x14ac:dyDescent="0.3">
      <c r="E539" s="46"/>
    </row>
    <row r="540" spans="5:5" x14ac:dyDescent="0.3">
      <c r="E540" s="46"/>
    </row>
    <row r="541" spans="5:5" x14ac:dyDescent="0.3">
      <c r="E541" s="46"/>
    </row>
    <row r="542" spans="5:5" x14ac:dyDescent="0.3">
      <c r="E542" s="46"/>
    </row>
    <row r="543" spans="5:5" x14ac:dyDescent="0.3">
      <c r="E543" s="46"/>
    </row>
    <row r="544" spans="5:5" x14ac:dyDescent="0.3">
      <c r="E544" s="46"/>
    </row>
    <row r="545" spans="5:5" x14ac:dyDescent="0.3">
      <c r="E545" s="46"/>
    </row>
    <row r="546" spans="5:5" x14ac:dyDescent="0.3">
      <c r="E546" s="46"/>
    </row>
    <row r="547" spans="5:5" x14ac:dyDescent="0.3">
      <c r="E547" s="46"/>
    </row>
    <row r="548" spans="5:5" x14ac:dyDescent="0.3">
      <c r="E548" s="46"/>
    </row>
    <row r="549" spans="5:5" x14ac:dyDescent="0.3">
      <c r="E549" s="46"/>
    </row>
    <row r="550" spans="5:5" x14ac:dyDescent="0.3">
      <c r="E550" s="46"/>
    </row>
    <row r="551" spans="5:5" x14ac:dyDescent="0.3">
      <c r="E551" s="46"/>
    </row>
    <row r="552" spans="5:5" x14ac:dyDescent="0.3">
      <c r="E552" s="46"/>
    </row>
    <row r="553" spans="5:5" x14ac:dyDescent="0.3">
      <c r="E553" s="46"/>
    </row>
    <row r="554" spans="5:5" x14ac:dyDescent="0.3">
      <c r="E554" s="46"/>
    </row>
    <row r="555" spans="5:5" x14ac:dyDescent="0.3">
      <c r="E555" s="46"/>
    </row>
    <row r="556" spans="5:5" x14ac:dyDescent="0.3">
      <c r="E556" s="46"/>
    </row>
    <row r="557" spans="5:5" x14ac:dyDescent="0.3">
      <c r="E557" s="46"/>
    </row>
    <row r="558" spans="5:5" x14ac:dyDescent="0.3">
      <c r="E558" s="46"/>
    </row>
    <row r="559" spans="5:5" x14ac:dyDescent="0.3">
      <c r="E559" s="46"/>
    </row>
    <row r="560" spans="5:5" x14ac:dyDescent="0.3">
      <c r="E560" s="46"/>
    </row>
    <row r="561" spans="5:5" x14ac:dyDescent="0.3">
      <c r="E561" s="46"/>
    </row>
    <row r="562" spans="5:5" x14ac:dyDescent="0.3">
      <c r="E562" s="46"/>
    </row>
    <row r="563" spans="5:5" x14ac:dyDescent="0.3">
      <c r="E563" s="46"/>
    </row>
    <row r="564" spans="5:5" x14ac:dyDescent="0.3">
      <c r="E564" s="46"/>
    </row>
    <row r="565" spans="5:5" x14ac:dyDescent="0.3">
      <c r="E565" s="46"/>
    </row>
    <row r="566" spans="5:5" x14ac:dyDescent="0.3">
      <c r="E566" s="46"/>
    </row>
    <row r="567" spans="5:5" x14ac:dyDescent="0.3">
      <c r="E567" s="46"/>
    </row>
    <row r="568" spans="5:5" x14ac:dyDescent="0.3">
      <c r="E568" s="46"/>
    </row>
    <row r="569" spans="5:5" x14ac:dyDescent="0.3">
      <c r="E569" s="46"/>
    </row>
    <row r="570" spans="5:5" x14ac:dyDescent="0.3">
      <c r="E570" s="46"/>
    </row>
    <row r="571" spans="5:5" x14ac:dyDescent="0.3">
      <c r="E571" s="46"/>
    </row>
    <row r="572" spans="5:5" x14ac:dyDescent="0.3">
      <c r="E572" s="46"/>
    </row>
    <row r="573" spans="5:5" x14ac:dyDescent="0.3">
      <c r="E573" s="46"/>
    </row>
    <row r="574" spans="5:5" x14ac:dyDescent="0.3">
      <c r="E574" s="46"/>
    </row>
    <row r="575" spans="5:5" x14ac:dyDescent="0.3">
      <c r="E575" s="46"/>
    </row>
    <row r="576" spans="5:5" x14ac:dyDescent="0.3">
      <c r="E576" s="46"/>
    </row>
    <row r="577" spans="5:5" x14ac:dyDescent="0.3">
      <c r="E577" s="46"/>
    </row>
    <row r="578" spans="5:5" x14ac:dyDescent="0.3">
      <c r="E578" s="46"/>
    </row>
    <row r="579" spans="5:5" x14ac:dyDescent="0.3">
      <c r="E579" s="46"/>
    </row>
    <row r="580" spans="5:5" x14ac:dyDescent="0.3">
      <c r="E580" s="46"/>
    </row>
    <row r="581" spans="5:5" x14ac:dyDescent="0.3">
      <c r="E581" s="46"/>
    </row>
    <row r="582" spans="5:5" x14ac:dyDescent="0.3">
      <c r="E582" s="46"/>
    </row>
    <row r="583" spans="5:5" x14ac:dyDescent="0.3">
      <c r="E583" s="46"/>
    </row>
    <row r="584" spans="5:5" x14ac:dyDescent="0.3">
      <c r="E584" s="46"/>
    </row>
    <row r="585" spans="5:5" x14ac:dyDescent="0.3">
      <c r="E585" s="46"/>
    </row>
    <row r="586" spans="5:5" x14ac:dyDescent="0.3">
      <c r="E586" s="46"/>
    </row>
    <row r="587" spans="5:5" x14ac:dyDescent="0.3">
      <c r="E587" s="46"/>
    </row>
    <row r="588" spans="5:5" x14ac:dyDescent="0.3">
      <c r="E588" s="46"/>
    </row>
    <row r="589" spans="5:5" x14ac:dyDescent="0.3">
      <c r="E589" s="46"/>
    </row>
    <row r="590" spans="5:5" x14ac:dyDescent="0.3">
      <c r="E590" s="46"/>
    </row>
    <row r="591" spans="5:5" x14ac:dyDescent="0.3">
      <c r="E591" s="46"/>
    </row>
    <row r="592" spans="5:5" x14ac:dyDescent="0.3">
      <c r="E592" s="46"/>
    </row>
    <row r="593" spans="5:5" x14ac:dyDescent="0.3">
      <c r="E593" s="46"/>
    </row>
    <row r="594" spans="5:5" x14ac:dyDescent="0.3">
      <c r="E594" s="46"/>
    </row>
    <row r="595" spans="5:5" x14ac:dyDescent="0.3">
      <c r="E595" s="46"/>
    </row>
    <row r="596" spans="5:5" x14ac:dyDescent="0.3">
      <c r="E596" s="46"/>
    </row>
    <row r="597" spans="5:5" x14ac:dyDescent="0.3">
      <c r="E597" s="46"/>
    </row>
    <row r="598" spans="5:5" x14ac:dyDescent="0.3">
      <c r="E598" s="46"/>
    </row>
    <row r="599" spans="5:5" x14ac:dyDescent="0.3">
      <c r="E599" s="46"/>
    </row>
    <row r="600" spans="5:5" x14ac:dyDescent="0.3">
      <c r="E600" s="46"/>
    </row>
    <row r="601" spans="5:5" x14ac:dyDescent="0.3">
      <c r="E601" s="46"/>
    </row>
    <row r="602" spans="5:5" x14ac:dyDescent="0.3">
      <c r="E602" s="46"/>
    </row>
    <row r="603" spans="5:5" x14ac:dyDescent="0.3">
      <c r="E603" s="46"/>
    </row>
    <row r="604" spans="5:5" x14ac:dyDescent="0.3">
      <c r="E604" s="46"/>
    </row>
    <row r="605" spans="5:5" x14ac:dyDescent="0.3">
      <c r="E605" s="46"/>
    </row>
    <row r="606" spans="5:5" x14ac:dyDescent="0.3">
      <c r="E606" s="46"/>
    </row>
    <row r="607" spans="5:5" x14ac:dyDescent="0.3">
      <c r="E607" s="46"/>
    </row>
    <row r="608" spans="5:5" x14ac:dyDescent="0.3">
      <c r="E608" s="46"/>
    </row>
    <row r="609" spans="5:5" x14ac:dyDescent="0.3">
      <c r="E609" s="46"/>
    </row>
    <row r="610" spans="5:5" x14ac:dyDescent="0.3">
      <c r="E610" s="46"/>
    </row>
    <row r="611" spans="5:5" x14ac:dyDescent="0.3">
      <c r="E611" s="46"/>
    </row>
    <row r="612" spans="5:5" x14ac:dyDescent="0.3">
      <c r="E612" s="46"/>
    </row>
    <row r="613" spans="5:5" x14ac:dyDescent="0.3">
      <c r="E613" s="46"/>
    </row>
    <row r="614" spans="5:5" x14ac:dyDescent="0.3">
      <c r="E614" s="46"/>
    </row>
    <row r="615" spans="5:5" x14ac:dyDescent="0.3">
      <c r="E615" s="46"/>
    </row>
    <row r="616" spans="5:5" x14ac:dyDescent="0.3">
      <c r="E616" s="46"/>
    </row>
    <row r="617" spans="5:5" x14ac:dyDescent="0.3">
      <c r="E617" s="46"/>
    </row>
    <row r="618" spans="5:5" x14ac:dyDescent="0.3">
      <c r="E618" s="46"/>
    </row>
    <row r="619" spans="5:5" x14ac:dyDescent="0.3">
      <c r="E619" s="46"/>
    </row>
    <row r="620" spans="5:5" x14ac:dyDescent="0.3">
      <c r="E620" s="46"/>
    </row>
    <row r="621" spans="5:5" x14ac:dyDescent="0.3">
      <c r="E621" s="46"/>
    </row>
    <row r="622" spans="5:5" x14ac:dyDescent="0.3">
      <c r="E622" s="46"/>
    </row>
    <row r="623" spans="5:5" x14ac:dyDescent="0.3">
      <c r="E623" s="46"/>
    </row>
    <row r="624" spans="5:5" x14ac:dyDescent="0.3">
      <c r="E624" s="46"/>
    </row>
    <row r="625" spans="5:5" x14ac:dyDescent="0.3">
      <c r="E625" s="46"/>
    </row>
    <row r="626" spans="5:5" x14ac:dyDescent="0.3">
      <c r="E626" s="46"/>
    </row>
    <row r="627" spans="5:5" x14ac:dyDescent="0.3">
      <c r="E627" s="46"/>
    </row>
    <row r="628" spans="5:5" x14ac:dyDescent="0.3">
      <c r="E628" s="46"/>
    </row>
    <row r="629" spans="5:5" x14ac:dyDescent="0.3">
      <c r="E629" s="46"/>
    </row>
    <row r="630" spans="5:5" x14ac:dyDescent="0.3">
      <c r="E630" s="46"/>
    </row>
    <row r="631" spans="5:5" x14ac:dyDescent="0.3">
      <c r="E631" s="46"/>
    </row>
    <row r="632" spans="5:5" x14ac:dyDescent="0.3">
      <c r="E632" s="46"/>
    </row>
    <row r="633" spans="5:5" x14ac:dyDescent="0.3">
      <c r="E633" s="46"/>
    </row>
    <row r="634" spans="5:5" x14ac:dyDescent="0.3">
      <c r="E634" s="46"/>
    </row>
    <row r="635" spans="5:5" x14ac:dyDescent="0.3">
      <c r="E635" s="46"/>
    </row>
    <row r="636" spans="5:5" x14ac:dyDescent="0.3">
      <c r="E636" s="46"/>
    </row>
    <row r="637" spans="5:5" x14ac:dyDescent="0.3">
      <c r="E637" s="46"/>
    </row>
    <row r="638" spans="5:5" x14ac:dyDescent="0.3">
      <c r="E638" s="46"/>
    </row>
    <row r="639" spans="5:5" x14ac:dyDescent="0.3">
      <c r="E639" s="46"/>
    </row>
    <row r="640" spans="5:5" x14ac:dyDescent="0.3">
      <c r="E640" s="46"/>
    </row>
    <row r="641" spans="5:5" x14ac:dyDescent="0.3">
      <c r="E641" s="46"/>
    </row>
    <row r="642" spans="5:5" x14ac:dyDescent="0.3">
      <c r="E642" s="46"/>
    </row>
    <row r="643" spans="5:5" x14ac:dyDescent="0.3">
      <c r="E643" s="46"/>
    </row>
    <row r="644" spans="5:5" x14ac:dyDescent="0.3">
      <c r="E644" s="46"/>
    </row>
    <row r="645" spans="5:5" x14ac:dyDescent="0.3">
      <c r="E645" s="46"/>
    </row>
    <row r="646" spans="5:5" x14ac:dyDescent="0.3">
      <c r="E646" s="46"/>
    </row>
    <row r="647" spans="5:5" x14ac:dyDescent="0.3">
      <c r="E647" s="46"/>
    </row>
    <row r="648" spans="5:5" x14ac:dyDescent="0.3">
      <c r="E648" s="46"/>
    </row>
    <row r="649" spans="5:5" x14ac:dyDescent="0.3">
      <c r="E649" s="46"/>
    </row>
    <row r="650" spans="5:5" x14ac:dyDescent="0.3">
      <c r="E650" s="46"/>
    </row>
    <row r="651" spans="5:5" x14ac:dyDescent="0.3">
      <c r="E651" s="46"/>
    </row>
    <row r="652" spans="5:5" x14ac:dyDescent="0.3">
      <c r="E652" s="46"/>
    </row>
    <row r="653" spans="5:5" x14ac:dyDescent="0.3">
      <c r="E653" s="46"/>
    </row>
    <row r="654" spans="5:5" x14ac:dyDescent="0.3">
      <c r="E654" s="46"/>
    </row>
    <row r="655" spans="5:5" x14ac:dyDescent="0.3">
      <c r="E655" s="46"/>
    </row>
    <row r="656" spans="5:5" x14ac:dyDescent="0.3">
      <c r="E656" s="46"/>
    </row>
    <row r="657" spans="5:5" x14ac:dyDescent="0.3">
      <c r="E657" s="46"/>
    </row>
    <row r="658" spans="5:5" x14ac:dyDescent="0.3">
      <c r="E658" s="46"/>
    </row>
    <row r="659" spans="5:5" x14ac:dyDescent="0.3">
      <c r="E659" s="46"/>
    </row>
    <row r="660" spans="5:5" x14ac:dyDescent="0.3">
      <c r="E660" s="46"/>
    </row>
    <row r="661" spans="5:5" x14ac:dyDescent="0.3">
      <c r="E661" s="46"/>
    </row>
    <row r="662" spans="5:5" x14ac:dyDescent="0.3">
      <c r="E662" s="46"/>
    </row>
    <row r="663" spans="5:5" x14ac:dyDescent="0.3">
      <c r="E663" s="46"/>
    </row>
    <row r="664" spans="5:5" x14ac:dyDescent="0.3">
      <c r="E664" s="46"/>
    </row>
    <row r="665" spans="5:5" x14ac:dyDescent="0.3">
      <c r="E665" s="46"/>
    </row>
    <row r="666" spans="5:5" x14ac:dyDescent="0.3">
      <c r="E666" s="46"/>
    </row>
    <row r="667" spans="5:5" x14ac:dyDescent="0.3">
      <c r="E667" s="46"/>
    </row>
    <row r="668" spans="5:5" x14ac:dyDescent="0.3">
      <c r="E668" s="46"/>
    </row>
    <row r="669" spans="5:5" x14ac:dyDescent="0.3">
      <c r="E669" s="46"/>
    </row>
    <row r="670" spans="5:5" x14ac:dyDescent="0.3">
      <c r="E670" s="46"/>
    </row>
    <row r="671" spans="5:5" x14ac:dyDescent="0.3">
      <c r="E671" s="46"/>
    </row>
    <row r="672" spans="5:5" x14ac:dyDescent="0.3">
      <c r="E672" s="46"/>
    </row>
    <row r="673" spans="5:5" x14ac:dyDescent="0.3">
      <c r="E673" s="46"/>
    </row>
    <row r="674" spans="5:5" x14ac:dyDescent="0.3">
      <c r="E674" s="46"/>
    </row>
    <row r="675" spans="5:5" x14ac:dyDescent="0.3">
      <c r="E675" s="46"/>
    </row>
    <row r="676" spans="5:5" x14ac:dyDescent="0.3">
      <c r="E676" s="46"/>
    </row>
    <row r="677" spans="5:5" x14ac:dyDescent="0.3">
      <c r="E677" s="46"/>
    </row>
    <row r="678" spans="5:5" x14ac:dyDescent="0.3">
      <c r="E678" s="46"/>
    </row>
    <row r="679" spans="5:5" x14ac:dyDescent="0.3">
      <c r="E679" s="46"/>
    </row>
    <row r="680" spans="5:5" x14ac:dyDescent="0.3">
      <c r="E680" s="46"/>
    </row>
    <row r="681" spans="5:5" x14ac:dyDescent="0.3">
      <c r="E681" s="46"/>
    </row>
    <row r="682" spans="5:5" x14ac:dyDescent="0.3">
      <c r="E682" s="46"/>
    </row>
    <row r="683" spans="5:5" x14ac:dyDescent="0.3">
      <c r="E683" s="46"/>
    </row>
    <row r="684" spans="5:5" x14ac:dyDescent="0.3">
      <c r="E684" s="46"/>
    </row>
    <row r="685" spans="5:5" x14ac:dyDescent="0.3">
      <c r="E685" s="46"/>
    </row>
    <row r="686" spans="5:5" x14ac:dyDescent="0.3">
      <c r="E686" s="46"/>
    </row>
    <row r="687" spans="5:5" x14ac:dyDescent="0.3">
      <c r="E687" s="46"/>
    </row>
    <row r="688" spans="5:5" x14ac:dyDescent="0.3">
      <c r="E688" s="46"/>
    </row>
    <row r="689" spans="5:5" x14ac:dyDescent="0.3">
      <c r="E689" s="46"/>
    </row>
    <row r="690" spans="5:5" x14ac:dyDescent="0.3">
      <c r="E690" s="46"/>
    </row>
    <row r="691" spans="5:5" x14ac:dyDescent="0.3">
      <c r="E691" s="46"/>
    </row>
    <row r="692" spans="5:5" x14ac:dyDescent="0.3">
      <c r="E692" s="46"/>
    </row>
    <row r="693" spans="5:5" x14ac:dyDescent="0.3">
      <c r="E693" s="46"/>
    </row>
    <row r="694" spans="5:5" x14ac:dyDescent="0.3">
      <c r="E694" s="46"/>
    </row>
    <row r="695" spans="5:5" x14ac:dyDescent="0.3">
      <c r="E695" s="46"/>
    </row>
    <row r="696" spans="5:5" x14ac:dyDescent="0.3">
      <c r="E696" s="46"/>
    </row>
    <row r="697" spans="5:5" x14ac:dyDescent="0.3">
      <c r="E697" s="46"/>
    </row>
    <row r="698" spans="5:5" x14ac:dyDescent="0.3">
      <c r="E698" s="46"/>
    </row>
    <row r="699" spans="5:5" x14ac:dyDescent="0.3">
      <c r="E699" s="46"/>
    </row>
    <row r="700" spans="5:5" x14ac:dyDescent="0.3">
      <c r="E700" s="46"/>
    </row>
    <row r="701" spans="5:5" x14ac:dyDescent="0.3">
      <c r="E701" s="46"/>
    </row>
    <row r="702" spans="5:5" x14ac:dyDescent="0.3">
      <c r="E702" s="46"/>
    </row>
    <row r="703" spans="5:5" x14ac:dyDescent="0.3">
      <c r="E703" s="46"/>
    </row>
    <row r="704" spans="5:5" x14ac:dyDescent="0.3">
      <c r="E704" s="46"/>
    </row>
    <row r="705" spans="5:5" x14ac:dyDescent="0.3">
      <c r="E705" s="46"/>
    </row>
    <row r="706" spans="5:5" x14ac:dyDescent="0.3">
      <c r="E706" s="46"/>
    </row>
    <row r="707" spans="5:5" x14ac:dyDescent="0.3">
      <c r="E707" s="46"/>
    </row>
    <row r="708" spans="5:5" x14ac:dyDescent="0.3">
      <c r="E708" s="46"/>
    </row>
    <row r="709" spans="5:5" x14ac:dyDescent="0.3">
      <c r="E709" s="46"/>
    </row>
    <row r="710" spans="5:5" x14ac:dyDescent="0.3">
      <c r="E710" s="46"/>
    </row>
    <row r="711" spans="5:5" x14ac:dyDescent="0.3">
      <c r="E711" s="46"/>
    </row>
    <row r="712" spans="5:5" x14ac:dyDescent="0.3">
      <c r="E712" s="46"/>
    </row>
    <row r="713" spans="5:5" x14ac:dyDescent="0.3">
      <c r="E713" s="46"/>
    </row>
    <row r="714" spans="5:5" x14ac:dyDescent="0.3">
      <c r="E714" s="46"/>
    </row>
    <row r="715" spans="5:5" x14ac:dyDescent="0.3">
      <c r="E715" s="46"/>
    </row>
    <row r="716" spans="5:5" x14ac:dyDescent="0.3">
      <c r="E716" s="46"/>
    </row>
    <row r="717" spans="5:5" x14ac:dyDescent="0.3">
      <c r="E717" s="46"/>
    </row>
    <row r="718" spans="5:5" x14ac:dyDescent="0.3">
      <c r="E718" s="46"/>
    </row>
    <row r="719" spans="5:5" x14ac:dyDescent="0.3">
      <c r="E719" s="46"/>
    </row>
    <row r="720" spans="5:5" x14ac:dyDescent="0.3">
      <c r="E720" s="46"/>
    </row>
    <row r="721" spans="5:5" x14ac:dyDescent="0.3">
      <c r="E721" s="46"/>
    </row>
    <row r="722" spans="5:5" x14ac:dyDescent="0.3">
      <c r="E722" s="46"/>
    </row>
    <row r="723" spans="5:5" x14ac:dyDescent="0.3">
      <c r="E723" s="46"/>
    </row>
    <row r="724" spans="5:5" x14ac:dyDescent="0.3">
      <c r="E724" s="46"/>
    </row>
    <row r="725" spans="5:5" x14ac:dyDescent="0.3">
      <c r="E725" s="46"/>
    </row>
    <row r="726" spans="5:5" x14ac:dyDescent="0.3">
      <c r="E726" s="46"/>
    </row>
    <row r="727" spans="5:5" x14ac:dyDescent="0.3">
      <c r="E727" s="46"/>
    </row>
    <row r="728" spans="5:5" x14ac:dyDescent="0.3">
      <c r="E728" s="46"/>
    </row>
    <row r="729" spans="5:5" x14ac:dyDescent="0.3">
      <c r="E729" s="46"/>
    </row>
    <row r="730" spans="5:5" x14ac:dyDescent="0.3">
      <c r="E730" s="46"/>
    </row>
    <row r="731" spans="5:5" x14ac:dyDescent="0.3">
      <c r="E731" s="46"/>
    </row>
    <row r="732" spans="5:5" x14ac:dyDescent="0.3">
      <c r="E732" s="46"/>
    </row>
    <row r="733" spans="5:5" x14ac:dyDescent="0.3">
      <c r="E733" s="46"/>
    </row>
    <row r="734" spans="5:5" x14ac:dyDescent="0.3">
      <c r="E734" s="46"/>
    </row>
    <row r="735" spans="5:5" x14ac:dyDescent="0.3">
      <c r="E735" s="46"/>
    </row>
    <row r="736" spans="5:5" x14ac:dyDescent="0.3">
      <c r="E736" s="46"/>
    </row>
    <row r="737" spans="5:5" x14ac:dyDescent="0.3">
      <c r="E737" s="46"/>
    </row>
    <row r="738" spans="5:5" x14ac:dyDescent="0.3">
      <c r="E738" s="46"/>
    </row>
    <row r="739" spans="5:5" x14ac:dyDescent="0.3">
      <c r="E739" s="46"/>
    </row>
    <row r="740" spans="5:5" x14ac:dyDescent="0.3">
      <c r="E740" s="46"/>
    </row>
    <row r="741" spans="5:5" x14ac:dyDescent="0.3">
      <c r="E741" s="46"/>
    </row>
    <row r="742" spans="5:5" x14ac:dyDescent="0.3">
      <c r="E742" s="46"/>
    </row>
    <row r="743" spans="5:5" x14ac:dyDescent="0.3">
      <c r="E743" s="46"/>
    </row>
    <row r="744" spans="5:5" x14ac:dyDescent="0.3">
      <c r="E744" s="46"/>
    </row>
    <row r="745" spans="5:5" x14ac:dyDescent="0.3">
      <c r="E745" s="46"/>
    </row>
    <row r="746" spans="5:5" x14ac:dyDescent="0.3">
      <c r="E746" s="46"/>
    </row>
    <row r="747" spans="5:5" x14ac:dyDescent="0.3">
      <c r="E747" s="46"/>
    </row>
    <row r="748" spans="5:5" x14ac:dyDescent="0.3">
      <c r="E748" s="46"/>
    </row>
    <row r="749" spans="5:5" x14ac:dyDescent="0.3">
      <c r="E749" s="46"/>
    </row>
    <row r="750" spans="5:5" x14ac:dyDescent="0.3">
      <c r="E750" s="46"/>
    </row>
    <row r="751" spans="5:5" x14ac:dyDescent="0.3">
      <c r="E751" s="46"/>
    </row>
    <row r="752" spans="5:5" x14ac:dyDescent="0.3">
      <c r="E752" s="46"/>
    </row>
    <row r="753" spans="5:5" x14ac:dyDescent="0.3">
      <c r="E753" s="46"/>
    </row>
    <row r="754" spans="5:5" x14ac:dyDescent="0.3">
      <c r="E754" s="46"/>
    </row>
    <row r="755" spans="5:5" x14ac:dyDescent="0.3">
      <c r="E755" s="46"/>
    </row>
    <row r="756" spans="5:5" x14ac:dyDescent="0.3">
      <c r="E756" s="46"/>
    </row>
    <row r="757" spans="5:5" x14ac:dyDescent="0.3">
      <c r="E757" s="46"/>
    </row>
    <row r="758" spans="5:5" x14ac:dyDescent="0.3">
      <c r="E758" s="46"/>
    </row>
    <row r="759" spans="5:5" x14ac:dyDescent="0.3">
      <c r="E759" s="46"/>
    </row>
    <row r="760" spans="5:5" x14ac:dyDescent="0.3">
      <c r="E760" s="46"/>
    </row>
    <row r="761" spans="5:5" x14ac:dyDescent="0.3">
      <c r="E761" s="46"/>
    </row>
    <row r="762" spans="5:5" x14ac:dyDescent="0.3">
      <c r="E762" s="46"/>
    </row>
    <row r="763" spans="5:5" x14ac:dyDescent="0.3">
      <c r="E763" s="46"/>
    </row>
    <row r="764" spans="5:5" x14ac:dyDescent="0.3">
      <c r="E764" s="46"/>
    </row>
    <row r="765" spans="5:5" x14ac:dyDescent="0.3">
      <c r="E765" s="46"/>
    </row>
    <row r="766" spans="5:5" x14ac:dyDescent="0.3">
      <c r="E766" s="46"/>
    </row>
    <row r="767" spans="5:5" x14ac:dyDescent="0.3">
      <c r="E767" s="46"/>
    </row>
    <row r="768" spans="5:5" x14ac:dyDescent="0.3">
      <c r="E768" s="46"/>
    </row>
    <row r="769" spans="5:5" x14ac:dyDescent="0.3">
      <c r="E769" s="46"/>
    </row>
    <row r="770" spans="5:5" x14ac:dyDescent="0.3">
      <c r="E770" s="46"/>
    </row>
    <row r="771" spans="5:5" x14ac:dyDescent="0.3">
      <c r="E771" s="46"/>
    </row>
    <row r="772" spans="5:5" x14ac:dyDescent="0.3">
      <c r="E772" s="46"/>
    </row>
    <row r="773" spans="5:5" x14ac:dyDescent="0.3">
      <c r="E773" s="46"/>
    </row>
    <row r="774" spans="5:5" x14ac:dyDescent="0.3">
      <c r="E774" s="46"/>
    </row>
    <row r="775" spans="5:5" x14ac:dyDescent="0.3">
      <c r="E775" s="46"/>
    </row>
    <row r="776" spans="5:5" x14ac:dyDescent="0.3">
      <c r="E776" s="46"/>
    </row>
    <row r="777" spans="5:5" x14ac:dyDescent="0.3">
      <c r="E777" s="46"/>
    </row>
    <row r="778" spans="5:5" x14ac:dyDescent="0.3">
      <c r="E778" s="46"/>
    </row>
    <row r="779" spans="5:5" x14ac:dyDescent="0.3">
      <c r="E779" s="46"/>
    </row>
    <row r="780" spans="5:5" x14ac:dyDescent="0.3">
      <c r="E780" s="46"/>
    </row>
    <row r="781" spans="5:5" x14ac:dyDescent="0.3">
      <c r="E781" s="46"/>
    </row>
    <row r="782" spans="5:5" x14ac:dyDescent="0.3">
      <c r="E782" s="46"/>
    </row>
    <row r="783" spans="5:5" x14ac:dyDescent="0.3">
      <c r="E783" s="46"/>
    </row>
    <row r="784" spans="5:5" x14ac:dyDescent="0.3">
      <c r="E784" s="46"/>
    </row>
    <row r="785" spans="5:5" x14ac:dyDescent="0.3">
      <c r="E785" s="46"/>
    </row>
    <row r="786" spans="5:5" x14ac:dyDescent="0.3">
      <c r="E786" s="46"/>
    </row>
    <row r="787" spans="5:5" x14ac:dyDescent="0.3">
      <c r="E787" s="46"/>
    </row>
    <row r="788" spans="5:5" x14ac:dyDescent="0.3">
      <c r="E788" s="46"/>
    </row>
    <row r="789" spans="5:5" x14ac:dyDescent="0.3">
      <c r="E789" s="46"/>
    </row>
    <row r="790" spans="5:5" x14ac:dyDescent="0.3">
      <c r="E790" s="46"/>
    </row>
    <row r="791" spans="5:5" x14ac:dyDescent="0.3">
      <c r="E791" s="46"/>
    </row>
    <row r="792" spans="5:5" x14ac:dyDescent="0.3">
      <c r="E792" s="46"/>
    </row>
    <row r="793" spans="5:5" x14ac:dyDescent="0.3">
      <c r="E793" s="46"/>
    </row>
    <row r="794" spans="5:5" x14ac:dyDescent="0.3">
      <c r="E794" s="46"/>
    </row>
    <row r="795" spans="5:5" x14ac:dyDescent="0.3">
      <c r="E795" s="46"/>
    </row>
    <row r="796" spans="5:5" x14ac:dyDescent="0.3">
      <c r="E796" s="46"/>
    </row>
    <row r="797" spans="5:5" x14ac:dyDescent="0.3">
      <c r="E797" s="46"/>
    </row>
    <row r="798" spans="5:5" x14ac:dyDescent="0.3">
      <c r="E798" s="46"/>
    </row>
    <row r="799" spans="5:5" x14ac:dyDescent="0.3">
      <c r="E799" s="46"/>
    </row>
    <row r="800" spans="5:5" x14ac:dyDescent="0.3">
      <c r="E800" s="46"/>
    </row>
    <row r="801" spans="5:5" x14ac:dyDescent="0.3">
      <c r="E801" s="46"/>
    </row>
    <row r="802" spans="5:5" x14ac:dyDescent="0.3">
      <c r="E802" s="46"/>
    </row>
    <row r="803" spans="5:5" x14ac:dyDescent="0.3">
      <c r="E803" s="46"/>
    </row>
    <row r="804" spans="5:5" x14ac:dyDescent="0.3">
      <c r="E804" s="46"/>
    </row>
    <row r="805" spans="5:5" x14ac:dyDescent="0.3">
      <c r="E805" s="46"/>
    </row>
    <row r="806" spans="5:5" x14ac:dyDescent="0.3">
      <c r="E806" s="46"/>
    </row>
    <row r="807" spans="5:5" x14ac:dyDescent="0.3">
      <c r="E807" s="46"/>
    </row>
    <row r="808" spans="5:5" x14ac:dyDescent="0.3">
      <c r="E808" s="46"/>
    </row>
    <row r="809" spans="5:5" x14ac:dyDescent="0.3">
      <c r="E809" s="46"/>
    </row>
    <row r="810" spans="5:5" x14ac:dyDescent="0.3">
      <c r="E810" s="46"/>
    </row>
    <row r="811" spans="5:5" x14ac:dyDescent="0.3">
      <c r="E811" s="46"/>
    </row>
    <row r="812" spans="5:5" x14ac:dyDescent="0.3">
      <c r="E812" s="46"/>
    </row>
    <row r="813" spans="5:5" x14ac:dyDescent="0.3">
      <c r="E813" s="46"/>
    </row>
    <row r="814" spans="5:5" x14ac:dyDescent="0.3">
      <c r="E814" s="46"/>
    </row>
    <row r="815" spans="5:5" x14ac:dyDescent="0.3">
      <c r="E815" s="46"/>
    </row>
    <row r="816" spans="5:5" x14ac:dyDescent="0.3">
      <c r="E816" s="46"/>
    </row>
    <row r="817" spans="5:5" x14ac:dyDescent="0.3">
      <c r="E817" s="46"/>
    </row>
    <row r="818" spans="5:5" x14ac:dyDescent="0.3">
      <c r="E818" s="46"/>
    </row>
    <row r="819" spans="5:5" x14ac:dyDescent="0.3">
      <c r="E819" s="46"/>
    </row>
    <row r="820" spans="5:5" x14ac:dyDescent="0.3">
      <c r="E820" s="46"/>
    </row>
    <row r="821" spans="5:5" x14ac:dyDescent="0.3">
      <c r="E821" s="46"/>
    </row>
    <row r="822" spans="5:5" x14ac:dyDescent="0.3">
      <c r="E822" s="46"/>
    </row>
    <row r="823" spans="5:5" x14ac:dyDescent="0.3">
      <c r="E823" s="46"/>
    </row>
    <row r="824" spans="5:5" x14ac:dyDescent="0.3">
      <c r="E824" s="46"/>
    </row>
    <row r="825" spans="5:5" x14ac:dyDescent="0.3">
      <c r="E825" s="46"/>
    </row>
    <row r="826" spans="5:5" x14ac:dyDescent="0.3">
      <c r="E826" s="46"/>
    </row>
    <row r="827" spans="5:5" x14ac:dyDescent="0.3">
      <c r="E827" s="46"/>
    </row>
    <row r="828" spans="5:5" x14ac:dyDescent="0.3">
      <c r="E828" s="46"/>
    </row>
    <row r="829" spans="5:5" x14ac:dyDescent="0.3">
      <c r="E829" s="46"/>
    </row>
    <row r="830" spans="5:5" x14ac:dyDescent="0.3">
      <c r="E830" s="46"/>
    </row>
    <row r="831" spans="5:5" x14ac:dyDescent="0.3">
      <c r="E831" s="46"/>
    </row>
    <row r="832" spans="5:5" x14ac:dyDescent="0.3">
      <c r="E832" s="46"/>
    </row>
    <row r="833" spans="5:5" x14ac:dyDescent="0.3">
      <c r="E833" s="46"/>
    </row>
    <row r="834" spans="5:5" x14ac:dyDescent="0.3">
      <c r="E834" s="46"/>
    </row>
    <row r="835" spans="5:5" x14ac:dyDescent="0.3">
      <c r="E835" s="46"/>
    </row>
    <row r="836" spans="5:5" x14ac:dyDescent="0.3">
      <c r="E836" s="46"/>
    </row>
    <row r="837" spans="5:5" x14ac:dyDescent="0.3">
      <c r="E837" s="46"/>
    </row>
    <row r="838" spans="5:5" x14ac:dyDescent="0.3">
      <c r="E838" s="46"/>
    </row>
    <row r="839" spans="5:5" x14ac:dyDescent="0.3">
      <c r="E839" s="46"/>
    </row>
    <row r="840" spans="5:5" x14ac:dyDescent="0.3">
      <c r="E840" s="46"/>
    </row>
    <row r="841" spans="5:5" x14ac:dyDescent="0.3">
      <c r="E841" s="46"/>
    </row>
    <row r="842" spans="5:5" x14ac:dyDescent="0.3">
      <c r="E842" s="46"/>
    </row>
    <row r="843" spans="5:5" x14ac:dyDescent="0.3">
      <c r="E843" s="46"/>
    </row>
    <row r="844" spans="5:5" x14ac:dyDescent="0.3">
      <c r="E844" s="46"/>
    </row>
    <row r="845" spans="5:5" x14ac:dyDescent="0.3">
      <c r="E845" s="46"/>
    </row>
    <row r="846" spans="5:5" x14ac:dyDescent="0.3">
      <c r="E846" s="46"/>
    </row>
    <row r="847" spans="5:5" x14ac:dyDescent="0.3">
      <c r="E847" s="46"/>
    </row>
    <row r="848" spans="5:5" x14ac:dyDescent="0.3">
      <c r="E848" s="46"/>
    </row>
    <row r="849" spans="5:5" x14ac:dyDescent="0.3">
      <c r="E849" s="46"/>
    </row>
    <row r="850" spans="5:5" x14ac:dyDescent="0.3">
      <c r="E850" s="46"/>
    </row>
    <row r="851" spans="5:5" x14ac:dyDescent="0.3">
      <c r="E851" s="46"/>
    </row>
    <row r="852" spans="5:5" x14ac:dyDescent="0.3">
      <c r="E852" s="46"/>
    </row>
    <row r="853" spans="5:5" x14ac:dyDescent="0.3">
      <c r="E853" s="46"/>
    </row>
    <row r="854" spans="5:5" x14ac:dyDescent="0.3">
      <c r="E854" s="46"/>
    </row>
    <row r="855" spans="5:5" x14ac:dyDescent="0.3">
      <c r="E855" s="46"/>
    </row>
    <row r="856" spans="5:5" x14ac:dyDescent="0.3">
      <c r="E856" s="46"/>
    </row>
    <row r="857" spans="5:5" x14ac:dyDescent="0.3">
      <c r="E857" s="46"/>
    </row>
    <row r="858" spans="5:5" x14ac:dyDescent="0.3">
      <c r="E858" s="46"/>
    </row>
    <row r="859" spans="5:5" x14ac:dyDescent="0.3">
      <c r="E859" s="46"/>
    </row>
    <row r="860" spans="5:5" x14ac:dyDescent="0.3">
      <c r="E860" s="46"/>
    </row>
    <row r="861" spans="5:5" x14ac:dyDescent="0.3">
      <c r="E861" s="46"/>
    </row>
    <row r="862" spans="5:5" x14ac:dyDescent="0.3">
      <c r="E862" s="46"/>
    </row>
    <row r="863" spans="5:5" x14ac:dyDescent="0.3">
      <c r="E863" s="46"/>
    </row>
    <row r="864" spans="5:5" x14ac:dyDescent="0.3">
      <c r="E864" s="46"/>
    </row>
    <row r="865" spans="5:5" x14ac:dyDescent="0.3">
      <c r="E865" s="46"/>
    </row>
    <row r="866" spans="5:5" x14ac:dyDescent="0.3">
      <c r="E866" s="46"/>
    </row>
    <row r="867" spans="5:5" x14ac:dyDescent="0.3">
      <c r="E867" s="46"/>
    </row>
    <row r="868" spans="5:5" x14ac:dyDescent="0.3">
      <c r="E868" s="46"/>
    </row>
    <row r="869" spans="5:5" x14ac:dyDescent="0.3">
      <c r="E869" s="46"/>
    </row>
    <row r="870" spans="5:5" x14ac:dyDescent="0.3">
      <c r="E870" s="46"/>
    </row>
    <row r="871" spans="5:5" x14ac:dyDescent="0.3">
      <c r="E871" s="46"/>
    </row>
    <row r="872" spans="5:5" x14ac:dyDescent="0.3">
      <c r="E872" s="46"/>
    </row>
    <row r="873" spans="5:5" x14ac:dyDescent="0.3">
      <c r="E873" s="46"/>
    </row>
    <row r="874" spans="5:5" x14ac:dyDescent="0.3">
      <c r="E874" s="46"/>
    </row>
    <row r="875" spans="5:5" x14ac:dyDescent="0.3">
      <c r="E875" s="46"/>
    </row>
    <row r="876" spans="5:5" x14ac:dyDescent="0.3">
      <c r="E876" s="46"/>
    </row>
    <row r="877" spans="5:5" x14ac:dyDescent="0.3">
      <c r="E877" s="46"/>
    </row>
    <row r="878" spans="5:5" x14ac:dyDescent="0.3">
      <c r="E878" s="46"/>
    </row>
    <row r="879" spans="5:5" x14ac:dyDescent="0.3">
      <c r="E879" s="46"/>
    </row>
    <row r="880" spans="5:5" x14ac:dyDescent="0.3">
      <c r="E880" s="46"/>
    </row>
    <row r="881" spans="5:5" x14ac:dyDescent="0.3">
      <c r="E881" s="46"/>
    </row>
    <row r="882" spans="5:5" x14ac:dyDescent="0.3">
      <c r="E882" s="46"/>
    </row>
    <row r="883" spans="5:5" x14ac:dyDescent="0.3">
      <c r="E883" s="46"/>
    </row>
    <row r="884" spans="5:5" x14ac:dyDescent="0.3">
      <c r="E884" s="46"/>
    </row>
    <row r="885" spans="5:5" x14ac:dyDescent="0.3">
      <c r="E885" s="46"/>
    </row>
    <row r="886" spans="5:5" x14ac:dyDescent="0.3">
      <c r="E886" s="46"/>
    </row>
    <row r="887" spans="5:5" x14ac:dyDescent="0.3">
      <c r="E887" s="46"/>
    </row>
    <row r="888" spans="5:5" x14ac:dyDescent="0.3">
      <c r="E888" s="46"/>
    </row>
    <row r="889" spans="5:5" x14ac:dyDescent="0.3">
      <c r="E889" s="46"/>
    </row>
    <row r="890" spans="5:5" x14ac:dyDescent="0.3">
      <c r="E890" s="46"/>
    </row>
    <row r="891" spans="5:5" x14ac:dyDescent="0.3">
      <c r="E891" s="46"/>
    </row>
    <row r="892" spans="5:5" x14ac:dyDescent="0.3">
      <c r="E892" s="46"/>
    </row>
    <row r="893" spans="5:5" x14ac:dyDescent="0.3">
      <c r="E893" s="46"/>
    </row>
    <row r="894" spans="5:5" x14ac:dyDescent="0.3">
      <c r="E894" s="46"/>
    </row>
    <row r="895" spans="5:5" x14ac:dyDescent="0.3">
      <c r="E895" s="46"/>
    </row>
    <row r="896" spans="5:5" x14ac:dyDescent="0.3">
      <c r="E896" s="46"/>
    </row>
    <row r="897" spans="5:5" x14ac:dyDescent="0.3">
      <c r="E897" s="46"/>
    </row>
    <row r="898" spans="5:5" x14ac:dyDescent="0.3">
      <c r="E898" s="46"/>
    </row>
    <row r="899" spans="5:5" x14ac:dyDescent="0.3">
      <c r="E899" s="46"/>
    </row>
    <row r="900" spans="5:5" x14ac:dyDescent="0.3">
      <c r="E900" s="46"/>
    </row>
    <row r="901" spans="5:5" x14ac:dyDescent="0.3">
      <c r="E901" s="46"/>
    </row>
    <row r="902" spans="5:5" x14ac:dyDescent="0.3">
      <c r="E902" s="46"/>
    </row>
    <row r="903" spans="5:5" x14ac:dyDescent="0.3">
      <c r="E903" s="46"/>
    </row>
    <row r="904" spans="5:5" x14ac:dyDescent="0.3">
      <c r="E904" s="46"/>
    </row>
    <row r="905" spans="5:5" x14ac:dyDescent="0.3">
      <c r="E905" s="46"/>
    </row>
    <row r="906" spans="5:5" x14ac:dyDescent="0.3">
      <c r="E906" s="46"/>
    </row>
    <row r="907" spans="5:5" x14ac:dyDescent="0.3">
      <c r="E907" s="46"/>
    </row>
    <row r="908" spans="5:5" x14ac:dyDescent="0.3">
      <c r="E908" s="46"/>
    </row>
    <row r="909" spans="5:5" x14ac:dyDescent="0.3">
      <c r="E909" s="46"/>
    </row>
    <row r="910" spans="5:5" x14ac:dyDescent="0.3">
      <c r="E910" s="46"/>
    </row>
    <row r="911" spans="5:5" x14ac:dyDescent="0.3">
      <c r="E911" s="46"/>
    </row>
    <row r="912" spans="5:5" x14ac:dyDescent="0.3">
      <c r="E912" s="46"/>
    </row>
    <row r="913" spans="5:5" x14ac:dyDescent="0.3">
      <c r="E913" s="46"/>
    </row>
    <row r="914" spans="5:5" x14ac:dyDescent="0.3">
      <c r="E914" s="46"/>
    </row>
    <row r="915" spans="5:5" x14ac:dyDescent="0.3">
      <c r="E915" s="46"/>
    </row>
    <row r="916" spans="5:5" x14ac:dyDescent="0.3">
      <c r="E916" s="46"/>
    </row>
    <row r="917" spans="5:5" x14ac:dyDescent="0.3">
      <c r="E917" s="46"/>
    </row>
    <row r="918" spans="5:5" x14ac:dyDescent="0.3">
      <c r="E918" s="46"/>
    </row>
    <row r="919" spans="5:5" x14ac:dyDescent="0.3">
      <c r="E919" s="46"/>
    </row>
    <row r="920" spans="5:5" x14ac:dyDescent="0.3">
      <c r="E920" s="46"/>
    </row>
    <row r="921" spans="5:5" x14ac:dyDescent="0.3">
      <c r="E921" s="46"/>
    </row>
    <row r="922" spans="5:5" x14ac:dyDescent="0.3">
      <c r="E922" s="46"/>
    </row>
    <row r="923" spans="5:5" x14ac:dyDescent="0.3">
      <c r="E923" s="46"/>
    </row>
    <row r="924" spans="5:5" x14ac:dyDescent="0.3">
      <c r="E924" s="46"/>
    </row>
    <row r="925" spans="5:5" x14ac:dyDescent="0.3">
      <c r="E925" s="46"/>
    </row>
    <row r="926" spans="5:5" x14ac:dyDescent="0.3">
      <c r="E926" s="46"/>
    </row>
    <row r="927" spans="5:5" x14ac:dyDescent="0.3">
      <c r="E927" s="46"/>
    </row>
    <row r="928" spans="5:5" x14ac:dyDescent="0.3">
      <c r="E928" s="46"/>
    </row>
    <row r="929" spans="5:5" x14ac:dyDescent="0.3">
      <c r="E929" s="46"/>
    </row>
    <row r="930" spans="5:5" x14ac:dyDescent="0.3">
      <c r="E930" s="46"/>
    </row>
    <row r="931" spans="5:5" x14ac:dyDescent="0.3">
      <c r="E931" s="46"/>
    </row>
    <row r="932" spans="5:5" x14ac:dyDescent="0.3">
      <c r="E932" s="46"/>
    </row>
    <row r="933" spans="5:5" x14ac:dyDescent="0.3">
      <c r="E933" s="46"/>
    </row>
    <row r="934" spans="5:5" x14ac:dyDescent="0.3">
      <c r="E934" s="46"/>
    </row>
    <row r="935" spans="5:5" x14ac:dyDescent="0.3">
      <c r="E935" s="46"/>
    </row>
    <row r="936" spans="5:5" x14ac:dyDescent="0.3">
      <c r="E936" s="46"/>
    </row>
    <row r="937" spans="5:5" x14ac:dyDescent="0.3">
      <c r="E937" s="46"/>
    </row>
    <row r="938" spans="5:5" x14ac:dyDescent="0.3">
      <c r="E938" s="46"/>
    </row>
    <row r="939" spans="5:5" x14ac:dyDescent="0.3">
      <c r="E939" s="46"/>
    </row>
    <row r="940" spans="5:5" x14ac:dyDescent="0.3">
      <c r="E940" s="46"/>
    </row>
    <row r="941" spans="5:5" x14ac:dyDescent="0.3">
      <c r="E941" s="46"/>
    </row>
    <row r="942" spans="5:5" x14ac:dyDescent="0.3">
      <c r="E942" s="46"/>
    </row>
    <row r="943" spans="5:5" x14ac:dyDescent="0.3">
      <c r="E943" s="46"/>
    </row>
    <row r="944" spans="5:5" x14ac:dyDescent="0.3">
      <c r="E944" s="46"/>
    </row>
    <row r="945" spans="5:5" x14ac:dyDescent="0.3">
      <c r="E945" s="46"/>
    </row>
    <row r="946" spans="5:5" x14ac:dyDescent="0.3">
      <c r="E946" s="46"/>
    </row>
    <row r="947" spans="5:5" x14ac:dyDescent="0.3">
      <c r="E947" s="46"/>
    </row>
    <row r="948" spans="5:5" x14ac:dyDescent="0.3">
      <c r="E948" s="46"/>
    </row>
    <row r="949" spans="5:5" x14ac:dyDescent="0.3">
      <c r="E949" s="46"/>
    </row>
    <row r="950" spans="5:5" x14ac:dyDescent="0.3">
      <c r="E950" s="46"/>
    </row>
    <row r="951" spans="5:5" x14ac:dyDescent="0.3">
      <c r="E951" s="46"/>
    </row>
    <row r="952" spans="5:5" x14ac:dyDescent="0.3">
      <c r="E952" s="46"/>
    </row>
    <row r="953" spans="5:5" x14ac:dyDescent="0.3">
      <c r="E953" s="46"/>
    </row>
    <row r="954" spans="5:5" x14ac:dyDescent="0.3">
      <c r="E954" s="46"/>
    </row>
    <row r="955" spans="5:5" x14ac:dyDescent="0.3">
      <c r="E955" s="46"/>
    </row>
    <row r="956" spans="5:5" x14ac:dyDescent="0.3">
      <c r="E956" s="46"/>
    </row>
    <row r="957" spans="5:5" x14ac:dyDescent="0.3">
      <c r="E957" s="46"/>
    </row>
    <row r="958" spans="5:5" x14ac:dyDescent="0.3">
      <c r="E958" s="46"/>
    </row>
    <row r="959" spans="5:5" x14ac:dyDescent="0.3">
      <c r="E959" s="46"/>
    </row>
    <row r="960" spans="5:5" x14ac:dyDescent="0.3">
      <c r="E960" s="46"/>
    </row>
    <row r="961" spans="5:5" x14ac:dyDescent="0.3">
      <c r="E961" s="46"/>
    </row>
    <row r="962" spans="5:5" x14ac:dyDescent="0.3">
      <c r="E962" s="46"/>
    </row>
    <row r="963" spans="5:5" x14ac:dyDescent="0.3">
      <c r="E963" s="46"/>
    </row>
    <row r="964" spans="5:5" x14ac:dyDescent="0.3">
      <c r="E964" s="46"/>
    </row>
    <row r="965" spans="5:5" x14ac:dyDescent="0.3">
      <c r="E965" s="46"/>
    </row>
    <row r="966" spans="5:5" x14ac:dyDescent="0.3">
      <c r="E966" s="46"/>
    </row>
    <row r="967" spans="5:5" x14ac:dyDescent="0.3">
      <c r="E967" s="46"/>
    </row>
    <row r="968" spans="5:5" x14ac:dyDescent="0.3">
      <c r="E968" s="46"/>
    </row>
    <row r="969" spans="5:5" x14ac:dyDescent="0.3">
      <c r="E969" s="46"/>
    </row>
    <row r="970" spans="5:5" x14ac:dyDescent="0.3">
      <c r="E970" s="46"/>
    </row>
    <row r="971" spans="5:5" x14ac:dyDescent="0.3">
      <c r="E971" s="46"/>
    </row>
    <row r="972" spans="5:5" x14ac:dyDescent="0.3">
      <c r="E972" s="46"/>
    </row>
    <row r="973" spans="5:5" x14ac:dyDescent="0.3">
      <c r="E973" s="46"/>
    </row>
    <row r="974" spans="5:5" x14ac:dyDescent="0.3">
      <c r="E974" s="46"/>
    </row>
    <row r="975" spans="5:5" x14ac:dyDescent="0.3">
      <c r="E975" s="46"/>
    </row>
    <row r="976" spans="5:5" x14ac:dyDescent="0.3">
      <c r="E976" s="46"/>
    </row>
    <row r="977" spans="5:5" x14ac:dyDescent="0.3">
      <c r="E977" s="46"/>
    </row>
    <row r="978" spans="5:5" x14ac:dyDescent="0.3">
      <c r="E978" s="46"/>
    </row>
    <row r="979" spans="5:5" x14ac:dyDescent="0.3">
      <c r="E979" s="46"/>
    </row>
    <row r="980" spans="5:5" x14ac:dyDescent="0.3">
      <c r="E980" s="46"/>
    </row>
    <row r="981" spans="5:5" x14ac:dyDescent="0.3">
      <c r="E981" s="46"/>
    </row>
    <row r="982" spans="5:5" x14ac:dyDescent="0.3">
      <c r="E982" s="46"/>
    </row>
    <row r="983" spans="5:5" x14ac:dyDescent="0.3">
      <c r="E983" s="46"/>
    </row>
    <row r="984" spans="5:5" x14ac:dyDescent="0.3">
      <c r="E984" s="46"/>
    </row>
    <row r="985" spans="5:5" x14ac:dyDescent="0.3">
      <c r="E985" s="46"/>
    </row>
    <row r="986" spans="5:5" x14ac:dyDescent="0.3">
      <c r="E986" s="46"/>
    </row>
    <row r="987" spans="5:5" x14ac:dyDescent="0.3">
      <c r="E987" s="46"/>
    </row>
    <row r="988" spans="5:5" x14ac:dyDescent="0.3">
      <c r="E988" s="46"/>
    </row>
    <row r="989" spans="5:5" x14ac:dyDescent="0.3">
      <c r="E989" s="46"/>
    </row>
    <row r="990" spans="5:5" x14ac:dyDescent="0.3">
      <c r="E990" s="46"/>
    </row>
    <row r="991" spans="5:5" x14ac:dyDescent="0.3">
      <c r="E991" s="46"/>
    </row>
    <row r="992" spans="5:5" x14ac:dyDescent="0.3">
      <c r="E992" s="46"/>
    </row>
    <row r="993" spans="5:5" x14ac:dyDescent="0.3">
      <c r="E993" s="46"/>
    </row>
    <row r="994" spans="5:5" x14ac:dyDescent="0.3">
      <c r="E994" s="46"/>
    </row>
    <row r="995" spans="5:5" x14ac:dyDescent="0.3">
      <c r="E995" s="46"/>
    </row>
    <row r="996" spans="5:5" x14ac:dyDescent="0.3">
      <c r="E996" s="46"/>
    </row>
    <row r="997" spans="5:5" x14ac:dyDescent="0.3">
      <c r="E997" s="46"/>
    </row>
    <row r="998" spans="5:5" x14ac:dyDescent="0.3">
      <c r="E998" s="46"/>
    </row>
    <row r="999" spans="5:5" x14ac:dyDescent="0.3">
      <c r="E999" s="46"/>
    </row>
    <row r="1000" spans="5:5" x14ac:dyDescent="0.3">
      <c r="E1000" s="46"/>
    </row>
    <row r="1001" spans="5:5" x14ac:dyDescent="0.3">
      <c r="E1001" s="46"/>
    </row>
  </sheetData>
  <conditionalFormatting sqref="A20:I31 A34:I1001 A32:H33">
    <cfRule type="expression" dxfId="11" priority="6">
      <formula>$G20=$I$5</formula>
    </cfRule>
    <cfRule type="expression" dxfId="10" priority="7">
      <formula>MAX(IF($G20&lt;=$M$5,$G20, 0))</formula>
    </cfRule>
    <cfRule type="expression" dxfId="9" priority="8">
      <formula>MAX(IF($G20&lt;=$L$5,$G20, 0))</formula>
    </cfRule>
    <cfRule type="expression" dxfId="8" priority="9">
      <formula>MAX(IF($G20&lt;=$K$5,$G20, 0))</formula>
    </cfRule>
  </conditionalFormatting>
  <conditionalFormatting sqref="I33">
    <cfRule type="expression" dxfId="7" priority="14">
      <formula>$G32=$I$5</formula>
    </cfRule>
    <cfRule type="expression" dxfId="6" priority="15">
      <formula>MAX(IF($G32&lt;=$M$5,$G32, 0))</formula>
    </cfRule>
    <cfRule type="expression" dxfId="5" priority="16">
      <formula>MAX(IF($G32&lt;=$L$5,$G32, 0))</formula>
    </cfRule>
    <cfRule type="expression" dxfId="4" priority="17">
      <formula>MAX(IF($G32&lt;=$K$5,$G32, 0))</formula>
    </cfRule>
  </conditionalFormatting>
  <conditionalFormatting sqref="I32">
    <cfRule type="expression" dxfId="3" priority="1">
      <formula>$G32=$I$5</formula>
    </cfRule>
    <cfRule type="expression" dxfId="2" priority="2">
      <formula>MAX(IF($G32&lt;=$M$5,$G32, 0))</formula>
    </cfRule>
    <cfRule type="expression" dxfId="1" priority="3">
      <formula>MAX(IF($G32&lt;=$L$5,$G32, 0))</formula>
    </cfRule>
    <cfRule type="expression" dxfId="0" priority="4">
      <formula>MAX(IF($G32&lt;=$K$5,$G32, 0))</formula>
    </cfRule>
  </conditionalFormatting>
  <dataValidations count="1">
    <dataValidation type="list" allowBlank="1" showErrorMessage="1" errorTitle="Please select from the list." error="Select one item from the &quot;Type&quot; field." sqref="E20:E1001" xr:uid="{00000000-0002-0000-0100-000000000000}">
      <formula1>$D$2:$D$5</formula1>
      <formula2>0</formula2>
    </dataValidation>
  </dataValidations>
  <pageMargins left="0.75" right="0.75" top="1" bottom="1"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zoomScaleNormal="100" workbookViewId="0"/>
  </sheetViews>
  <sheetFormatPr defaultColWidth="8.88671875" defaultRowHeight="14.4" x14ac:dyDescent="0.3"/>
  <sheetData/>
  <pageMargins left="0.7" right="0.7" top="0.75" bottom="0.75" header="0.51180555555555496" footer="0.51180555555555496"/>
  <pageSetup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 Backlog</vt:lpstr>
      <vt:lpstr>Burndown Patterns 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C. Layton</dc:creator>
  <dc:description/>
  <cp:lastModifiedBy>Tomas Baliu-Rodriguez</cp:lastModifiedBy>
  <cp:revision>19</cp:revision>
  <cp:lastPrinted>2011-09-28T22:28:35Z</cp:lastPrinted>
  <dcterms:created xsi:type="dcterms:W3CDTF">2008-12-01T17:23:02Z</dcterms:created>
  <dcterms:modified xsi:type="dcterms:W3CDTF">2021-04-20T20:20:04Z</dcterms:modified>
  <dc:language>en-US</dc:language>
</cp:coreProperties>
</file>