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aytakht\Downloads\2-SCM-MIP-0-96131129\"/>
    </mc:Choice>
  </mc:AlternateContent>
  <bookViews>
    <workbookView xWindow="0" yWindow="0" windowWidth="28800" windowHeight="11616"/>
  </bookViews>
  <sheets>
    <sheet name="توابع هدف و محدودیت ها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8" i="1" l="1"/>
  <c r="BZ7" i="1"/>
  <c r="BZ6" i="1"/>
  <c r="BZ5" i="1"/>
  <c r="BZ3" i="1"/>
  <c r="BZ2" i="1"/>
  <c r="BW30" i="1"/>
  <c r="BU30" i="1"/>
  <c r="BW27" i="1"/>
  <c r="BU27" i="1"/>
  <c r="BW26" i="1"/>
  <c r="BU26" i="1"/>
  <c r="BW25" i="1"/>
  <c r="BU25" i="1"/>
  <c r="BW24" i="1"/>
  <c r="BU24" i="1"/>
  <c r="BW21" i="1"/>
  <c r="BU21" i="1"/>
  <c r="BW20" i="1"/>
  <c r="BU20" i="1"/>
  <c r="BW16" i="1"/>
  <c r="BU16" i="1"/>
  <c r="BW15" i="1"/>
  <c r="BU15" i="1"/>
  <c r="BW14" i="1"/>
  <c r="BU14" i="1"/>
  <c r="BW13" i="1"/>
  <c r="BU13" i="1"/>
  <c r="BW10" i="1"/>
  <c r="BU10" i="1"/>
  <c r="BW9" i="1"/>
  <c r="BU9" i="1"/>
  <c r="BW6" i="1"/>
  <c r="BU6" i="1"/>
  <c r="BW5" i="1"/>
  <c r="BU5" i="1"/>
  <c r="BW4" i="1"/>
  <c r="BU4" i="1"/>
  <c r="BW3" i="1"/>
  <c r="BU3" i="1"/>
  <c r="BZ4" i="1"/>
</calcChain>
</file>

<file path=xl/sharedStrings.xml><?xml version="1.0" encoding="utf-8"?>
<sst xmlns="http://schemas.openxmlformats.org/spreadsheetml/2006/main" count="105" uniqueCount="75">
  <si>
    <t xml:space="preserve"> رديف</t>
  </si>
  <si>
    <t>فرمول</t>
  </si>
  <si>
    <t>مقدار</t>
  </si>
  <si>
    <t>ملاحظات</t>
  </si>
  <si>
    <t>نوع رابطه ریاضی</t>
  </si>
  <si>
    <t>عنوان رابطه</t>
  </si>
  <si>
    <t>شرح رابطه</t>
  </si>
  <si>
    <t>مشخصات مدل تصمیم گیری در زنجیره تامین</t>
  </si>
  <si>
    <t>production cost</t>
  </si>
  <si>
    <t>materials purchasing and transportation cost</t>
  </si>
  <si>
    <t>products transportation cost from plants to distribution centers</t>
  </si>
  <si>
    <t>product handling and transportation cost from distribution centers to customers</t>
  </si>
  <si>
    <t>and fixed costs for opening and operating plants and distribution centers</t>
  </si>
  <si>
    <t>بخشی از تابع هدف</t>
  </si>
  <si>
    <t>کل تابع هدف</t>
  </si>
  <si>
    <t>Total Cost</t>
  </si>
  <si>
    <t>the balance between products sold and demand</t>
  </si>
  <si>
    <t>The balance between incoming and outgoing flows at distribution centers</t>
  </si>
  <si>
    <t>The balance between products produced and products shipped to distribution centers</t>
  </si>
  <si>
    <t>restricts capacity availability</t>
  </si>
  <si>
    <t xml:space="preserve">Availability of materials to produce products </t>
  </si>
  <si>
    <t>product flows are allowed only through open distribution centers</t>
  </si>
  <si>
    <t>محدودیت</t>
  </si>
  <si>
    <t>مقادیر متغیرهای باینری</t>
  </si>
  <si>
    <t>هزينه ارسال از توليدكنندگان به توزيع كنندگان</t>
  </si>
  <si>
    <t>هزينه ارسال از توزيع كنندگان به خرده فروشان</t>
  </si>
  <si>
    <t>هزينه ثابت بكارگيري توليد كنندگان , هزينه ثابت بكارگيري توزيع كنندگان</t>
  </si>
  <si>
    <t>W(1)</t>
  </si>
  <si>
    <t>W(2)</t>
  </si>
  <si>
    <t>U(m)</t>
  </si>
  <si>
    <t>U(1)</t>
  </si>
  <si>
    <t>L(s)</t>
  </si>
  <si>
    <t>L(1)</t>
  </si>
  <si>
    <t>L(2)</t>
  </si>
  <si>
    <t>CW</t>
  </si>
  <si>
    <t>total-cost</t>
  </si>
  <si>
    <t>Constraints</t>
  </si>
  <si>
    <t>Values</t>
  </si>
  <si>
    <t>SUM(X(i,m,n,x,g,d)) &lt;= d(i,n)</t>
  </si>
  <si>
    <t>&lt;=</t>
  </si>
  <si>
    <t>SUM(X(i,m,n,x,g,d)) &lt;= SUM(Y(i,k,m,x,g,b)</t>
  </si>
  <si>
    <t>SUM(Y(i,k,m,x,g,b)) &lt;= Q(i,k)</t>
  </si>
  <si>
    <t>SUM(y(i)*Q(i,k)) &lt;= h(k)*W(k)</t>
  </si>
  <si>
    <t>SUM(s(i,j)*Q(i,k)) &lt;= SUM(V(j,s,k,x,g,a))</t>
  </si>
  <si>
    <t>SUM(SUM(X(i,m,n))) &lt; P*U(m)</t>
  </si>
  <si>
    <t>&lt;</t>
  </si>
  <si>
    <t>Total-Cost</t>
  </si>
  <si>
    <t>SUM(SUM(l(i,k)*Q(i,k)))</t>
  </si>
  <si>
    <t>SUM(SUM(SUM(SUM(SUM(SUM((w(j,s)+t1(j,s,k,x,g,a)+(l*T(J,c,u)))*V(j,s,k,x,g,a))))))</t>
  </si>
  <si>
    <t>SUM(SUM(SUM(SUM(SUM(SUM((t2(i,k,m,x,g,b)*Y(i,k,m,x,g,b))))))</t>
  </si>
  <si>
    <t>SUM(SUM(SUM(SUM(SUM(SUM((r(i,m)+t3(i,m,n,x,g,d))*X(i,m,n,x,g,d))))))</t>
  </si>
  <si>
    <t>SUM(SUM(SUM(SUM(SUM(SUM((t4(i,s,n,x,g,e)+(cw*Tcw(i)))*z(i,s,n,g,x,e)))))</t>
  </si>
  <si>
    <t>SUM(f1(k)*W(k))</t>
  </si>
  <si>
    <t>SUM(f2(m)*U(m))</t>
  </si>
  <si>
    <t>هزينه كل</t>
  </si>
  <si>
    <t>مقدار دريافت هر محصول در هر خرده فروش كه اين خرده فروش محصول را از مسير هاي مختلف و با وسايل نقليه مختلف تحويل گرفت واین مقدار بيشتر از ميزان تقاضاي آن محصول نباشد.</t>
  </si>
  <si>
    <t>مقداري ارسال هر محصول با مدهاي و وسايل حمل و نقل مختلف و از مسيرهاي متفاوت در هر توزيع  كننده از مقداري دريافتي آن بيشتر نباشد.</t>
  </si>
  <si>
    <t>مقدار ارسال از هر محصول  با مدهاي و وسايل حمل و نقل مختلف و از مسيرهاي  متفاوت در هر توليد كننده  از مقداري توليد شده آن محصول بيشتر نباشد.</t>
  </si>
  <si>
    <t>ظرفيت براي توليد محصول در هر توليد كننده از ظرفيت توليد كننده بيشتر نباشد.</t>
  </si>
  <si>
    <t>مواد اوليه مصرف شده در هر توليد كننده از مواد اوليه ارسال شده از تامين كنندگان که با  مدهاي و وسايل حمل و نقل مختلف و از مسيرهاي مختلف بيشتر نشود.</t>
  </si>
  <si>
    <t>در هر توزيع كننده فقط به شرط باز بودن ارسال انجام شود.</t>
  </si>
  <si>
    <t>product handling and transportation cost from suppliers centers to distribution</t>
  </si>
  <si>
    <t>محدود بودن حجم كل ارز قابل دسترس براي تامين اقلام از خارج كشور</t>
  </si>
  <si>
    <t>min (sum all costs)</t>
  </si>
  <si>
    <t>هزينه توليد محصول</t>
  </si>
  <si>
    <t>هزينه خريد و حمل ماده اوليه برای تولید محصول</t>
  </si>
  <si>
    <t>هزينه ارسال از تامين كننىگان به خرده فروشان و اگر از انبار  استفاده شود cw=1 است.</t>
  </si>
  <si>
    <t>TCost &lt;= value</t>
  </si>
  <si>
    <t>Tpro(pd) &lt;= value</t>
  </si>
  <si>
    <t>محدود بودن  مدت زمان که سفارش  محصول کاربر باید به دست مشتری برسد</t>
  </si>
  <si>
    <t>تعداد شفارشات كه هر توليد كننده در يك مدت زماني مشخص دريافت مي كند بيشتر از ظرفيت كاري ان نباشد</t>
  </si>
  <si>
    <t>sum pd sum k sum y1(pd,k,t)= sum pd sum k h(k)</t>
  </si>
  <si>
    <t>محدود بودن حجم و وزن قابل جابجايي توسط هر وسيله نقليه ي</t>
  </si>
  <si>
    <t>مقدار دريافتي هر محصول مشتري برابر با ميزان تقاضاي ان باشد</t>
  </si>
  <si>
    <t>sum pd sum d sum n z(I,s,n,x,g,e,,t) = d(I,n)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</si>
</sst>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thin">
        <color theme="9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1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8" xfId="0" applyBorder="1" applyAlignment="1">
      <alignment wrapText="1"/>
    </xf>
    <xf numFmtId="0" fontId="3" fillId="0" borderId="19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57151</xdr:rowOff>
    </xdr:from>
    <xdr:to>
      <xdr:col>7</xdr:col>
      <xdr:colOff>1532466</xdr:colOff>
      <xdr:row>6</xdr:row>
      <xdr:rowOff>66675</xdr:rowOff>
    </xdr:to>
    <xdr:sp macro="" textlink="">
      <xdr:nvSpPr>
        <xdr:cNvPr id="2" name="TextBox 1"/>
        <xdr:cNvSpPr txBox="1"/>
      </xdr:nvSpPr>
      <xdr:spPr>
        <a:xfrm>
          <a:off x="9984248934" y="57151"/>
          <a:ext cx="8990542" cy="1152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/>
            <a:t>در این بخش،مشخصات روابط مربوط به توابع</a:t>
          </a:r>
          <a:r>
            <a:rPr lang="fa-IR" sz="1100" baseline="0"/>
            <a:t> هدف و محدودیت های تصمیم گیری توصیف و بیان می شود.</a:t>
          </a:r>
        </a:p>
        <a:p>
          <a:pPr algn="r" rtl="1"/>
          <a:r>
            <a:rPr lang="fa-IR" sz="1100" baseline="0"/>
            <a:t>* ستون موضوع رابطه ریاضی: منظور تعیین آن است که رابطه ریاضی در حال معرفی مربوط به تابع هدف است یا محدودیت ها</a:t>
          </a:r>
        </a:p>
        <a:p>
          <a:pPr algn="r" rtl="1"/>
          <a:r>
            <a:rPr lang="fa-IR" sz="1100" baseline="0"/>
            <a:t>* عنوان: عبارتست از توصیف یا عنوان موضوع تابع هدف یا محدودیت در حال معرفی</a:t>
          </a:r>
        </a:p>
        <a:p>
          <a:pPr algn="r" rtl="1"/>
          <a:r>
            <a:rPr lang="fa-IR" sz="1100" baseline="0"/>
            <a:t>* فرمول: عبارتست از رابطه ریاضی در نظر گرفته شده بازای تابع هدف یا محدودیت مورد نظر</a:t>
          </a:r>
        </a:p>
        <a:p>
          <a:pPr algn="r" rtl="1"/>
          <a:r>
            <a:rPr lang="fa-IR" sz="1100" baseline="0"/>
            <a:t>* مقدار: عبارتست از مقدار عبارت ریاضی معرفی شده بازای مقادیر پارامترها و متغیرهای معرفی شده در کاربرگ قبلی که بر مبنای فرمول معرفی شده در ستون قبل محاسبه می گردد.</a:t>
          </a:r>
        </a:p>
        <a:p>
          <a:pPr algn="r" rtl="1"/>
          <a:endParaRPr lang="fa-IR" sz="1100" baseline="0"/>
        </a:p>
      </xdr:txBody>
    </xdr:sp>
    <xdr:clientData/>
  </xdr:twoCellAnchor>
  <xdr:twoCellAnchor editAs="oneCell">
    <xdr:from>
      <xdr:col>5</xdr:col>
      <xdr:colOff>504825</xdr:colOff>
      <xdr:row>24</xdr:row>
      <xdr:rowOff>38100</xdr:rowOff>
    </xdr:from>
    <xdr:to>
      <xdr:col>5</xdr:col>
      <xdr:colOff>4428634</xdr:colOff>
      <xdr:row>24</xdr:row>
      <xdr:rowOff>561910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6153366" y="11430000"/>
          <a:ext cx="3923809" cy="523810"/>
        </a:xfrm>
        <a:prstGeom prst="rect">
          <a:avLst/>
        </a:prstGeom>
      </xdr:spPr>
    </xdr:pic>
    <xdr:clientData/>
  </xdr:twoCellAnchor>
  <xdr:oneCellAnchor>
    <xdr:from>
      <xdr:col>5</xdr:col>
      <xdr:colOff>5228876</xdr:colOff>
      <xdr:row>13</xdr:row>
      <xdr:rowOff>187864</xdr:rowOff>
    </xdr:from>
    <xdr:ext cx="64" cy="162224"/>
    <xdr:sp macro="" textlink="">
      <xdr:nvSpPr>
        <xdr:cNvPr id="9" name="TextBox 8"/>
        <xdr:cNvSpPr txBox="1"/>
      </xdr:nvSpPr>
      <xdr:spPr>
        <a:xfrm>
          <a:off x="11234318685" y="3426364"/>
          <a:ext cx="64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twoCellAnchor editAs="oneCell">
    <xdr:from>
      <xdr:col>5</xdr:col>
      <xdr:colOff>1928813</xdr:colOff>
      <xdr:row>12</xdr:row>
      <xdr:rowOff>107156</xdr:rowOff>
    </xdr:from>
    <xdr:to>
      <xdr:col>5</xdr:col>
      <xdr:colOff>3671888</xdr:colOff>
      <xdr:row>12</xdr:row>
      <xdr:rowOff>1000125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754643" y="2881312"/>
          <a:ext cx="1743075" cy="892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119062</xdr:colOff>
      <xdr:row>13</xdr:row>
      <xdr:rowOff>35719</xdr:rowOff>
    </xdr:from>
    <xdr:to>
      <xdr:col>5</xdr:col>
      <xdr:colOff>5095874</xdr:colOff>
      <xdr:row>13</xdr:row>
      <xdr:rowOff>940594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3330657" y="3857625"/>
          <a:ext cx="4976812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1690687</xdr:colOff>
      <xdr:row>14</xdr:row>
      <xdr:rowOff>23812</xdr:rowOff>
    </xdr:from>
    <xdr:to>
      <xdr:col>5</xdr:col>
      <xdr:colOff>4857750</xdr:colOff>
      <xdr:row>14</xdr:row>
      <xdr:rowOff>795337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3568781" y="4917281"/>
          <a:ext cx="3167063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904875</xdr:colOff>
      <xdr:row>15</xdr:row>
      <xdr:rowOff>71438</xdr:rowOff>
    </xdr:from>
    <xdr:to>
      <xdr:col>5</xdr:col>
      <xdr:colOff>4743450</xdr:colOff>
      <xdr:row>15</xdr:row>
      <xdr:rowOff>873919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3683081" y="5834063"/>
          <a:ext cx="3838575" cy="80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16</xdr:row>
      <xdr:rowOff>59532</xdr:rowOff>
    </xdr:from>
    <xdr:to>
      <xdr:col>5</xdr:col>
      <xdr:colOff>5119687</xdr:colOff>
      <xdr:row>17</xdr:row>
      <xdr:rowOff>1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3306844" y="6822282"/>
          <a:ext cx="5024437" cy="940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3929062</xdr:colOff>
      <xdr:row>17</xdr:row>
      <xdr:rowOff>166687</xdr:rowOff>
    </xdr:from>
    <xdr:to>
      <xdr:col>5</xdr:col>
      <xdr:colOff>4833937</xdr:colOff>
      <xdr:row>17</xdr:row>
      <xdr:rowOff>971550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3592594" y="7929562"/>
          <a:ext cx="904875" cy="804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666751</xdr:colOff>
      <xdr:row>17</xdr:row>
      <xdr:rowOff>202406</xdr:rowOff>
    </xdr:from>
    <xdr:to>
      <xdr:col>5</xdr:col>
      <xdr:colOff>1533526</xdr:colOff>
      <xdr:row>17</xdr:row>
      <xdr:rowOff>1002506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6893005" y="7965281"/>
          <a:ext cx="8667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762000</xdr:colOff>
      <xdr:row>19</xdr:row>
      <xdr:rowOff>83344</xdr:rowOff>
    </xdr:from>
    <xdr:to>
      <xdr:col>5</xdr:col>
      <xdr:colOff>4371975</xdr:colOff>
      <xdr:row>19</xdr:row>
      <xdr:rowOff>1138238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054556" y="10798969"/>
          <a:ext cx="3609975" cy="1054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226219</xdr:colOff>
      <xdr:row>20</xdr:row>
      <xdr:rowOff>130970</xdr:rowOff>
    </xdr:from>
    <xdr:to>
      <xdr:col>5</xdr:col>
      <xdr:colOff>5264839</xdr:colOff>
      <xdr:row>20</xdr:row>
      <xdr:rowOff>1273970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3428392" y="12072939"/>
          <a:ext cx="53434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1012031</xdr:colOff>
      <xdr:row>21</xdr:row>
      <xdr:rowOff>71438</xdr:rowOff>
    </xdr:from>
    <xdr:to>
      <xdr:col>5</xdr:col>
      <xdr:colOff>4622006</xdr:colOff>
      <xdr:row>21</xdr:row>
      <xdr:rowOff>1112044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376025" y="13489782"/>
          <a:ext cx="3609975" cy="1040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1750219</xdr:colOff>
      <xdr:row>22</xdr:row>
      <xdr:rowOff>130969</xdr:rowOff>
    </xdr:from>
    <xdr:to>
      <xdr:col>5</xdr:col>
      <xdr:colOff>4064794</xdr:colOff>
      <xdr:row>22</xdr:row>
      <xdr:rowOff>1026319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933237" y="14751844"/>
          <a:ext cx="23145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738188</xdr:colOff>
      <xdr:row>23</xdr:row>
      <xdr:rowOff>107157</xdr:rowOff>
    </xdr:from>
    <xdr:to>
      <xdr:col>5</xdr:col>
      <xdr:colOff>4843463</xdr:colOff>
      <xdr:row>23</xdr:row>
      <xdr:rowOff>1135857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54568" y="15811501"/>
          <a:ext cx="41052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1762125</xdr:colOff>
      <xdr:row>25</xdr:row>
      <xdr:rowOff>59531</xdr:rowOff>
    </xdr:from>
    <xdr:to>
      <xdr:col>5</xdr:col>
      <xdr:colOff>4202906</xdr:colOff>
      <xdr:row>25</xdr:row>
      <xdr:rowOff>599225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795125" y="17621250"/>
          <a:ext cx="2440781" cy="53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48"/>
  <sheetViews>
    <sheetView rightToLeft="1" tabSelected="1" zoomScale="80" zoomScaleNormal="80" workbookViewId="0">
      <pane xSplit="1" ySplit="12" topLeftCell="C24" activePane="bottomRight" state="frozen"/>
      <selection pane="topRight" activeCell="B1" sqref="B1"/>
      <selection pane="bottomLeft" activeCell="A13" sqref="A13"/>
      <selection pane="bottomRight" activeCell="D31" sqref="D31"/>
    </sheetView>
  </sheetViews>
  <sheetFormatPr defaultRowHeight="14.4"/>
  <cols>
    <col min="2" max="2" width="7.77734375" style="11" customWidth="1"/>
    <col min="3" max="3" width="17.77734375" style="11" customWidth="1"/>
    <col min="4" max="4" width="24.6640625" style="11" customWidth="1"/>
    <col min="5" max="5" width="11.109375" style="10" hidden="1" customWidth="1"/>
    <col min="6" max="6" width="76.77734375" style="1" customWidth="1"/>
    <col min="7" max="7" width="11.88671875" style="1" customWidth="1"/>
    <col min="8" max="8" width="47.21875" style="10" customWidth="1"/>
    <col min="9" max="9" width="9.109375" customWidth="1"/>
  </cols>
  <sheetData>
    <row r="1" spans="1:78">
      <c r="BU1" s="21" t="s">
        <v>36</v>
      </c>
      <c r="BV1" s="21" t="s">
        <v>37</v>
      </c>
      <c r="BY1" s="21" t="s">
        <v>46</v>
      </c>
    </row>
    <row r="2" spans="1:78">
      <c r="BM2" s="20" t="s">
        <v>29</v>
      </c>
      <c r="BO2" s="20" t="s">
        <v>31</v>
      </c>
      <c r="BQ2" s="20" t="s">
        <v>34</v>
      </c>
      <c r="BU2" s="20" t="s">
        <v>38</v>
      </c>
      <c r="BY2" t="s">
        <v>47</v>
      </c>
      <c r="BZ2">
        <f>SUM(O3*BD3,O4*BD4,O5*BD5,O6*BD6,)</f>
        <v>0</v>
      </c>
    </row>
    <row r="3" spans="1:78">
      <c r="BK3" t="s">
        <v>27</v>
      </c>
      <c r="BM3" t="s">
        <v>30</v>
      </c>
      <c r="BO3" t="s">
        <v>32</v>
      </c>
      <c r="BU3">
        <f>SUM(BH3,,,BH4,,BH5,,BH6,BH7,,BH8,BH9,BH10)</f>
        <v>0</v>
      </c>
      <c r="BV3" t="s">
        <v>39</v>
      </c>
      <c r="BW3">
        <f>E3</f>
        <v>0</v>
      </c>
      <c r="BY3" t="s">
        <v>48</v>
      </c>
      <c r="BZ3">
        <f>SUM((M3+W3+(BP3*AO3))*BB3,(M3+W4+(BP3*AO3))*BB4,(M3+W5+(BP3*AO3))*BB5,(M3+W6+(BP3*AO3))*BB6,(M3+W7+(BP3*AO3))*BB7,(M3+W8+(BP3*AO3))*BB8,(M3+W9+(BP3*AO3))*BB9,(M3+W10+(BP3*AO3))*BB10,(M5+W11+(BP4*AO3))*BB11,(M5+W12+(BP4*AO3))*BB12,(M5+W13+(BP4*AO3))*BB13,(M5+W14+(BP4*AO3))*BB14,(M5+W15+(BP4*AO3))*BB15,(M5+W16+(BP4*AO3))*BB16,(M5+W18+(BP4*AO3))*BB18,(M5+W19+(BP4*AO3))*BB19,,(M4+W20+(BP3*AO4))*BB20,(M4+W21+(BP3*AO4))*BB21,(M4+W22+(BP3*AO4))*BB22,(M4+W23+(BP3*AO4))*BB23,(M4+W24+(BP3*AO4))*BB24,(M4+W25+(BP3*AO4))*BB25,(M4+W26+(BP3*AO4))*BB26,(M4+W27+(BP3*AO4))*BB27,(M6+W28+(BP4*AO4))*BB28,(M6+W29+(BP4*AO4))*BB29,(M6+W30+(BP4*AO4))*BB30,(M6+W31+(BP4*AO4))*BB31,(M6+W32+(BP4*AO4))*BB32,(M6+W33+(BP4*AO4))*BB33,(M6+W34+(BP4*AO4))*BB34,(M6+W35+(BP4*AO4))*BB35,,)</f>
        <v>0</v>
      </c>
    </row>
    <row r="4" spans="1:78">
      <c r="BK4" t="s">
        <v>28</v>
      </c>
      <c r="BO4" t="s">
        <v>33</v>
      </c>
      <c r="BQ4" t="s">
        <v>35</v>
      </c>
      <c r="BU4">
        <f>SUM(BH11,,,BH12,,BH13,,BH14,BH15,,BH16,BH18,BH19)</f>
        <v>0</v>
      </c>
      <c r="BV4" t="s">
        <v>39</v>
      </c>
      <c r="BW4">
        <f>E4</f>
        <v>0</v>
      </c>
      <c r="BY4" t="s">
        <v>49</v>
      </c>
      <c r="BZ4">
        <f ca="1">SUM(BZ2,BZ3,BZ4,BZ5,BZ6,BZ7,BZ8,BZ9)</f>
        <v>0</v>
      </c>
    </row>
    <row r="5" spans="1:78">
      <c r="BU5">
        <f>SUM(BH20,,,BH21,,BH22,,BH23,BH24,,BH25,BH26,BH27)</f>
        <v>0</v>
      </c>
      <c r="BV5" t="s">
        <v>39</v>
      </c>
      <c r="BW5">
        <f>E3</f>
        <v>0</v>
      </c>
      <c r="BY5" t="s">
        <v>50</v>
      </c>
      <c r="BZ5">
        <f>SUM((Q3+AA3)*BH3,(Q3+AA4)*BH4,(Q3+AA5)*BH5,(Q3+AA6)*BH6,(Q3+AA7)*BH7,(Q3+AA8)*BH8,(Q3+AA9)*BH9,(Q3+AA10)*BH10,(Q3+AA11)*BH11,(Q3+AA12)*BH12,(Q3+AA13)*BH13,(Q3+AA14)*BH14,(Q3+AA15)*BH15,(Q3+AA16)*BH16,(Q3+AA18)*BH18,(Q3+AA19)*BH19,,(Q4+AA20)*BH20,(Q4+AA21)*BH21,(Q4+AA22)*BH22,(Q4+AA23)*BH23,(Q4+AA24)*BH24,(Q4+AA25)*BH25,(Q4+AA26)*BH26,(Q4+AA27)*BH27,(Q4+AA28)*BH28,(Q4+AA29)*BH29,(Q4+AA30)*BH30,(Q4+AA31)*BH31,(Q4+AA32)*BH32,(Q4+AA33)*BH33,(Q4+AA34)*BH34,(Q4+AA35)*BH35,,)</f>
        <v>0</v>
      </c>
    </row>
    <row r="6" spans="1:78">
      <c r="BU6">
        <f>SUM(BH28,,,BH29,,BH30,,BH31,BH32,,BH33,BH34,BH35)</f>
        <v>0</v>
      </c>
      <c r="BV6" t="s">
        <v>39</v>
      </c>
      <c r="BW6">
        <f>E4</f>
        <v>0</v>
      </c>
      <c r="BY6" t="s">
        <v>51</v>
      </c>
      <c r="BZ6">
        <f>SUM((AC3+(BR2*AY3))*BJ3,(AC4+(BR2*AY3))*BJ4,(AC5+(BR2*AY3))*BJ5,(AC6+(BR2*AY3))*BJ6,(AC7+(BR2*AY3))*BJ7,(AC8+(BR2*AY3))*BJ8,(AC9+(BR2*AY3))*BJ9,(AC10+(BR2*AY3))*BJ10,(AC11+(BR2*AY3))*BJ11,(AC12+(BR2*AY3))*BJ12,(AC13+(BR2*AY3))*BJ13,(AC14+(BR2*AY3))*BJ14,(AC15+(BR2*AY3))*BJ15,(AC16+(BR2*AY3))*BJ16,(AC18+(BR2*AY3))*BJ18,(AC19+(BR2*AY3))*BJ19,(AC20+(BR2*AY3))*BJ20,(AC21+(BR2*AY3))*BJ21,(AC22+(BR2*AY3))*BJ22,(AC23+(BR2*AY3))*BJ23,(AC24+(BR2*AY3))*BJ24,(AC25+(BR2*AY3))*BJ25,(AC26+(BR2*AY3))*BJ26,(AC27+(BR2*AY3))*BJ27,(AC28+(BR2*AY3))*BJ28,(AC29+(BR2*AY3))*BJ29,(AC30+(BR2*AY3))*BJ30,(AC31+(BR2*AY3))*BJ31,(AC32+(BR2*AY3))*BJ32,(AC33+(BR2*AY3))*BJ33,(AC34+(BR2*AY3))*BJ34,(AC35+(BR2*AY3))*BJ35,(AC36+(BR2*AY3))*BJ36,(AC37+(BR2*AY3))*BJ37,(AC38+(BR2*AY3))*BJ38,(AC39+(BR2*AY3))*BJ39,(AC40+(BR2*AY3))*BJ40,(AC41+(BR2*AY3))*BJ41,(AC42+(BR2*AY3))*BJ42,(AC43+(BR2*AY3))*BJ43,(AC44+(BR2*AY3))*BJ44,(AC45+(BR2*AY3))*BJ45,(AC46+(BR2*AY3))*BJ46,(AC47+(BR2*AY3))*BJ47,(AC48+(BR2*AY3))*BJ48,(AC49+(BR2*AY3))*BJ49,(AC50+(BR2*AY3))*BJ50,(AC51+(BR2*AY3))*BJ51,,(AC52+(BR2*AY4))*BJ52,(AC53+(BR2*AY4))*BJ53,(AC54+(BR2*AY4))*BJ54,(AC55+(BR2*AY4))*BJ55,(AC56+(BR2*AY4))*BJ56,(AC57+(BR2*AY4))*BJ57,(AC58+(BR2*AY4))*BJ58,(AC59+(BR2*AY4))*BJ59,(AC60+(BR2*AY4))*BJ60,(AC61+(BR2*AY4))*BJ61,(AC62+(BR2*AY4))*BJ62,(AC63+(BR2*AY4))*BJ63,(AC64+(BR2*AY4))*BJ64,(AC65+(BR2*AY4))*BJ65,(AC66+(BR2*AY4))*BJ66,(AC67+(BR2*AY4))*BJ67,(AC68+(BR2*AY4))*BJ68,(AC69+(BR2*AY4))*BJ69,(AC70+(BR2*AY4))*BJ70,(AC71+(BR2*AY4))*BJ71,(AC72+(BR2*AY4))*BJ72,(AC73+(BR2*AY4))*BJ73,(AC74+(BR2*AY4))*BJ74,(AC75+(BR2*AY4))*BJ75,(AC76+(BR2*AY4))*BJ76,(AC77+(BR2*AY4))*BJ77,(AC78+(BR2*AY4))*BJ78,(AC79+(BR2*AY4))*BJ79,(AC80+(BR2*AY4))*BJ80,(AC81+(BR2*AY4))*BJ81,(AC82+(BR2*AY4))*BJ82,(AC83+(BR2*AY4))*BJ83,(AC84+(BR2*AY4))*BJ84,(AC85+(BR2*AY4))*BJ85,(AC86+(BR2*AY4))*BJ86,(AC87+(BR2*AY4))*BJ87,(AC88+(BR2*AY4))*BJ88,(AC89+(BR2*AY4))*BJ89,(AC90+(BR2*AY4))*BJ90,(AC91+(BR2*AY4))*BJ91,(AC92+(BR2*AY4))*BJ92,(AC93+(BR2*AY4))*BJ93,(AC94+(BR2*AY4))*BJ94,(AC95+(BR2*AY4))*BJ95,(AC96+(BR2*AY4))*BJ96,(AC97+(BR2*AY4))*BJ97,(AC98+(BR2*AY4))*BJ98,(AC99+(BR2*AY4))*BJ99,,)</f>
        <v>0</v>
      </c>
    </row>
    <row r="7" spans="1:78">
      <c r="BY7" t="s">
        <v>52</v>
      </c>
      <c r="BZ7">
        <f>SUM(S3*BL3,S4*BL4)</f>
        <v>0</v>
      </c>
    </row>
    <row r="8" spans="1:78" ht="15" thickBot="1">
      <c r="BU8" s="20" t="s">
        <v>40</v>
      </c>
      <c r="BY8" t="s">
        <v>53</v>
      </c>
      <c r="BZ8">
        <f>SUM(U3*BN3)</f>
        <v>0</v>
      </c>
    </row>
    <row r="9" spans="1:78" ht="45" customHeight="1" thickBot="1">
      <c r="B9" s="28" t="s">
        <v>7</v>
      </c>
      <c r="C9" s="29"/>
      <c r="D9" s="29"/>
      <c r="E9" s="29"/>
      <c r="F9" s="29"/>
      <c r="G9" s="29"/>
      <c r="H9" s="30"/>
      <c r="BU9">
        <f>SUM(BH3,BH4)</f>
        <v>0</v>
      </c>
      <c r="BV9" t="s">
        <v>39</v>
      </c>
      <c r="BW9">
        <f>SUM(BF3,BF4)</f>
        <v>0</v>
      </c>
    </row>
    <row r="10" spans="1:78">
      <c r="BU10">
        <f>SUM(BH5,BH6)</f>
        <v>0</v>
      </c>
      <c r="BV10" t="s">
        <v>39</v>
      </c>
      <c r="BW10">
        <f>SUM(BF5,BF6)</f>
        <v>0</v>
      </c>
    </row>
    <row r="11" spans="1:78" ht="18.75" customHeight="1" thickBot="1">
      <c r="B11" s="12"/>
      <c r="C11" s="12"/>
      <c r="D11" s="12"/>
      <c r="F11" s="2"/>
      <c r="G11" s="2"/>
    </row>
    <row r="12" spans="1:78" ht="24" customHeight="1" thickBot="1">
      <c r="A12" s="3"/>
      <c r="B12" s="4" t="s">
        <v>0</v>
      </c>
      <c r="C12" s="5" t="s">
        <v>4</v>
      </c>
      <c r="D12" s="6" t="s">
        <v>5</v>
      </c>
      <c r="E12" s="4" t="s">
        <v>6</v>
      </c>
      <c r="F12" s="4" t="s">
        <v>1</v>
      </c>
      <c r="G12" s="4" t="s">
        <v>2</v>
      </c>
      <c r="H12" s="4" t="s">
        <v>3</v>
      </c>
      <c r="BU12" s="20" t="s">
        <v>41</v>
      </c>
    </row>
    <row r="13" spans="1:78" ht="82.5" customHeight="1">
      <c r="A13" s="3"/>
      <c r="B13" s="13">
        <v>1</v>
      </c>
      <c r="C13" s="13" t="s">
        <v>13</v>
      </c>
      <c r="D13" s="15" t="s">
        <v>8</v>
      </c>
      <c r="E13" s="17"/>
      <c r="F13" s="7"/>
      <c r="G13" s="7"/>
      <c r="H13" s="19" t="s">
        <v>64</v>
      </c>
      <c r="BU13">
        <f>SUM(BF4,,,BF4,,BF5,,BF5,BF6,,BF6,BF7,BF7)</f>
        <v>0</v>
      </c>
      <c r="BV13" t="s">
        <v>39</v>
      </c>
      <c r="BW13">
        <f>BD3</f>
        <v>0</v>
      </c>
    </row>
    <row r="14" spans="1:78" ht="84.75" customHeight="1">
      <c r="A14" s="3"/>
      <c r="B14" s="13">
        <v>2</v>
      </c>
      <c r="C14" s="13" t="s">
        <v>13</v>
      </c>
      <c r="D14" s="15" t="s">
        <v>9</v>
      </c>
      <c r="E14" s="17"/>
      <c r="F14" s="7"/>
      <c r="G14" s="7"/>
      <c r="H14" s="19" t="s">
        <v>65</v>
      </c>
      <c r="BU14">
        <f>SUM(BF12,,,BF12,,BF13,,BF13,BF14,,BF14,BF15,BF15)</f>
        <v>0</v>
      </c>
      <c r="BV14" t="s">
        <v>39</v>
      </c>
      <c r="BW14">
        <f>BD4</f>
        <v>0</v>
      </c>
    </row>
    <row r="15" spans="1:78" ht="68.25" customHeight="1">
      <c r="A15" s="3"/>
      <c r="B15" s="13">
        <v>3</v>
      </c>
      <c r="C15" s="13" t="s">
        <v>13</v>
      </c>
      <c r="D15" s="15" t="s">
        <v>10</v>
      </c>
      <c r="E15" s="17"/>
      <c r="F15" s="7"/>
      <c r="G15" s="7"/>
      <c r="H15" s="19" t="s">
        <v>24</v>
      </c>
      <c r="BU15">
        <f>SUM(BF21,,,BF21,,BF22,,BF22,BF23,,BF23,BF24,BF24)</f>
        <v>0</v>
      </c>
      <c r="BV15" t="s">
        <v>39</v>
      </c>
      <c r="BW15">
        <f>BD5</f>
        <v>0</v>
      </c>
    </row>
    <row r="16" spans="1:78" ht="78.75" customHeight="1">
      <c r="A16" s="3"/>
      <c r="B16" s="13">
        <v>4</v>
      </c>
      <c r="C16" s="13" t="s">
        <v>13</v>
      </c>
      <c r="D16" s="15" t="s">
        <v>11</v>
      </c>
      <c r="E16" s="17"/>
      <c r="F16" s="7"/>
      <c r="G16" s="7"/>
      <c r="H16" s="19" t="s">
        <v>25</v>
      </c>
      <c r="BU16">
        <f>SUM(BF29,,,BF29,,BF30,,BF30,BF31,,BF31,BF32,BF32)</f>
        <v>0</v>
      </c>
      <c r="BV16" t="s">
        <v>39</v>
      </c>
      <c r="BW16">
        <f>BD6</f>
        <v>0</v>
      </c>
    </row>
    <row r="17" spans="1:75" ht="78.75" customHeight="1">
      <c r="A17" s="3"/>
      <c r="B17" s="13">
        <v>5</v>
      </c>
      <c r="C17" s="13" t="s">
        <v>13</v>
      </c>
      <c r="D17" s="15" t="s">
        <v>61</v>
      </c>
      <c r="E17" s="17"/>
      <c r="F17" s="7"/>
      <c r="G17" s="7"/>
      <c r="H17" s="19" t="s">
        <v>66</v>
      </c>
    </row>
    <row r="18" spans="1:75" ht="82.5" customHeight="1">
      <c r="A18" s="3"/>
      <c r="B18" s="13">
        <v>6</v>
      </c>
      <c r="C18" s="13" t="s">
        <v>13</v>
      </c>
      <c r="D18" s="15" t="s">
        <v>12</v>
      </c>
      <c r="E18" s="17"/>
      <c r="F18" s="7"/>
      <c r="G18" s="7"/>
      <c r="H18" s="19" t="s">
        <v>26</v>
      </c>
    </row>
    <row r="19" spans="1:75" ht="24" customHeight="1">
      <c r="A19" s="3"/>
      <c r="B19" s="13">
        <v>7</v>
      </c>
      <c r="C19" s="13" t="s">
        <v>14</v>
      </c>
      <c r="D19" s="15" t="s">
        <v>15</v>
      </c>
      <c r="E19" s="17"/>
      <c r="F19" s="23" t="s">
        <v>63</v>
      </c>
      <c r="G19" s="7"/>
      <c r="H19" s="19" t="s">
        <v>54</v>
      </c>
      <c r="BU19" s="20" t="s">
        <v>42</v>
      </c>
    </row>
    <row r="20" spans="1:75" ht="96.75" customHeight="1">
      <c r="A20" s="3"/>
      <c r="B20" s="13">
        <v>8</v>
      </c>
      <c r="C20" s="13" t="s">
        <v>22</v>
      </c>
      <c r="D20" s="15" t="s">
        <v>16</v>
      </c>
      <c r="E20" s="17"/>
      <c r="F20" s="7"/>
      <c r="G20" s="7"/>
      <c r="H20" s="17" t="s">
        <v>55</v>
      </c>
      <c r="BU20">
        <f>SUM(I3*BD3,I4*BD5)</f>
        <v>0</v>
      </c>
      <c r="BV20" t="s">
        <v>39</v>
      </c>
      <c r="BW20">
        <f>G3*BL3</f>
        <v>0</v>
      </c>
    </row>
    <row r="21" spans="1:75" ht="116.25" customHeight="1">
      <c r="A21" s="3"/>
      <c r="B21" s="13">
        <v>9</v>
      </c>
      <c r="C21" s="13" t="s">
        <v>22</v>
      </c>
      <c r="D21" s="15" t="s">
        <v>17</v>
      </c>
      <c r="E21" s="17"/>
      <c r="F21" s="7"/>
      <c r="G21" s="7"/>
      <c r="H21" s="17" t="s">
        <v>56</v>
      </c>
      <c r="BU21">
        <f>SUM(I3*BD4,I4*BD6)</f>
        <v>0</v>
      </c>
      <c r="BV21" t="s">
        <v>39</v>
      </c>
      <c r="BW21">
        <f>G4*BL4</f>
        <v>0</v>
      </c>
    </row>
    <row r="22" spans="1:75" ht="94.5" customHeight="1">
      <c r="A22" s="3"/>
      <c r="B22" s="13">
        <v>10</v>
      </c>
      <c r="C22" s="13" t="s">
        <v>22</v>
      </c>
      <c r="D22" s="15" t="s">
        <v>18</v>
      </c>
      <c r="E22" s="17"/>
      <c r="F22" s="7"/>
      <c r="G22" s="7"/>
      <c r="H22" s="17" t="s">
        <v>57</v>
      </c>
    </row>
    <row r="23" spans="1:75" ht="85.5" customHeight="1">
      <c r="A23" s="3"/>
      <c r="B23" s="13">
        <v>11</v>
      </c>
      <c r="C23" s="13" t="s">
        <v>22</v>
      </c>
      <c r="D23" s="15" t="s">
        <v>19</v>
      </c>
      <c r="E23" s="17"/>
      <c r="F23" s="7"/>
      <c r="G23" s="7"/>
      <c r="H23" s="17" t="s">
        <v>58</v>
      </c>
      <c r="BU23" s="20" t="s">
        <v>43</v>
      </c>
    </row>
    <row r="24" spans="1:75" ht="98.25" customHeight="1">
      <c r="A24" s="3"/>
      <c r="B24" s="13">
        <v>12</v>
      </c>
      <c r="C24" s="13" t="s">
        <v>22</v>
      </c>
      <c r="D24" s="15" t="s">
        <v>20</v>
      </c>
      <c r="E24" s="17"/>
      <c r="F24" s="7"/>
      <c r="G24" s="7"/>
      <c r="H24" s="17" t="s">
        <v>59</v>
      </c>
      <c r="BU24">
        <f>SUM(K3*BD3,K5*BD5)</f>
        <v>0</v>
      </c>
      <c r="BV24" t="s">
        <v>39</v>
      </c>
      <c r="BW24">
        <f>SUM(BB3,,,BB4,,BB5,,BB6,BB11,,BB12,BB13,BB14)</f>
        <v>0</v>
      </c>
    </row>
    <row r="25" spans="1:75" ht="48" customHeight="1">
      <c r="A25" s="3"/>
      <c r="B25" s="13">
        <v>13</v>
      </c>
      <c r="C25" s="13" t="s">
        <v>22</v>
      </c>
      <c r="D25" s="15" t="s">
        <v>21</v>
      </c>
      <c r="E25" s="17"/>
      <c r="F25" s="7"/>
      <c r="G25" s="7"/>
      <c r="H25" s="17" t="s">
        <v>60</v>
      </c>
      <c r="BU25">
        <f>SUM(K3*BD4,K5*BD6)</f>
        <v>0</v>
      </c>
      <c r="BV25" t="s">
        <v>39</v>
      </c>
      <c r="BW25">
        <f>SUM(BB7,,,BB8,,BB9,,BB10,BB15,,BB16,BB18,BB19)</f>
        <v>0</v>
      </c>
    </row>
    <row r="26" spans="1:75" ht="53.25" customHeight="1">
      <c r="A26" s="3"/>
      <c r="B26" s="13">
        <v>14</v>
      </c>
      <c r="C26" s="13" t="s">
        <v>22</v>
      </c>
      <c r="D26" s="15" t="s">
        <v>23</v>
      </c>
      <c r="E26" s="17"/>
      <c r="F26" s="7"/>
      <c r="G26" s="7"/>
      <c r="H26" s="17" t="s">
        <v>72</v>
      </c>
      <c r="BU26">
        <f>SUM(K4*BD3,K6*BD5)</f>
        <v>0</v>
      </c>
      <c r="BV26" t="s">
        <v>39</v>
      </c>
      <c r="BW26">
        <f>SUM(BB20,,,BB21,,BB22,,BB23,BB28,,BB29,BB30,BB31)</f>
        <v>0</v>
      </c>
    </row>
    <row r="27" spans="1:75">
      <c r="A27" s="3"/>
      <c r="B27" s="13">
        <v>15</v>
      </c>
      <c r="C27" s="13" t="s">
        <v>22</v>
      </c>
      <c r="D27" s="15"/>
      <c r="E27" s="17"/>
      <c r="F27" s="22" t="s">
        <v>67</v>
      </c>
      <c r="G27" s="7"/>
      <c r="H27" s="17" t="s">
        <v>62</v>
      </c>
      <c r="BU27">
        <f>SUM(K4*BD4,K6*BD6)</f>
        <v>0</v>
      </c>
      <c r="BV27" t="s">
        <v>39</v>
      </c>
      <c r="BW27">
        <f>SUM(BB24,,,BB25,,BB26,,BB27,BB32,,BB33,BB34,BB35)</f>
        <v>0</v>
      </c>
    </row>
    <row r="28" spans="1:75" ht="29.4" thickBot="1">
      <c r="A28" s="3"/>
      <c r="B28" s="13">
        <v>16</v>
      </c>
      <c r="C28" s="13" t="s">
        <v>22</v>
      </c>
      <c r="D28" s="15"/>
      <c r="E28" s="17"/>
      <c r="F28" s="22" t="s">
        <v>68</v>
      </c>
      <c r="G28" s="7"/>
      <c r="H28" s="15" t="s">
        <v>69</v>
      </c>
    </row>
    <row r="29" spans="1:75" ht="27.6">
      <c r="A29" s="3"/>
      <c r="B29" s="13"/>
      <c r="C29" s="13" t="s">
        <v>22</v>
      </c>
      <c r="D29" s="15"/>
      <c r="E29" s="17"/>
      <c r="F29" s="22" t="s">
        <v>71</v>
      </c>
      <c r="G29" s="24"/>
      <c r="H29" s="25" t="s">
        <v>70</v>
      </c>
      <c r="BU29" s="20" t="s">
        <v>44</v>
      </c>
    </row>
    <row r="30" spans="1:75">
      <c r="A30" s="3"/>
      <c r="B30" s="13"/>
      <c r="C30" s="13" t="s">
        <v>22</v>
      </c>
      <c r="D30" s="15"/>
      <c r="E30" s="17"/>
      <c r="F30" s="22" t="s">
        <v>74</v>
      </c>
      <c r="G30" s="24"/>
      <c r="H30" s="26" t="s">
        <v>73</v>
      </c>
      <c r="BU30">
        <f>SUM(BH3,BH4,BH5,BH6,)</f>
        <v>0</v>
      </c>
      <c r="BV30" t="s">
        <v>45</v>
      </c>
      <c r="BW30">
        <f>B20*BN3</f>
        <v>0</v>
      </c>
    </row>
    <row r="31" spans="1:75">
      <c r="A31" s="3"/>
      <c r="B31" s="13"/>
      <c r="C31" s="13"/>
      <c r="D31" s="15"/>
      <c r="E31" s="17"/>
      <c r="F31" s="22"/>
      <c r="G31" s="24"/>
      <c r="H31" s="26"/>
    </row>
    <row r="32" spans="1:75" ht="15" thickBot="1">
      <c r="A32" s="3"/>
      <c r="B32" s="13"/>
      <c r="C32" s="13"/>
      <c r="D32" s="15"/>
      <c r="E32" s="17"/>
      <c r="F32" s="22"/>
      <c r="G32" s="24"/>
      <c r="H32" s="27"/>
    </row>
    <row r="33" spans="1:8">
      <c r="A33" s="3"/>
      <c r="B33" s="13"/>
      <c r="C33" s="13"/>
      <c r="D33" s="15"/>
      <c r="E33" s="17"/>
      <c r="F33" s="7"/>
      <c r="G33" s="7"/>
      <c r="H33" s="17"/>
    </row>
    <row r="34" spans="1:8">
      <c r="A34" s="3"/>
      <c r="B34" s="13"/>
      <c r="C34" s="13"/>
      <c r="D34" s="15"/>
      <c r="E34" s="17"/>
      <c r="F34" s="7"/>
      <c r="G34" s="7"/>
      <c r="H34" s="17"/>
    </row>
    <row r="35" spans="1:8">
      <c r="A35" s="3"/>
      <c r="B35" s="13"/>
      <c r="C35" s="13"/>
      <c r="D35" s="15"/>
      <c r="E35" s="17"/>
      <c r="F35" s="7"/>
      <c r="G35" s="7"/>
      <c r="H35" s="17"/>
    </row>
    <row r="36" spans="1:8">
      <c r="A36" s="3"/>
      <c r="B36" s="13"/>
      <c r="C36" s="13"/>
      <c r="D36" s="15"/>
      <c r="E36" s="17"/>
      <c r="F36" s="7"/>
      <c r="G36" s="7"/>
      <c r="H36" s="17"/>
    </row>
    <row r="37" spans="1:8">
      <c r="A37" s="3"/>
      <c r="B37" s="13"/>
      <c r="C37" s="13"/>
      <c r="D37" s="15"/>
      <c r="E37" s="17"/>
      <c r="F37" s="7"/>
      <c r="G37" s="7"/>
      <c r="H37" s="17"/>
    </row>
    <row r="38" spans="1:8">
      <c r="A38" s="3"/>
      <c r="B38" s="13"/>
      <c r="C38" s="13"/>
      <c r="D38" s="15"/>
      <c r="E38" s="17"/>
      <c r="F38" s="7"/>
      <c r="G38" s="7"/>
      <c r="H38" s="17"/>
    </row>
    <row r="39" spans="1:8">
      <c r="A39" s="3"/>
      <c r="B39" s="13"/>
      <c r="C39" s="13"/>
      <c r="D39" s="15"/>
      <c r="E39" s="17"/>
      <c r="F39" s="7"/>
      <c r="G39" s="7"/>
      <c r="H39" s="17"/>
    </row>
    <row r="40" spans="1:8">
      <c r="A40" s="3"/>
      <c r="B40" s="13"/>
      <c r="C40" s="13"/>
      <c r="D40" s="15"/>
      <c r="E40" s="17"/>
      <c r="F40" s="7"/>
      <c r="G40" s="7"/>
      <c r="H40" s="17"/>
    </row>
    <row r="41" spans="1:8">
      <c r="A41" s="3"/>
      <c r="B41" s="13"/>
      <c r="C41" s="13"/>
      <c r="D41" s="15"/>
      <c r="E41" s="17"/>
      <c r="F41" s="7"/>
      <c r="G41" s="7"/>
      <c r="H41" s="17"/>
    </row>
    <row r="42" spans="1:8">
      <c r="A42" s="3"/>
      <c r="B42" s="13"/>
      <c r="C42" s="13"/>
      <c r="D42" s="15"/>
      <c r="E42" s="17"/>
      <c r="F42" s="7"/>
      <c r="G42" s="7"/>
      <c r="H42" s="17"/>
    </row>
    <row r="43" spans="1:8">
      <c r="A43" s="3"/>
      <c r="B43" s="13"/>
      <c r="C43" s="13"/>
      <c r="D43" s="15"/>
      <c r="E43" s="17"/>
      <c r="F43" s="7"/>
      <c r="G43" s="7"/>
      <c r="H43" s="17"/>
    </row>
    <row r="44" spans="1:8">
      <c r="A44" s="3"/>
      <c r="B44" s="13"/>
      <c r="C44" s="13"/>
      <c r="D44" s="15"/>
      <c r="E44" s="17"/>
      <c r="F44" s="7"/>
      <c r="G44" s="7"/>
      <c r="H44" s="17"/>
    </row>
    <row r="45" spans="1:8">
      <c r="A45" s="3"/>
      <c r="B45" s="13"/>
      <c r="C45" s="13"/>
      <c r="D45" s="15"/>
      <c r="E45" s="17"/>
      <c r="F45" s="7"/>
      <c r="G45" s="7"/>
      <c r="H45" s="17"/>
    </row>
    <row r="46" spans="1:8">
      <c r="A46" s="3"/>
      <c r="B46" s="13"/>
      <c r="C46" s="13"/>
      <c r="D46" s="15"/>
      <c r="E46" s="17"/>
      <c r="F46" s="7"/>
      <c r="G46" s="7"/>
      <c r="H46" s="17"/>
    </row>
    <row r="47" spans="1:8">
      <c r="A47" s="3"/>
      <c r="B47" s="13"/>
      <c r="C47" s="13"/>
      <c r="D47" s="15"/>
      <c r="E47" s="17"/>
      <c r="F47" s="7"/>
      <c r="G47" s="7"/>
      <c r="H47" s="17"/>
    </row>
    <row r="48" spans="1:8" ht="15" thickBot="1">
      <c r="A48" s="3"/>
      <c r="B48" s="14"/>
      <c r="C48" s="8"/>
      <c r="D48" s="16"/>
      <c r="E48" s="18"/>
      <c r="F48" s="9"/>
      <c r="G48" s="9"/>
      <c r="H48" s="18"/>
    </row>
  </sheetData>
  <mergeCells count="1">
    <mergeCell ref="B9:H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توابع هدف و محدودیت 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Paytakht</cp:lastModifiedBy>
  <dcterms:created xsi:type="dcterms:W3CDTF">2019-03-24T13:27:39Z</dcterms:created>
  <dcterms:modified xsi:type="dcterms:W3CDTF">2019-07-31T19:01:51Z</dcterms:modified>
</cp:coreProperties>
</file>