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box\Bald Builders\SESA\_A\_UX\OnSiteConsoleX\Docs\Excel\"/>
    </mc:Choice>
  </mc:AlternateContent>
  <bookViews>
    <workbookView xWindow="120" yWindow="15" windowWidth="18960" windowHeight="11325"/>
  </bookViews>
  <sheets>
    <sheet name="Table 1" sheetId="1" r:id="rId1"/>
    <sheet name="Sheet2" sheetId="3" r:id="rId2"/>
    <sheet name="Sheet1" sheetId="2" r:id="rId3"/>
  </sheets>
  <definedNames>
    <definedName name="_xlnm.Print_Area" localSheetId="0">'Table 1'!$A$1:$E$44</definedName>
  </definedNames>
  <calcPr calcId="152511" concurrentCalc="0"/>
</workbook>
</file>

<file path=xl/calcChain.xml><?xml version="1.0" encoding="utf-8"?>
<calcChain xmlns="http://schemas.openxmlformats.org/spreadsheetml/2006/main">
  <c r="AB34" i="2" l="1"/>
  <c r="AB38" i="2"/>
  <c r="AB30" i="2"/>
  <c r="AD26" i="2"/>
  <c r="AD30" i="2"/>
  <c r="AD34" i="2"/>
  <c r="AD38" i="2"/>
  <c r="AD22" i="2"/>
  <c r="AD57" i="2"/>
  <c r="A18" i="1"/>
  <c r="A14" i="1"/>
  <c r="D3" i="1"/>
  <c r="B14" i="1"/>
  <c r="C14" i="1"/>
  <c r="D14" i="1"/>
  <c r="E14" i="1"/>
  <c r="A16" i="1"/>
  <c r="B18" i="1"/>
  <c r="C18" i="1"/>
  <c r="D18" i="1"/>
  <c r="E18" i="1"/>
  <c r="A20" i="1"/>
  <c r="A22" i="1"/>
  <c r="B22" i="1"/>
  <c r="C22" i="1"/>
  <c r="D22" i="1"/>
  <c r="E22" i="1"/>
  <c r="A24" i="1"/>
  <c r="A26" i="1"/>
  <c r="B26" i="1"/>
  <c r="C26" i="1"/>
  <c r="D26" i="1"/>
  <c r="E26" i="1"/>
  <c r="A28" i="1"/>
  <c r="A30" i="1"/>
  <c r="B30" i="1"/>
  <c r="C30" i="1"/>
  <c r="D30" i="1"/>
  <c r="E30" i="1"/>
  <c r="A32" i="1"/>
  <c r="A34" i="1"/>
  <c r="B34" i="1"/>
  <c r="C34" i="1"/>
  <c r="D34" i="1"/>
  <c r="E34" i="1"/>
  <c r="A36" i="1"/>
  <c r="A38" i="1"/>
  <c r="B38" i="1"/>
  <c r="C38" i="1"/>
  <c r="D38" i="1"/>
  <c r="E38" i="1"/>
  <c r="A40" i="1"/>
  <c r="A42" i="1"/>
  <c r="B42" i="1"/>
  <c r="C42" i="1"/>
  <c r="D42" i="1"/>
  <c r="E42" i="1"/>
  <c r="A44" i="1"/>
  <c r="A12" i="1"/>
  <c r="E10" i="1"/>
  <c r="D10" i="1"/>
  <c r="C10" i="1"/>
  <c r="B10" i="1"/>
  <c r="A10" i="1"/>
  <c r="B7" i="1"/>
  <c r="A7" i="1"/>
  <c r="D4" i="1"/>
</calcChain>
</file>

<file path=xl/sharedStrings.xml><?xml version="1.0" encoding="utf-8"?>
<sst xmlns="http://schemas.openxmlformats.org/spreadsheetml/2006/main" count="573" uniqueCount="135">
  <si>
    <r>
      <rPr>
        <sz val="10"/>
        <color rgb="FF1F4E78"/>
        <rFont val="Roboto Condensed Light"/>
        <family val="2"/>
      </rPr>
      <t>Company</t>
    </r>
  </si>
  <si>
    <r>
      <rPr>
        <sz val="16"/>
        <color rgb="FF1F4E78"/>
        <rFont val="Arial"/>
        <family val="34"/>
      </rPr>
      <t>TECHNICIAN SHIFT REPORT</t>
    </r>
  </si>
  <si>
    <r>
      <rPr>
        <sz val="10"/>
        <color rgb="FF1F4E78"/>
        <rFont val="Roboto Condensed Light"/>
        <family val="2"/>
      </rPr>
      <t>SESA Fleet Services LLC</t>
    </r>
  </si>
  <si>
    <r>
      <rPr>
        <sz val="10"/>
        <color rgb="FF1F4E78"/>
        <rFont val="Roboto Condensed Light"/>
        <family val="2"/>
      </rPr>
      <t>2801 Corporate Dr. Weslaco, TX 78596</t>
    </r>
  </si>
  <si>
    <r>
      <rPr>
        <sz val="10"/>
        <color rgb="FF1F4E78"/>
        <rFont val="Roboto Condensed Light"/>
        <family val="2"/>
      </rPr>
      <t>Technician</t>
    </r>
  </si>
  <si>
    <r>
      <rPr>
        <sz val="10"/>
        <color rgb="FF1F4E78"/>
        <rFont val="Roboto Condensed Light"/>
        <family val="2"/>
      </rPr>
      <t>No.</t>
    </r>
  </si>
  <si>
    <r>
      <rPr>
        <sz val="10"/>
        <color rgb="FF1F4E78"/>
        <rFont val="Arial"/>
        <family val="34"/>
      </rPr>
      <t>Date</t>
    </r>
  </si>
  <si>
    <r>
      <rPr>
        <sz val="10"/>
        <color rgb="FF1F4E78"/>
        <rFont val="Roboto Condensed Light"/>
        <family val="2"/>
      </rPr>
      <t>Report</t>
    </r>
  </si>
  <si>
    <r>
      <rPr>
        <sz val="10"/>
        <color rgb="FF1F4E78"/>
        <rFont val="Roboto Condensed Light"/>
        <family val="2"/>
      </rPr>
      <t>Hours:</t>
    </r>
  </si>
  <si>
    <r>
      <rPr>
        <sz val="8"/>
        <color rgb="FFD9D9D9"/>
        <rFont val="Roboto Condensed Light"/>
        <family val="2"/>
      </rPr>
      <t>End01</t>
    </r>
  </si>
  <si>
    <t>WorkOrder No.</t>
  </si>
  <si>
    <t>Unit No.</t>
  </si>
  <si>
    <t>Strt01</t>
  </si>
  <si>
    <r>
      <rPr>
        <sz val="8"/>
        <color rgb="FFD9D9D9"/>
        <rFont val="Roboto Condensed Light"/>
        <family val="2"/>
      </rPr>
      <t>Notes</t>
    </r>
    <r>
      <rPr>
        <sz val="10"/>
        <color theme="1"/>
        <rFont val="Roboto Condensed Light"/>
        <family val="2"/>
      </rPr>
      <t/>
    </r>
  </si>
  <si>
    <t>Strt02</t>
  </si>
  <si>
    <r>
      <rPr>
        <sz val="8"/>
        <color rgb="FFD9D9D9"/>
        <rFont val="Roboto Condensed Light"/>
        <family val="2"/>
      </rPr>
      <t>End02</t>
    </r>
    <r>
      <rPr>
        <sz val="10"/>
        <color theme="1"/>
        <rFont val="Roboto Condensed Light"/>
        <family val="2"/>
      </rPr>
      <t/>
    </r>
  </si>
  <si>
    <t>Strt03</t>
  </si>
  <si>
    <r>
      <rPr>
        <sz val="8"/>
        <color rgb="FFD9D9D9"/>
        <rFont val="Roboto Condensed Light"/>
        <family val="2"/>
      </rPr>
      <t>End03</t>
    </r>
    <r>
      <rPr>
        <sz val="10"/>
        <color theme="1"/>
        <rFont val="Roboto Condensed Light"/>
        <family val="2"/>
      </rPr>
      <t/>
    </r>
  </si>
  <si>
    <t>Strt04</t>
  </si>
  <si>
    <r>
      <rPr>
        <sz val="8"/>
        <color rgb="FFD9D9D9"/>
        <rFont val="Roboto Condensed Light"/>
        <family val="2"/>
      </rPr>
      <t>End04</t>
    </r>
    <r>
      <rPr>
        <sz val="10"/>
        <color theme="1"/>
        <rFont val="Roboto Condensed Light"/>
        <family val="2"/>
      </rPr>
      <t/>
    </r>
  </si>
  <si>
    <t>Strt05</t>
  </si>
  <si>
    <r>
      <rPr>
        <sz val="8"/>
        <color rgb="FFD9D9D9"/>
        <rFont val="Roboto Condensed Light"/>
        <family val="2"/>
      </rPr>
      <t>End05</t>
    </r>
    <r>
      <rPr>
        <sz val="10"/>
        <color theme="1"/>
        <rFont val="Roboto Condensed Light"/>
        <family val="2"/>
      </rPr>
      <t/>
    </r>
  </si>
  <si>
    <t>Strt06</t>
  </si>
  <si>
    <r>
      <rPr>
        <sz val="8"/>
        <color rgb="FFD9D9D9"/>
        <rFont val="Roboto Condensed Light"/>
        <family val="2"/>
      </rPr>
      <t>End06</t>
    </r>
    <r>
      <rPr>
        <sz val="10"/>
        <color theme="1"/>
        <rFont val="Roboto Condensed Light"/>
        <family val="2"/>
      </rPr>
      <t/>
    </r>
  </si>
  <si>
    <t>Strt07</t>
  </si>
  <si>
    <r>
      <rPr>
        <sz val="8"/>
        <color rgb="FFD9D9D9"/>
        <rFont val="Roboto Condensed Light"/>
        <family val="2"/>
      </rPr>
      <t>End07</t>
    </r>
    <r>
      <rPr>
        <sz val="10"/>
        <color theme="1"/>
        <rFont val="Roboto Condensed Light"/>
        <family val="2"/>
      </rPr>
      <t/>
    </r>
  </si>
  <si>
    <t>Strt08</t>
  </si>
  <si>
    <r>
      <rPr>
        <sz val="8"/>
        <color rgb="FFD9D9D9"/>
        <rFont val="Roboto Condensed Light"/>
        <family val="2"/>
      </rPr>
      <t>End08</t>
    </r>
    <r>
      <rPr>
        <sz val="10"/>
        <color theme="1"/>
        <rFont val="Roboto Condensed Light"/>
        <family val="2"/>
      </rPr>
      <t/>
    </r>
  </si>
  <si>
    <t>Strt09</t>
  </si>
  <si>
    <r>
      <rPr>
        <sz val="8"/>
        <color rgb="FFD9D9D9"/>
        <rFont val="Roboto Condensed Light"/>
        <family val="2"/>
      </rPr>
      <t>End09</t>
    </r>
    <r>
      <rPr>
        <sz val="10"/>
        <color theme="1"/>
        <rFont val="Roboto Condensed Light"/>
        <family val="2"/>
      </rPr>
      <t/>
    </r>
  </si>
  <si>
    <r>
      <rPr>
        <sz val="8"/>
        <color rgb="FFD9D9D9"/>
        <rFont val="Roboto Condensed Light"/>
      </rPr>
      <t>Hrs01</t>
    </r>
  </si>
  <si>
    <r>
      <rPr>
        <sz val="8"/>
        <color rgb="FFD9D9D9"/>
        <rFont val="Roboto Condensed Light"/>
      </rPr>
      <t>Hrs02</t>
    </r>
    <r>
      <rPr>
        <sz val="10"/>
        <color theme="1"/>
        <rFont val="Roboto Condensed Light"/>
        <family val="2"/>
      </rPr>
      <t/>
    </r>
  </si>
  <si>
    <r>
      <rPr>
        <sz val="8"/>
        <color rgb="FFD9D9D9"/>
        <rFont val="Roboto Condensed Light"/>
      </rPr>
      <t>Hrs03</t>
    </r>
    <r>
      <rPr>
        <sz val="10"/>
        <color theme="1"/>
        <rFont val="Roboto Condensed Light"/>
        <family val="2"/>
      </rPr>
      <t/>
    </r>
  </si>
  <si>
    <r>
      <rPr>
        <sz val="8"/>
        <color rgb="FFD9D9D9"/>
        <rFont val="Roboto Condensed Light"/>
      </rPr>
      <t>Hrs04</t>
    </r>
    <r>
      <rPr>
        <sz val="10"/>
        <color theme="1"/>
        <rFont val="Roboto Condensed Light"/>
        <family val="2"/>
      </rPr>
      <t/>
    </r>
  </si>
  <si>
    <r>
      <rPr>
        <sz val="8"/>
        <color rgb="FFD9D9D9"/>
        <rFont val="Roboto Condensed Light"/>
      </rPr>
      <t>Hrs05</t>
    </r>
    <r>
      <rPr>
        <sz val="10"/>
        <color theme="1"/>
        <rFont val="Roboto Condensed Light"/>
        <family val="2"/>
      </rPr>
      <t/>
    </r>
  </si>
  <si>
    <r>
      <rPr>
        <sz val="8"/>
        <color rgb="FFD9D9D9"/>
        <rFont val="Roboto Condensed Light"/>
      </rPr>
      <t>Hrs06</t>
    </r>
    <r>
      <rPr>
        <sz val="10"/>
        <color theme="1"/>
        <rFont val="Roboto Condensed Light"/>
        <family val="2"/>
      </rPr>
      <t/>
    </r>
  </si>
  <si>
    <r>
      <rPr>
        <sz val="8"/>
        <color rgb="FFD9D9D9"/>
        <rFont val="Roboto Condensed Light"/>
      </rPr>
      <t>Hrs07</t>
    </r>
    <r>
      <rPr>
        <sz val="10"/>
        <color theme="1"/>
        <rFont val="Roboto Condensed Light"/>
        <family val="2"/>
      </rPr>
      <t/>
    </r>
  </si>
  <si>
    <r>
      <rPr>
        <sz val="8"/>
        <color rgb="FFD9D9D9"/>
        <rFont val="Roboto Condensed Light"/>
      </rPr>
      <t>Hrs08</t>
    </r>
    <r>
      <rPr>
        <sz val="10"/>
        <color theme="1"/>
        <rFont val="Roboto Condensed Light"/>
        <family val="2"/>
      </rPr>
      <t/>
    </r>
  </si>
  <si>
    <r>
      <rPr>
        <sz val="8"/>
        <color rgb="FFD9D9D9"/>
        <rFont val="Roboto Condensed Light"/>
      </rPr>
      <t>Hrs09</t>
    </r>
    <r>
      <rPr>
        <sz val="10"/>
        <color theme="1"/>
        <rFont val="Roboto Condensed Light"/>
        <family val="2"/>
      </rPr>
      <t/>
    </r>
  </si>
  <si>
    <t>client</t>
  </si>
  <si>
    <t>location</t>
  </si>
  <si>
    <t>locID</t>
  </si>
  <si>
    <t>firstname</t>
  </si>
  <si>
    <t>lastname</t>
  </si>
  <si>
    <t>date</t>
  </si>
  <si>
    <t>woNum</t>
  </si>
  <si>
    <t>U Num</t>
  </si>
  <si>
    <t>startq</t>
  </si>
  <si>
    <t>end</t>
  </si>
  <si>
    <t>repair time</t>
  </si>
  <si>
    <t>notes</t>
  </si>
  <si>
    <t>HALLIBURTON</t>
  </si>
  <si>
    <t>4:00</t>
  </si>
  <si>
    <t>MNSHOP</t>
  </si>
  <si>
    <t>DUNCAN</t>
  </si>
  <si>
    <t>timeStarts</t>
  </si>
  <si>
    <t>timeEnds</t>
  </si>
  <si>
    <t>repairHrs</t>
  </si>
  <si>
    <t>uNum</t>
  </si>
  <si>
    <t>wONum</t>
  </si>
  <si>
    <t>lastName</t>
  </si>
  <si>
    <t>firstName</t>
  </si>
  <si>
    <t>6:00</t>
  </si>
  <si>
    <t>17:00</t>
  </si>
  <si>
    <t>11:00</t>
  </si>
  <si>
    <t>105793208, 105819492, 105808338, 105812128, 105793208, 105819490, 105819488, 105760027, 105819484</t>
  </si>
  <si>
    <t>Cut, clear, build, pressure test hoses.</t>
  </si>
  <si>
    <t>Andrew</t>
  </si>
  <si>
    <t>Johnson</t>
  </si>
  <si>
    <t>5:00</t>
  </si>
  <si>
    <t>12:00</t>
  </si>
  <si>
    <t>105819483, 105772843, 105813394, 105807628, 105793208, 105819480</t>
  </si>
  <si>
    <t>105819480, 105819493, 105819491, 105812129, 105801196, 105813407, 105819489</t>
  </si>
  <si>
    <t>105760027, 105819481, 105819482, 105806211, 105819485</t>
  </si>
  <si>
    <t>105819485, 105819486, 105798046, 105815099, 105824193</t>
  </si>
  <si>
    <t>7:00</t>
  </si>
  <si>
    <t>PMPSHP</t>
  </si>
  <si>
    <t>13:00</t>
  </si>
  <si>
    <t>07:00</t>
  </si>
  <si>
    <t>8:00</t>
  </si>
  <si>
    <t>09:00</t>
  </si>
  <si>
    <t>9:00</t>
  </si>
  <si>
    <t>14:00</t>
  </si>
  <si>
    <t>15:00</t>
  </si>
  <si>
    <t>10:00</t>
  </si>
  <si>
    <t>2:00</t>
  </si>
  <si>
    <t>3:00</t>
  </si>
  <si>
    <t>105801679</t>
  </si>
  <si>
    <t>Assemble engine and transmission</t>
  </si>
  <si>
    <t>De La Rosa</t>
  </si>
  <si>
    <t>Irvin</t>
  </si>
  <si>
    <t>105801676</t>
  </si>
  <si>
    <t>Install air system exuast upgrade</t>
  </si>
  <si>
    <t>105792678</t>
  </si>
  <si>
    <t>Finish assembling engine and transmission</t>
  </si>
  <si>
    <t>105793669</t>
  </si>
  <si>
    <t>Assemble transmission</t>
  </si>
  <si>
    <t>105807751</t>
  </si>
  <si>
    <t>Assemble engine</t>
  </si>
  <si>
    <t>12:15</t>
  </si>
  <si>
    <t>17:15</t>
  </si>
  <si>
    <t>Finish assembling transmission and engine</t>
  </si>
  <si>
    <t>105794453</t>
  </si>
  <si>
    <t>10582297</t>
  </si>
  <si>
    <t>Assemble engine and transmissions,  instsll exhaust upgrade</t>
  </si>
  <si>
    <t>105822400</t>
  </si>
  <si>
    <t>Assemble engine and transmissions,  install air exhaust upgrade</t>
  </si>
  <si>
    <t>//rprtDate</t>
  </si>
  <si>
    <t>105801675</t>
  </si>
  <si>
    <t>105801674</t>
  </si>
  <si>
    <t>105792677</t>
  </si>
  <si>
    <t>Assemble transmission install to engine</t>
  </si>
  <si>
    <t>105816990</t>
  </si>
  <si>
    <t>105822397</t>
  </si>
  <si>
    <t>Assemble engine and transmission,  install air exuast upgrade</t>
  </si>
  <si>
    <t>105807750</t>
  </si>
  <si>
    <t>105807752</t>
  </si>
  <si>
    <t>08:00</t>
  </si>
  <si>
    <t>105808873</t>
  </si>
  <si>
    <t>Assemble transmission and engine</t>
  </si>
  <si>
    <t>105822403</t>
  </si>
  <si>
    <t>105815720</t>
  </si>
  <si>
    <t>Assemble engine and transmissions</t>
  </si>
  <si>
    <t>105807753</t>
  </si>
  <si>
    <t>Assemboe engine and transmission</t>
  </si>
  <si>
    <t>16:15</t>
  </si>
  <si>
    <t>105792671</t>
  </si>
  <si>
    <t>105815487</t>
  </si>
  <si>
    <t>Kevin</t>
  </si>
  <si>
    <t>González</t>
  </si>
  <si>
    <t>N/a</t>
  </si>
  <si>
    <t>Build q10 pre assembly</t>
  </si>
  <si>
    <t>Tear down Q10 power end</t>
  </si>
  <si>
    <t>Repair and rebuild q10 power end</t>
  </si>
  <si>
    <t>Build pre assembly ht2000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</si>
</sst>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h:mm;@"/>
    <numFmt numFmtId="165" formatCode="dd\ mmm\ yyyy"/>
    <numFmt numFmtId="166" formatCode="ddd\ dd"/>
    <numFmt numFmtId="168" formatCode="mm/dd/yy;@"/>
  </numFmts>
  <fonts count="19" x14ac:knownFonts="1">
    <font>
      <sz val="10"/>
      <color rgb="FF000000"/>
      <name val="Times New Roman"/>
      <charset val="204"/>
    </font>
    <font>
      <sz val="10"/>
      <color theme="1"/>
      <name val="Roboto Condensed Light"/>
      <family val="2"/>
    </font>
    <font>
      <sz val="10"/>
      <color rgb="FF1F4E78"/>
      <name val="Roboto Condensed Light"/>
      <family val="2"/>
    </font>
    <font>
      <sz val="8"/>
      <color rgb="FFD9D9D9"/>
      <name val="Roboto Condensed Light"/>
      <family val="2"/>
    </font>
    <font>
      <sz val="16"/>
      <color rgb="FF1F4E78"/>
      <name val="Arial"/>
      <family val="34"/>
    </font>
    <font>
      <sz val="10"/>
      <color rgb="FF1F4E78"/>
      <name val="Arial"/>
      <family val="34"/>
    </font>
    <font>
      <sz val="8"/>
      <color theme="0" tint="-0.34998626667073579"/>
      <name val="Roboto Condensed Light"/>
      <family val="2"/>
    </font>
    <font>
      <sz val="10"/>
      <color rgb="FF000000"/>
      <name val="Roboto Condensed Light"/>
      <family val="2"/>
    </font>
    <font>
      <sz val="10"/>
      <color theme="1"/>
      <name val="Roboto Mono Light"/>
    </font>
    <font>
      <sz val="10"/>
      <color theme="1"/>
      <name val="Roboto"/>
    </font>
    <font>
      <sz val="10"/>
      <color rgb="FF000000"/>
      <name val="Roboto"/>
    </font>
    <font>
      <sz val="8"/>
      <color rgb="FFD9D9D9"/>
      <name val="Roboto Condensed Light"/>
    </font>
    <font>
      <sz val="8"/>
      <color rgb="FF000000"/>
      <name val="Roboto Condensed Light"/>
    </font>
    <font>
      <sz val="9"/>
      <color theme="1"/>
      <name val="Roboto Condensed Light"/>
    </font>
    <font>
      <sz val="10"/>
      <color rgb="FF000000"/>
      <name val="Roboto Condensed"/>
    </font>
    <font>
      <sz val="8"/>
      <color theme="0" tint="-0.34998626667073579"/>
      <name val="Roboto Condensed"/>
    </font>
    <font>
      <sz val="11"/>
      <color rgb="FF000000"/>
      <name val="Roboto Mono Light"/>
    </font>
    <font>
      <sz val="12"/>
      <color theme="0" tint="-0.499984740745262"/>
      <name val="Roboto Condensed"/>
    </font>
    <font>
      <sz val="10"/>
      <color rgb="FF000000"/>
      <name val="Roboto Condensed Light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5DCE3"/>
      </patternFill>
    </fill>
    <fill>
      <patternFill patternType="solid">
        <fgColor rgb="FFF1F1F1"/>
      </patternFill>
    </fill>
    <fill>
      <patternFill patternType="solid">
        <fgColor rgb="FF808080"/>
      </patternFill>
    </fill>
  </fills>
  <borders count="32">
    <border>
      <left/>
      <right/>
      <top/>
      <bottom/>
      <diagonal/>
    </border>
    <border>
      <left style="thin">
        <color theme="3" tint="0.39994506668294322"/>
      </left>
      <right/>
      <top style="thin">
        <color theme="3" tint="0.39994506668294322"/>
      </top>
      <bottom style="thin">
        <color theme="3" tint="0.39994506668294322"/>
      </bottom>
      <diagonal/>
    </border>
    <border>
      <left style="thin">
        <color theme="3" tint="0.39994506668294322"/>
      </left>
      <right/>
      <top style="thin">
        <color theme="3" tint="0.39994506668294322"/>
      </top>
      <bottom/>
      <diagonal/>
    </border>
    <border>
      <left style="medium">
        <color theme="3" tint="-0.24994659260841701"/>
      </left>
      <right/>
      <top style="medium">
        <color theme="3" tint="-0.24994659260841701"/>
      </top>
      <bottom/>
      <diagonal/>
    </border>
    <border>
      <left/>
      <right/>
      <top style="medium">
        <color theme="3" tint="-0.24994659260841701"/>
      </top>
      <bottom/>
      <diagonal/>
    </border>
    <border>
      <left/>
      <right style="medium">
        <color theme="3" tint="-0.24994659260841701"/>
      </right>
      <top style="medium">
        <color theme="3" tint="-0.24994659260841701"/>
      </top>
      <bottom/>
      <diagonal/>
    </border>
    <border>
      <left style="medium">
        <color theme="3" tint="-0.24994659260841701"/>
      </left>
      <right/>
      <top/>
      <bottom/>
      <diagonal/>
    </border>
    <border>
      <left/>
      <right style="medium">
        <color theme="3" tint="-0.24994659260841701"/>
      </right>
      <top style="thin">
        <color theme="3" tint="0.39994506668294322"/>
      </top>
      <bottom style="thin">
        <color theme="3" tint="0.39994506668294322"/>
      </bottom>
      <diagonal/>
    </border>
    <border>
      <left/>
      <right style="medium">
        <color theme="3" tint="-0.24994659260841701"/>
      </right>
      <top style="thin">
        <color theme="3" tint="0.39994506668294322"/>
      </top>
      <bottom/>
      <diagonal/>
    </border>
    <border>
      <left style="medium">
        <color rgb="FF2E75B5"/>
      </left>
      <right style="thin">
        <color rgb="FF2E75B5"/>
      </right>
      <top/>
      <bottom style="medium">
        <color rgb="FF2E75B5"/>
      </bottom>
      <diagonal/>
    </border>
    <border>
      <left style="medium">
        <color rgb="FF2E75B5"/>
      </left>
      <right style="thin">
        <color rgb="FF2E75B5"/>
      </right>
      <top style="medium">
        <color rgb="FF2E75B5"/>
      </top>
      <bottom style="thin">
        <color rgb="FF2E75B5"/>
      </bottom>
      <diagonal/>
    </border>
    <border>
      <left/>
      <right/>
      <top style="medium">
        <color rgb="FF2E75B5"/>
      </top>
      <bottom style="thin">
        <color rgb="FF2E75B5"/>
      </bottom>
      <diagonal/>
    </border>
    <border>
      <left/>
      <right style="medium">
        <color rgb="FF2E75B5"/>
      </right>
      <top style="medium">
        <color rgb="FF2E75B5"/>
      </top>
      <bottom style="thin">
        <color rgb="FF2E75B5"/>
      </bottom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/>
      <diagonal/>
    </border>
    <border>
      <left style="thin">
        <color rgb="FF2E75B5"/>
      </left>
      <right/>
      <top style="thin">
        <color rgb="FF2E75B5"/>
      </top>
      <bottom style="medium">
        <color rgb="FF2E75B5"/>
      </bottom>
      <diagonal/>
    </border>
    <border>
      <left/>
      <right/>
      <top style="thin">
        <color rgb="FF2E75B5"/>
      </top>
      <bottom style="medium">
        <color rgb="FF2E75B5"/>
      </bottom>
      <diagonal/>
    </border>
    <border>
      <left/>
      <right style="medium">
        <color rgb="FF2E75B5"/>
      </right>
      <top style="thin">
        <color rgb="FF2E75B5"/>
      </top>
      <bottom style="medium">
        <color rgb="FF2E75B5"/>
      </bottom>
      <diagonal/>
    </border>
    <border>
      <left style="thin">
        <color rgb="FF2E75B5"/>
      </left>
      <right/>
      <top style="medium">
        <color rgb="FF2E75B5"/>
      </top>
      <bottom style="thin">
        <color rgb="FF2E75B5"/>
      </bottom>
      <diagonal/>
    </border>
    <border>
      <left style="thin">
        <color theme="3" tint="0.39994506668294322"/>
      </left>
      <right style="thin">
        <color theme="3" tint="0.39994506668294322"/>
      </right>
      <top/>
      <bottom/>
      <diagonal/>
    </border>
    <border>
      <left style="thin">
        <color theme="3" tint="0.39991454817346722"/>
      </left>
      <right/>
      <top style="thin">
        <color theme="3" tint="0.39991454817346722"/>
      </top>
      <bottom/>
      <diagonal/>
    </border>
    <border>
      <left/>
      <right/>
      <top style="thin">
        <color theme="3" tint="0.39991454817346722"/>
      </top>
      <bottom/>
      <diagonal/>
    </border>
    <border>
      <left/>
      <right style="thin">
        <color theme="3" tint="0.39991454817346722"/>
      </right>
      <top style="thin">
        <color theme="3" tint="0.39991454817346722"/>
      </top>
      <bottom/>
      <diagonal/>
    </border>
    <border>
      <left style="thin">
        <color theme="3" tint="0.39991454817346722"/>
      </left>
      <right/>
      <top/>
      <bottom style="thin">
        <color theme="3" tint="0.39994506668294322"/>
      </bottom>
      <diagonal/>
    </border>
    <border>
      <left/>
      <right/>
      <top/>
      <bottom style="thin">
        <color theme="3" tint="0.39994506668294322"/>
      </bottom>
      <diagonal/>
    </border>
    <border>
      <left/>
      <right style="thin">
        <color theme="3" tint="0.39991454817346722"/>
      </right>
      <top/>
      <bottom style="thin">
        <color theme="3" tint="0.39994506668294322"/>
      </bottom>
      <diagonal/>
    </border>
    <border>
      <left style="medium">
        <color theme="3" tint="-0.24994659260841701"/>
      </left>
      <right/>
      <top/>
      <bottom style="medium">
        <color rgb="FF2E75B5"/>
      </bottom>
      <diagonal/>
    </border>
    <border>
      <left/>
      <right style="medium">
        <color theme="3" tint="-0.24994659260841701"/>
      </right>
      <top/>
      <bottom style="medium">
        <color rgb="FF2E75B5"/>
      </bottom>
      <diagonal/>
    </border>
    <border>
      <left style="thin">
        <color theme="3" tint="0.39994506668294322"/>
      </left>
      <right/>
      <top/>
      <bottom style="medium">
        <color rgb="FF2E75B5"/>
      </bottom>
      <diagonal/>
    </border>
    <border>
      <left/>
      <right/>
      <top style="thin">
        <color theme="3" tint="0.39994506668294322"/>
      </top>
      <bottom style="thin">
        <color theme="3" tint="0.39994506668294322"/>
      </bottom>
      <diagonal/>
    </border>
    <border>
      <left/>
      <right/>
      <top style="thin">
        <color theme="3" tint="0.39994506668294322"/>
      </top>
      <bottom/>
      <diagonal/>
    </border>
    <border>
      <left/>
      <right/>
      <top/>
      <bottom style="medium">
        <color rgb="FF2E75B5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2" borderId="0" xfId="0" applyFill="1" applyBorder="1" applyAlignment="1">
      <alignment horizontal="left" vertical="top"/>
    </xf>
    <xf numFmtId="0" fontId="0" fillId="2" borderId="0" xfId="0" applyFill="1" applyBorder="1" applyAlignment="1">
      <alignment horizontal="center" vertical="top"/>
    </xf>
    <xf numFmtId="0" fontId="0" fillId="2" borderId="1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 indent="2"/>
    </xf>
    <xf numFmtId="0" fontId="0" fillId="2" borderId="10" xfId="0" applyFill="1" applyBorder="1" applyAlignment="1">
      <alignment horizontal="left" vertical="top" indent="2"/>
    </xf>
    <xf numFmtId="0" fontId="0" fillId="2" borderId="0" xfId="0" applyFill="1" applyBorder="1" applyAlignment="1">
      <alignment horizontal="left" vertical="top" indent="2"/>
    </xf>
    <xf numFmtId="0" fontId="6" fillId="3" borderId="13" xfId="0" applyFont="1" applyFill="1" applyBorder="1" applyAlignment="1">
      <alignment horizontal="left" vertical="top" wrapText="1" indent="2"/>
    </xf>
    <xf numFmtId="0" fontId="9" fillId="3" borderId="18" xfId="0" applyFont="1" applyFill="1" applyBorder="1" applyAlignment="1">
      <alignment horizontal="left" vertical="top" wrapText="1" indent="2"/>
    </xf>
    <xf numFmtId="0" fontId="3" fillId="2" borderId="13" xfId="0" applyFont="1" applyFill="1" applyBorder="1" applyAlignment="1">
      <alignment horizontal="left" vertical="top" wrapText="1" indent="1"/>
    </xf>
    <xf numFmtId="0" fontId="9" fillId="2" borderId="18" xfId="0" applyFont="1" applyFill="1" applyBorder="1" applyAlignment="1">
      <alignment horizontal="left" vertical="top" wrapText="1" indent="1"/>
    </xf>
    <xf numFmtId="0" fontId="3" fillId="4" borderId="13" xfId="0" applyFont="1" applyFill="1" applyBorder="1" applyAlignment="1">
      <alignment horizontal="center" vertical="top" wrapText="1"/>
    </xf>
    <xf numFmtId="0" fontId="0" fillId="2" borderId="20" xfId="0" applyFill="1" applyBorder="1" applyAlignment="1">
      <alignment vertical="top" wrapText="1"/>
    </xf>
    <xf numFmtId="0" fontId="0" fillId="2" borderId="21" xfId="0" applyFill="1" applyBorder="1" applyAlignment="1">
      <alignment vertical="top" wrapText="1"/>
    </xf>
    <xf numFmtId="0" fontId="7" fillId="2" borderId="19" xfId="0" applyFont="1" applyFill="1" applyBorder="1" applyAlignment="1">
      <alignment horizontal="left" vertical="top" wrapText="1" indent="2"/>
    </xf>
    <xf numFmtId="0" fontId="12" fillId="5" borderId="13" xfId="0" applyFont="1" applyFill="1" applyBorder="1" applyAlignment="1">
      <alignment horizontal="center" vertical="top" wrapText="1"/>
    </xf>
    <xf numFmtId="0" fontId="14" fillId="2" borderId="0" xfId="0" applyFont="1" applyFill="1" applyBorder="1" applyAlignment="1">
      <alignment horizontal="left" vertical="top"/>
    </xf>
    <xf numFmtId="0" fontId="14" fillId="2" borderId="0" xfId="0" applyFont="1" applyFill="1" applyBorder="1" applyAlignment="1">
      <alignment horizontal="left" vertical="top" indent="2"/>
    </xf>
    <xf numFmtId="164" fontId="8" fillId="4" borderId="18" xfId="0" applyNumberFormat="1" applyFont="1" applyFill="1" applyBorder="1" applyAlignment="1">
      <alignment horizontal="center" vertical="top" wrapText="1"/>
    </xf>
    <xf numFmtId="164" fontId="8" fillId="5" borderId="18" xfId="0" applyNumberFormat="1" applyFont="1" applyFill="1" applyBorder="1" applyAlignment="1">
      <alignment horizontal="center" vertical="top" wrapText="1"/>
    </xf>
    <xf numFmtId="0" fontId="10" fillId="2" borderId="9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left" vertical="top"/>
    </xf>
    <xf numFmtId="0" fontId="0" fillId="2" borderId="27" xfId="0" applyFill="1" applyBorder="1" applyAlignment="1">
      <alignment horizontal="left" vertical="top"/>
    </xf>
    <xf numFmtId="0" fontId="14" fillId="0" borderId="0" xfId="0" applyFont="1" applyFill="1" applyBorder="1" applyAlignment="1">
      <alignment horizontal="right" vertical="top" indent="1"/>
    </xf>
    <xf numFmtId="164" fontId="14" fillId="0" borderId="0" xfId="0" applyNumberFormat="1" applyFont="1" applyFill="1" applyBorder="1" applyAlignment="1">
      <alignment horizontal="center" vertical="top"/>
    </xf>
    <xf numFmtId="0" fontId="14" fillId="0" borderId="0" xfId="0" applyFont="1" applyFill="1" applyBorder="1" applyAlignment="1">
      <alignment horizontal="left" vertical="top" indent="1"/>
    </xf>
    <xf numFmtId="0" fontId="17" fillId="0" borderId="0" xfId="0" applyFont="1" applyFill="1" applyBorder="1" applyAlignment="1">
      <alignment horizontal="left" vertical="top"/>
    </xf>
    <xf numFmtId="164" fontId="17" fillId="0" borderId="0" xfId="0" applyNumberFormat="1" applyFont="1" applyFill="1" applyBorder="1" applyAlignment="1">
      <alignment horizontal="center" vertical="top"/>
    </xf>
    <xf numFmtId="0" fontId="17" fillId="0" borderId="0" xfId="0" applyFont="1" applyFill="1" applyBorder="1" applyAlignment="1">
      <alignment horizontal="left" vertical="top" indent="1"/>
    </xf>
    <xf numFmtId="0" fontId="14" fillId="0" borderId="31" xfId="0" applyFont="1" applyFill="1" applyBorder="1" applyAlignment="1">
      <alignment horizontal="right" vertical="top" indent="1"/>
    </xf>
    <xf numFmtId="0" fontId="14" fillId="0" borderId="31" xfId="0" applyFont="1" applyFill="1" applyBorder="1" applyAlignment="1">
      <alignment horizontal="left" vertical="top"/>
    </xf>
    <xf numFmtId="164" fontId="14" fillId="0" borderId="31" xfId="0" applyNumberFormat="1" applyFont="1" applyFill="1" applyBorder="1" applyAlignment="1">
      <alignment horizontal="center" vertical="top"/>
    </xf>
    <xf numFmtId="0" fontId="14" fillId="0" borderId="31" xfId="0" applyFont="1" applyFill="1" applyBorder="1" applyAlignment="1">
      <alignment horizontal="left" vertical="top" indent="1"/>
    </xf>
    <xf numFmtId="0" fontId="15" fillId="0" borderId="0" xfId="0" applyFont="1" applyFill="1" applyBorder="1" applyAlignment="1">
      <alignment vertical="top" wrapText="1"/>
    </xf>
    <xf numFmtId="164" fontId="15" fillId="0" borderId="0" xfId="0" applyNumberFormat="1" applyFont="1" applyFill="1" applyBorder="1" applyAlignment="1">
      <alignment horizontal="center" vertical="top" wrapText="1"/>
    </xf>
    <xf numFmtId="0" fontId="15" fillId="0" borderId="0" xfId="0" applyFont="1" applyFill="1" applyBorder="1" applyAlignment="1">
      <alignment horizontal="left" vertical="top" wrapText="1" indent="1"/>
    </xf>
    <xf numFmtId="0" fontId="15" fillId="0" borderId="31" xfId="0" applyFont="1" applyFill="1" applyBorder="1" applyAlignment="1">
      <alignment vertical="top" wrapText="1"/>
    </xf>
    <xf numFmtId="164" fontId="15" fillId="0" borderId="31" xfId="0" applyNumberFormat="1" applyFont="1" applyFill="1" applyBorder="1" applyAlignment="1">
      <alignment horizontal="center" vertical="top" wrapText="1"/>
    </xf>
    <xf numFmtId="0" fontId="15" fillId="0" borderId="31" xfId="0" applyFont="1" applyFill="1" applyBorder="1" applyAlignment="1">
      <alignment horizontal="left" vertical="top" wrapText="1" indent="1"/>
    </xf>
    <xf numFmtId="0" fontId="15" fillId="0" borderId="0" xfId="0" applyFont="1" applyFill="1" applyBorder="1" applyAlignment="1">
      <alignment horizontal="right" vertical="top" wrapText="1" indent="1"/>
    </xf>
    <xf numFmtId="0" fontId="9" fillId="3" borderId="18" xfId="0" applyFont="1" applyFill="1" applyBorder="1" applyAlignment="1">
      <alignment horizontal="left" vertical="top" indent="2" shrinkToFit="1"/>
    </xf>
    <xf numFmtId="0" fontId="13" fillId="2" borderId="22" xfId="0" applyFont="1" applyFill="1" applyBorder="1" applyAlignment="1">
      <alignment horizontal="left" vertical="top" wrapText="1" indent="1"/>
    </xf>
    <xf numFmtId="0" fontId="13" fillId="2" borderId="23" xfId="0" applyFont="1" applyFill="1" applyBorder="1" applyAlignment="1">
      <alignment horizontal="left" vertical="top" wrapText="1" indent="1"/>
    </xf>
    <xf numFmtId="0" fontId="13" fillId="2" borderId="24" xfId="0" applyFont="1" applyFill="1" applyBorder="1" applyAlignment="1">
      <alignment horizontal="left" vertical="top" wrapText="1" indent="1"/>
    </xf>
    <xf numFmtId="0" fontId="0" fillId="2" borderId="6" xfId="0" applyFill="1" applyBorder="1" applyAlignment="1">
      <alignment horizontal="center" vertical="top"/>
    </xf>
    <xf numFmtId="0" fontId="0" fillId="2" borderId="25" xfId="0" applyFill="1" applyBorder="1" applyAlignment="1">
      <alignment horizontal="center" vertical="top"/>
    </xf>
    <xf numFmtId="0" fontId="14" fillId="2" borderId="28" xfId="0" applyFont="1" applyFill="1" applyBorder="1" applyAlignment="1">
      <alignment horizontal="center" vertical="top"/>
    </xf>
    <xf numFmtId="0" fontId="14" fillId="2" borderId="7" xfId="0" applyFont="1" applyFill="1" applyBorder="1" applyAlignment="1">
      <alignment horizontal="center" vertical="top"/>
    </xf>
    <xf numFmtId="165" fontId="14" fillId="2" borderId="28" xfId="0" applyNumberFormat="1" applyFont="1" applyFill="1" applyBorder="1" applyAlignment="1">
      <alignment horizontal="center" vertical="center"/>
    </xf>
    <xf numFmtId="165" fontId="14" fillId="2" borderId="7" xfId="0" applyNumberFormat="1" applyFont="1" applyFill="1" applyBorder="1" applyAlignment="1">
      <alignment horizontal="center" vertical="center"/>
    </xf>
    <xf numFmtId="2" fontId="16" fillId="2" borderId="29" xfId="0" applyNumberFormat="1" applyFont="1" applyFill="1" applyBorder="1" applyAlignment="1">
      <alignment horizontal="center" vertical="center"/>
    </xf>
    <xf numFmtId="2" fontId="16" fillId="2" borderId="8" xfId="0" applyNumberFormat="1" applyFont="1" applyFill="1" applyBorder="1" applyAlignment="1">
      <alignment horizontal="center" vertical="center"/>
    </xf>
    <xf numFmtId="2" fontId="16" fillId="2" borderId="30" xfId="0" applyNumberFormat="1" applyFont="1" applyFill="1" applyBorder="1" applyAlignment="1">
      <alignment horizontal="center" vertical="center"/>
    </xf>
    <xf numFmtId="2" fontId="16" fillId="2" borderId="26" xfId="0" applyNumberFormat="1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10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left" vertical="top" indent="3"/>
    </xf>
    <xf numFmtId="0" fontId="0" fillId="2" borderId="11" xfId="0" applyFill="1" applyBorder="1" applyAlignment="1">
      <alignment horizontal="left" vertical="top" indent="3"/>
    </xf>
    <xf numFmtId="0" fontId="0" fillId="2" borderId="12" xfId="0" applyFill="1" applyBorder="1" applyAlignment="1">
      <alignment horizontal="left" vertical="top" indent="3"/>
    </xf>
    <xf numFmtId="0" fontId="18" fillId="0" borderId="0" xfId="0" applyFont="1" applyFill="1" applyBorder="1" applyAlignment="1">
      <alignment horizontal="left" vertical="top"/>
    </xf>
    <xf numFmtId="14" fontId="18" fillId="0" borderId="0" xfId="0" applyNumberFormat="1" applyFont="1" applyFill="1" applyBorder="1" applyAlignment="1">
      <alignment horizontal="left" vertical="top"/>
    </xf>
    <xf numFmtId="168" fontId="18" fillId="0" borderId="0" xfId="0" applyNumberFormat="1" applyFont="1" applyFill="1" applyBorder="1" applyAlignment="1">
      <alignment horizontal="left" vertical="top"/>
    </xf>
    <xf numFmtId="20" fontId="18" fillId="0" borderId="0" xfId="0" applyNumberFormat="1" applyFont="1" applyFill="1" applyBorder="1" applyAlignment="1">
      <alignment horizontal="left" vertical="top"/>
    </xf>
    <xf numFmtId="164" fontId="18" fillId="0" borderId="0" xfId="0" applyNumberFormat="1" applyFont="1" applyFill="1" applyBorder="1" applyAlignment="1">
      <alignment horizontal="left" vertical="top"/>
    </xf>
    <xf numFmtId="166" fontId="14" fillId="0" borderId="0" xfId="0" applyNumberFormat="1" applyFont="1" applyFill="1" applyBorder="1" applyAlignment="1">
      <alignment horizontal="left" vertical="top"/>
    </xf>
    <xf numFmtId="166" fontId="17" fillId="0" borderId="0" xfId="0" applyNumberFormat="1" applyFont="1" applyFill="1" applyBorder="1" applyAlignment="1">
      <alignment horizontal="left" vertical="top"/>
    </xf>
    <xf numFmtId="166" fontId="15" fillId="0" borderId="0" xfId="0" applyNumberFormat="1" applyFont="1" applyFill="1" applyBorder="1" applyAlignment="1">
      <alignment vertical="top" wrapText="1"/>
    </xf>
    <xf numFmtId="166" fontId="15" fillId="0" borderId="31" xfId="0" applyNumberFormat="1" applyFont="1" applyFill="1" applyBorder="1" applyAlignment="1">
      <alignment vertical="top" wrapText="1"/>
    </xf>
    <xf numFmtId="20" fontId="14" fillId="0" borderId="0" xfId="0" applyNumberFormat="1" applyFont="1" applyFill="1" applyBorder="1" applyAlignment="1">
      <alignment horizontal="left" vertical="top"/>
    </xf>
    <xf numFmtId="166" fontId="18" fillId="0" borderId="0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57991</xdr:colOff>
      <xdr:row>1</xdr:row>
      <xdr:rowOff>0</xdr:rowOff>
    </xdr:from>
    <xdr:to>
      <xdr:col>0</xdr:col>
      <xdr:colOff>1435219</xdr:colOff>
      <xdr:row>4</xdr:row>
      <xdr:rowOff>202427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91" y="107674"/>
          <a:ext cx="1377228" cy="10058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tabSelected="1" zoomScale="90" zoomScaleNormal="90" workbookViewId="0">
      <selection activeCell="R6" sqref="R6:X22"/>
    </sheetView>
  </sheetViews>
  <sheetFormatPr defaultRowHeight="12.75" x14ac:dyDescent="0.2"/>
  <cols>
    <col min="1" max="1" width="38.33203125" style="19" customWidth="1"/>
    <col min="2" max="2" width="51.33203125" style="18" bestFit="1" customWidth="1"/>
    <col min="3" max="5" width="8.5" style="18" customWidth="1"/>
    <col min="6" max="6" width="2.6640625" style="23" customWidth="1"/>
    <col min="7" max="10" width="9.33203125" style="23"/>
    <col min="11" max="11" width="9.33203125" style="25"/>
    <col min="12" max="12" width="13.6640625" style="23" bestFit="1" customWidth="1"/>
    <col min="13" max="13" width="16" style="23" customWidth="1"/>
    <col min="14" max="14" width="9.33203125" style="23"/>
    <col min="15" max="16" width="14.1640625" style="23" customWidth="1"/>
    <col min="17" max="17" width="10.5" style="67" bestFit="1" customWidth="1"/>
    <col min="18" max="18" width="9.33203125" style="23"/>
    <col min="19" max="19" width="10.1640625" style="23" bestFit="1" customWidth="1"/>
    <col min="20" max="21" width="9.5" style="26" bestFit="1" customWidth="1"/>
    <col min="22" max="22" width="12.33203125" style="26" bestFit="1" customWidth="1"/>
    <col min="23" max="23" width="34.6640625" style="27" customWidth="1"/>
    <col min="24" max="16384" width="9.33203125" style="23"/>
  </cols>
  <sheetData>
    <row r="1" spans="1:23" ht="8.25" customHeight="1" x14ac:dyDescent="0.2">
      <c r="A1" s="6"/>
      <c r="B1" s="4"/>
      <c r="C1" s="4"/>
      <c r="D1" s="4"/>
      <c r="E1" s="5"/>
    </row>
    <row r="2" spans="1:23" ht="24.75" customHeight="1" x14ac:dyDescent="0.2">
      <c r="A2" s="46"/>
      <c r="B2" s="1" t="s">
        <v>1</v>
      </c>
      <c r="C2" s="2" t="s">
        <v>5</v>
      </c>
      <c r="D2" s="48"/>
      <c r="E2" s="49"/>
    </row>
    <row r="3" spans="1:23" ht="24.75" customHeight="1" x14ac:dyDescent="0.2">
      <c r="A3" s="46"/>
      <c r="B3" s="1" t="s">
        <v>2</v>
      </c>
      <c r="C3" s="2" t="s">
        <v>6</v>
      </c>
      <c r="D3" s="50">
        <f>Q6</f>
        <v>42906</v>
      </c>
      <c r="E3" s="51"/>
    </row>
    <row r="4" spans="1:23" ht="13.5" customHeight="1" x14ac:dyDescent="0.2">
      <c r="A4" s="46"/>
      <c r="B4" s="1" t="s">
        <v>3</v>
      </c>
      <c r="C4" s="3" t="s">
        <v>7</v>
      </c>
      <c r="D4" s="52">
        <f>SUM(IF(E10&lt;&gt;"",E10,0)+
IF(E14&lt;&gt;"",E14,0)+
IF(E18&lt;&gt;"",E18,0)+
IF(E22&lt;&gt;"",E22,0)+
IF(E26&lt;&gt;"",E26,0)+
IF(E30&lt;&gt;"",E30,0)+
IF(E34&lt;&gt;"",E34,0)+
IF(E38&lt;&gt;"",E38,0)+
IF(E42&lt;&gt;"",E42,0))*24</f>
        <v>11</v>
      </c>
      <c r="E4" s="53"/>
    </row>
    <row r="5" spans="1:23" ht="19.5" customHeight="1" thickBot="1" x14ac:dyDescent="0.25">
      <c r="A5" s="47"/>
      <c r="B5"/>
      <c r="C5" s="24" t="s">
        <v>8</v>
      </c>
      <c r="D5" s="54"/>
      <c r="E5" s="55"/>
      <c r="L5" s="28" t="s">
        <v>39</v>
      </c>
      <c r="M5" s="28" t="s">
        <v>40</v>
      </c>
      <c r="N5" s="28" t="s">
        <v>41</v>
      </c>
      <c r="O5" s="28" t="s">
        <v>42</v>
      </c>
      <c r="P5" s="28" t="s">
        <v>43</v>
      </c>
      <c r="Q5" s="68" t="s">
        <v>44</v>
      </c>
      <c r="R5" s="28" t="s">
        <v>45</v>
      </c>
      <c r="S5" s="28" t="s">
        <v>46</v>
      </c>
      <c r="T5" s="29" t="s">
        <v>47</v>
      </c>
      <c r="U5" s="29" t="s">
        <v>48</v>
      </c>
      <c r="V5" s="29" t="s">
        <v>49</v>
      </c>
      <c r="W5" s="30" t="s">
        <v>50</v>
      </c>
    </row>
    <row r="6" spans="1:23" ht="12.75" customHeight="1" x14ac:dyDescent="0.2">
      <c r="A6" s="7" t="s">
        <v>0</v>
      </c>
      <c r="B6" s="59" t="s">
        <v>4</v>
      </c>
      <c r="C6" s="60"/>
      <c r="D6" s="60"/>
      <c r="E6" s="61"/>
      <c r="K6" s="31">
        <v>1</v>
      </c>
      <c r="L6" s="62" t="s">
        <v>51</v>
      </c>
      <c r="M6" s="62" t="s">
        <v>54</v>
      </c>
      <c r="N6" s="62" t="s">
        <v>53</v>
      </c>
      <c r="O6" s="62" t="s">
        <v>67</v>
      </c>
      <c r="P6" s="62" t="s">
        <v>68</v>
      </c>
      <c r="Q6" s="72">
        <v>42906</v>
      </c>
      <c r="R6" s="62">
        <v>105819485</v>
      </c>
      <c r="S6" s="62"/>
      <c r="T6" s="65">
        <v>0.25</v>
      </c>
      <c r="U6" s="65">
        <v>0.33333333333333331</v>
      </c>
      <c r="V6" s="65">
        <v>8.3333333333333315E-2</v>
      </c>
      <c r="W6" s="62" t="s">
        <v>66</v>
      </c>
    </row>
    <row r="7" spans="1:23" ht="24" customHeight="1" thickBot="1" x14ac:dyDescent="0.25">
      <c r="A7" s="22" t="str">
        <f>CONCATENATE(L6," ",M6," ",N6)</f>
        <v>HALLIBURTON DUNCAN MNSHOP</v>
      </c>
      <c r="B7" s="56" t="str">
        <f>CONCATENATE(O6," ",P6)</f>
        <v>Andrew Johnson</v>
      </c>
      <c r="C7" s="57"/>
      <c r="D7" s="57"/>
      <c r="E7" s="58"/>
      <c r="Q7" s="72">
        <v>42906</v>
      </c>
    </row>
    <row r="8" spans="1:23" ht="24.75" customHeight="1" x14ac:dyDescent="0.2">
      <c r="A8" s="8"/>
      <c r="B8"/>
      <c r="C8"/>
      <c r="D8"/>
      <c r="E8"/>
      <c r="Q8" s="72">
        <v>42905</v>
      </c>
    </row>
    <row r="9" spans="1:23" ht="12" customHeight="1" x14ac:dyDescent="0.2">
      <c r="A9" s="9" t="s">
        <v>10</v>
      </c>
      <c r="B9" s="11" t="s">
        <v>11</v>
      </c>
      <c r="C9" s="13" t="s">
        <v>12</v>
      </c>
      <c r="D9" s="13" t="s">
        <v>9</v>
      </c>
      <c r="E9" s="17" t="s">
        <v>30</v>
      </c>
    </row>
    <row r="10" spans="1:23" ht="15" customHeight="1" x14ac:dyDescent="0.2">
      <c r="A10" s="42">
        <f>IF(R6&lt;&gt;0,R6,"")</f>
        <v>105819485</v>
      </c>
      <c r="B10" s="12" t="str">
        <f t="shared" ref="B10:E10" si="0">IF(S6&lt;&gt;0,S6,"")</f>
        <v/>
      </c>
      <c r="C10" s="20">
        <f t="shared" si="0"/>
        <v>0.25</v>
      </c>
      <c r="D10" s="20">
        <f t="shared" si="0"/>
        <v>0.33333333333333331</v>
      </c>
      <c r="E10" s="21">
        <f t="shared" si="0"/>
        <v>8.3333333333333315E-2</v>
      </c>
      <c r="K10" s="31">
        <v>2</v>
      </c>
      <c r="L10" s="32" t="s">
        <v>51</v>
      </c>
      <c r="M10" s="32" t="s">
        <v>54</v>
      </c>
      <c r="N10" s="32" t="s">
        <v>53</v>
      </c>
      <c r="O10" s="32" t="s">
        <v>67</v>
      </c>
      <c r="P10" s="32" t="s">
        <v>68</v>
      </c>
      <c r="Q10" s="72">
        <v>42902</v>
      </c>
      <c r="R10" s="32">
        <v>105819486</v>
      </c>
      <c r="S10" s="32"/>
      <c r="T10" s="33">
        <v>0.33333333333333331</v>
      </c>
      <c r="U10" s="33">
        <v>0.45833333333333331</v>
      </c>
      <c r="V10" s="33">
        <v>0.125</v>
      </c>
      <c r="W10" s="34" t="s">
        <v>66</v>
      </c>
    </row>
    <row r="11" spans="1:23" ht="12" customHeight="1" x14ac:dyDescent="0.2">
      <c r="A11" s="16" t="s">
        <v>13</v>
      </c>
      <c r="B11" s="14"/>
      <c r="C11" s="14"/>
      <c r="D11" s="14"/>
      <c r="E11" s="15"/>
    </row>
    <row r="12" spans="1:23" ht="26.25" customHeight="1" x14ac:dyDescent="0.2">
      <c r="A12" s="43" t="str">
        <f>IF(W6&lt;&gt;0,W6,"")</f>
        <v>Cut, clear, build, pressure test hoses.</v>
      </c>
      <c r="B12" s="44"/>
      <c r="C12" s="44"/>
      <c r="D12" s="44"/>
      <c r="E12" s="45"/>
    </row>
    <row r="13" spans="1:23" s="35" customFormat="1" ht="12" customHeight="1" x14ac:dyDescent="0.2">
      <c r="A13" s="9" t="s">
        <v>10</v>
      </c>
      <c r="B13" s="11" t="s">
        <v>11</v>
      </c>
      <c r="C13" s="13" t="s">
        <v>14</v>
      </c>
      <c r="D13" s="13" t="s">
        <v>15</v>
      </c>
      <c r="E13" s="17" t="s">
        <v>31</v>
      </c>
      <c r="K13" s="25"/>
      <c r="Q13" s="69"/>
      <c r="T13" s="36"/>
      <c r="U13" s="36"/>
      <c r="V13" s="36"/>
      <c r="W13" s="37"/>
    </row>
    <row r="14" spans="1:23" s="35" customFormat="1" ht="15" customHeight="1" x14ac:dyDescent="0.2">
      <c r="A14" s="10">
        <f>IF(R10&lt;&gt;0,R10,"")</f>
        <v>105819486</v>
      </c>
      <c r="B14" s="12" t="str">
        <f t="shared" ref="B14" si="1">IF(S10&lt;&gt;0,S10,"")</f>
        <v/>
      </c>
      <c r="C14" s="20">
        <f t="shared" ref="C14" si="2">IF(T10&lt;&gt;0,T10,"")</f>
        <v>0.33333333333333331</v>
      </c>
      <c r="D14" s="20">
        <f t="shared" ref="D14" si="3">IF(U10&lt;&gt;0,U10,"")</f>
        <v>0.45833333333333331</v>
      </c>
      <c r="E14" s="21">
        <f t="shared" ref="E14" si="4">IF(V10&lt;&gt;0,V10,"")</f>
        <v>0.125</v>
      </c>
      <c r="K14" s="31">
        <v>3</v>
      </c>
      <c r="L14" s="38" t="s">
        <v>51</v>
      </c>
      <c r="M14" s="38" t="s">
        <v>54</v>
      </c>
      <c r="N14" s="38" t="s">
        <v>53</v>
      </c>
      <c r="O14" s="38" t="s">
        <v>67</v>
      </c>
      <c r="P14" s="38" t="s">
        <v>68</v>
      </c>
      <c r="Q14" s="72">
        <v>42902</v>
      </c>
      <c r="R14" s="38">
        <v>105798046</v>
      </c>
      <c r="S14" s="38"/>
      <c r="T14" s="39">
        <v>0.45833333333333331</v>
      </c>
      <c r="U14" s="39">
        <v>0.54166666666666663</v>
      </c>
      <c r="V14" s="39">
        <v>8.3333333333333315E-2</v>
      </c>
      <c r="W14" s="40" t="s">
        <v>66</v>
      </c>
    </row>
    <row r="15" spans="1:23" s="35" customFormat="1" ht="12" customHeight="1" x14ac:dyDescent="0.2">
      <c r="A15" s="16" t="s">
        <v>13</v>
      </c>
      <c r="B15" s="14"/>
      <c r="C15" s="14"/>
      <c r="D15" s="14"/>
      <c r="E15" s="15"/>
      <c r="K15" s="25"/>
      <c r="Q15" s="69"/>
      <c r="T15" s="36"/>
      <c r="U15" s="36"/>
      <c r="V15" s="36"/>
      <c r="W15" s="37"/>
    </row>
    <row r="16" spans="1:23" s="35" customFormat="1" ht="26.25" customHeight="1" x14ac:dyDescent="0.2">
      <c r="A16" s="43" t="str">
        <f t="shared" ref="A16" si="5">IF(W10&lt;&gt;0,W10,"")</f>
        <v>Cut, clear, build, pressure test hoses.</v>
      </c>
      <c r="B16" s="44"/>
      <c r="C16" s="44"/>
      <c r="D16" s="44"/>
      <c r="E16" s="45"/>
      <c r="K16" s="25"/>
      <c r="Q16" s="69"/>
      <c r="T16" s="36"/>
      <c r="U16" s="36"/>
      <c r="V16" s="36"/>
      <c r="W16" s="37"/>
    </row>
    <row r="17" spans="1:23" s="35" customFormat="1" ht="12" customHeight="1" x14ac:dyDescent="0.2">
      <c r="A17" s="9" t="s">
        <v>10</v>
      </c>
      <c r="B17" s="11" t="s">
        <v>11</v>
      </c>
      <c r="C17" s="13" t="s">
        <v>16</v>
      </c>
      <c r="D17" s="13" t="s">
        <v>17</v>
      </c>
      <c r="E17" s="17" t="s">
        <v>32</v>
      </c>
      <c r="K17" s="25"/>
      <c r="Q17" s="69"/>
      <c r="T17" s="36"/>
      <c r="U17" s="36"/>
      <c r="V17" s="36"/>
      <c r="W17" s="37"/>
    </row>
    <row r="18" spans="1:23" s="35" customFormat="1" ht="15" customHeight="1" x14ac:dyDescent="0.2">
      <c r="A18" s="10">
        <f>IF(R14&lt;&gt;0,R14,"")</f>
        <v>105798046</v>
      </c>
      <c r="B18" s="12" t="str">
        <f>IF(S14&lt;&gt;0,S14,"")</f>
        <v/>
      </c>
      <c r="C18" s="20">
        <f>IF(T14&lt;&gt;0,T14,"")</f>
        <v>0.45833333333333331</v>
      </c>
      <c r="D18" s="20">
        <f>IF(U14&lt;&gt;0,U14,"")</f>
        <v>0.54166666666666663</v>
      </c>
      <c r="E18" s="21">
        <f>IF(V14&lt;&gt;0,V14,"")</f>
        <v>8.3333333333333315E-2</v>
      </c>
      <c r="K18" s="31">
        <v>4</v>
      </c>
      <c r="L18" s="38" t="s">
        <v>51</v>
      </c>
      <c r="M18" s="38" t="s">
        <v>54</v>
      </c>
      <c r="N18" s="38" t="s">
        <v>53</v>
      </c>
      <c r="O18" s="38" t="s">
        <v>67</v>
      </c>
      <c r="P18" s="38" t="s">
        <v>68</v>
      </c>
      <c r="Q18" s="72">
        <v>42902</v>
      </c>
      <c r="R18" s="38">
        <v>105815099</v>
      </c>
      <c r="S18" s="38"/>
      <c r="T18" s="39">
        <v>0.54166666666666663</v>
      </c>
      <c r="U18" s="39">
        <v>0.625</v>
      </c>
      <c r="V18" s="39">
        <v>8.333333333333337E-2</v>
      </c>
      <c r="W18" s="40" t="s">
        <v>66</v>
      </c>
    </row>
    <row r="19" spans="1:23" s="35" customFormat="1" ht="12" customHeight="1" x14ac:dyDescent="0.2">
      <c r="A19" s="16" t="s">
        <v>13</v>
      </c>
      <c r="B19" s="14"/>
      <c r="C19" s="14"/>
      <c r="D19" s="14"/>
      <c r="E19" s="15"/>
      <c r="K19" s="25"/>
      <c r="Q19" s="69"/>
      <c r="T19" s="36"/>
      <c r="U19" s="36"/>
      <c r="V19" s="36"/>
      <c r="W19" s="37"/>
    </row>
    <row r="20" spans="1:23" s="35" customFormat="1" ht="26.25" customHeight="1" x14ac:dyDescent="0.2">
      <c r="A20" s="43" t="str">
        <f>IF(W14&lt;&gt;0,W14,"")</f>
        <v>Cut, clear, build, pressure test hoses.</v>
      </c>
      <c r="B20" s="44"/>
      <c r="C20" s="44"/>
      <c r="D20" s="44"/>
      <c r="E20" s="45"/>
      <c r="K20" s="25"/>
      <c r="Q20" s="69"/>
      <c r="T20" s="36"/>
      <c r="U20" s="36"/>
      <c r="V20" s="36"/>
      <c r="W20" s="37"/>
    </row>
    <row r="21" spans="1:23" s="35" customFormat="1" ht="12" customHeight="1" x14ac:dyDescent="0.2">
      <c r="A21" s="9" t="s">
        <v>10</v>
      </c>
      <c r="B21" s="11" t="s">
        <v>11</v>
      </c>
      <c r="C21" s="13" t="s">
        <v>18</v>
      </c>
      <c r="D21" s="13" t="s">
        <v>19</v>
      </c>
      <c r="E21" s="17" t="s">
        <v>33</v>
      </c>
      <c r="K21" s="25"/>
      <c r="Q21" s="69"/>
      <c r="T21" s="36"/>
      <c r="U21" s="36"/>
      <c r="V21" s="36"/>
      <c r="W21" s="37"/>
    </row>
    <row r="22" spans="1:23" s="35" customFormat="1" ht="15" customHeight="1" x14ac:dyDescent="0.2">
      <c r="A22" s="10">
        <f t="shared" ref="A22" si="6">IF(R18&lt;&gt;0,R18,"")</f>
        <v>105815099</v>
      </c>
      <c r="B22" s="12" t="str">
        <f t="shared" ref="B22" si="7">IF(S18&lt;&gt;0,S18,"")</f>
        <v/>
      </c>
      <c r="C22" s="20">
        <f t="shared" ref="C22" si="8">IF(T18&lt;&gt;0,T18,"")</f>
        <v>0.54166666666666663</v>
      </c>
      <c r="D22" s="20">
        <f t="shared" ref="D22" si="9">IF(U18&lt;&gt;0,U18,"")</f>
        <v>0.625</v>
      </c>
      <c r="E22" s="21">
        <f t="shared" ref="E22" si="10">IF(V18&lt;&gt;0,V18,"")</f>
        <v>8.333333333333337E-2</v>
      </c>
      <c r="K22" s="31">
        <v>5</v>
      </c>
      <c r="L22" s="38" t="s">
        <v>51</v>
      </c>
      <c r="M22" s="38" t="s">
        <v>54</v>
      </c>
      <c r="N22" s="38" t="s">
        <v>53</v>
      </c>
      <c r="O22" s="38" t="s">
        <v>67</v>
      </c>
      <c r="P22" s="38" t="s">
        <v>68</v>
      </c>
      <c r="Q22" s="72">
        <v>42902</v>
      </c>
      <c r="R22" s="38">
        <v>105824193</v>
      </c>
      <c r="S22" s="38"/>
      <c r="T22" s="39">
        <v>0.625</v>
      </c>
      <c r="U22" s="39">
        <v>0.70833333333333337</v>
      </c>
      <c r="V22" s="39">
        <v>8.333333333333337E-2</v>
      </c>
      <c r="W22" s="40" t="s">
        <v>66</v>
      </c>
    </row>
    <row r="23" spans="1:23" s="35" customFormat="1" ht="12" customHeight="1" x14ac:dyDescent="0.2">
      <c r="A23" s="16" t="s">
        <v>13</v>
      </c>
      <c r="B23" s="14"/>
      <c r="C23" s="14"/>
      <c r="D23" s="14"/>
      <c r="E23" s="15"/>
      <c r="K23" s="25"/>
      <c r="Q23" s="69"/>
      <c r="T23" s="36"/>
      <c r="U23" s="36"/>
      <c r="V23" s="36"/>
      <c r="W23" s="37"/>
    </row>
    <row r="24" spans="1:23" s="35" customFormat="1" ht="26.25" customHeight="1" x14ac:dyDescent="0.2">
      <c r="A24" s="43" t="str">
        <f t="shared" ref="A24" si="11">IF(W18&lt;&gt;0,W18,"")</f>
        <v>Cut, clear, build, pressure test hoses.</v>
      </c>
      <c r="B24" s="44"/>
      <c r="C24" s="44"/>
      <c r="D24" s="44"/>
      <c r="E24" s="45"/>
      <c r="K24" s="25"/>
      <c r="Q24" s="69"/>
      <c r="T24" s="36"/>
      <c r="U24" s="36"/>
      <c r="V24" s="36"/>
      <c r="W24" s="37"/>
    </row>
    <row r="25" spans="1:23" s="35" customFormat="1" ht="12" customHeight="1" x14ac:dyDescent="0.2">
      <c r="A25" s="9" t="s">
        <v>10</v>
      </c>
      <c r="B25" s="11" t="s">
        <v>11</v>
      </c>
      <c r="C25" s="13" t="s">
        <v>20</v>
      </c>
      <c r="D25" s="13" t="s">
        <v>21</v>
      </c>
      <c r="E25" s="17" t="s">
        <v>34</v>
      </c>
      <c r="K25" s="25"/>
      <c r="Q25" s="69"/>
      <c r="T25" s="36"/>
      <c r="U25" s="36"/>
      <c r="V25" s="36"/>
      <c r="W25" s="37"/>
    </row>
    <row r="26" spans="1:23" s="35" customFormat="1" ht="15" customHeight="1" x14ac:dyDescent="0.2">
      <c r="A26" s="10">
        <f t="shared" ref="A26" si="12">IF(R22&lt;&gt;0,R22,"")</f>
        <v>105824193</v>
      </c>
      <c r="B26" s="12" t="str">
        <f t="shared" ref="B26" si="13">IF(S22&lt;&gt;0,S22,"")</f>
        <v/>
      </c>
      <c r="C26" s="20">
        <f t="shared" ref="C26" si="14">IF(T22&lt;&gt;0,T22,"")</f>
        <v>0.625</v>
      </c>
      <c r="D26" s="20">
        <f t="shared" ref="D26" si="15">IF(U22&lt;&gt;0,U22,"")</f>
        <v>0.70833333333333337</v>
      </c>
      <c r="E26" s="21">
        <f t="shared" ref="E26" si="16">IF(V22&lt;&gt;0,V22,"")</f>
        <v>8.333333333333337E-2</v>
      </c>
      <c r="K26" s="31">
        <v>6</v>
      </c>
      <c r="L26" s="38" t="s">
        <v>51</v>
      </c>
      <c r="M26" s="38" t="s">
        <v>54</v>
      </c>
      <c r="N26" s="38" t="s">
        <v>53</v>
      </c>
      <c r="O26" s="38" t="s">
        <v>67</v>
      </c>
      <c r="P26" s="38" t="s">
        <v>68</v>
      </c>
      <c r="Q26" s="72">
        <v>42902</v>
      </c>
      <c r="R26" s="38"/>
      <c r="S26" s="38"/>
      <c r="T26" s="39"/>
      <c r="U26" s="39"/>
      <c r="V26" s="39"/>
      <c r="W26" s="40"/>
    </row>
    <row r="27" spans="1:23" s="35" customFormat="1" ht="12" customHeight="1" x14ac:dyDescent="0.2">
      <c r="A27" s="16" t="s">
        <v>13</v>
      </c>
      <c r="B27" s="14"/>
      <c r="C27" s="14"/>
      <c r="D27" s="14"/>
      <c r="E27" s="15"/>
      <c r="K27" s="25"/>
      <c r="Q27" s="69"/>
      <c r="T27" s="36"/>
      <c r="U27" s="36"/>
      <c r="V27" s="36"/>
      <c r="W27" s="37"/>
    </row>
    <row r="28" spans="1:23" s="35" customFormat="1" ht="26.25" customHeight="1" x14ac:dyDescent="0.2">
      <c r="A28" s="43" t="str">
        <f t="shared" ref="A28" si="17">IF(W22&lt;&gt;0,W22,"")</f>
        <v>Cut, clear, build, pressure test hoses.</v>
      </c>
      <c r="B28" s="44"/>
      <c r="C28" s="44"/>
      <c r="D28" s="44"/>
      <c r="E28" s="45"/>
      <c r="K28" s="25"/>
      <c r="Q28" s="69"/>
      <c r="T28" s="36"/>
      <c r="U28" s="36"/>
      <c r="V28" s="36"/>
      <c r="W28" s="37"/>
    </row>
    <row r="29" spans="1:23" s="35" customFormat="1" ht="12" customHeight="1" x14ac:dyDescent="0.2">
      <c r="A29" s="9" t="s">
        <v>10</v>
      </c>
      <c r="B29" s="11" t="s">
        <v>11</v>
      </c>
      <c r="C29" s="13" t="s">
        <v>22</v>
      </c>
      <c r="D29" s="13" t="s">
        <v>23</v>
      </c>
      <c r="E29" s="17" t="s">
        <v>35</v>
      </c>
      <c r="K29" s="25"/>
      <c r="Q29" s="69"/>
      <c r="T29" s="36"/>
      <c r="U29" s="36"/>
      <c r="V29" s="36"/>
      <c r="W29" s="37"/>
    </row>
    <row r="30" spans="1:23" s="35" customFormat="1" ht="15" customHeight="1" x14ac:dyDescent="0.2">
      <c r="A30" s="10" t="str">
        <f t="shared" ref="A30" si="18">IF(R26&lt;&gt;0,R26,"")</f>
        <v/>
      </c>
      <c r="B30" s="12" t="str">
        <f t="shared" ref="B30" si="19">IF(S26&lt;&gt;0,S26,"")</f>
        <v/>
      </c>
      <c r="C30" s="20" t="str">
        <f t="shared" ref="C30" si="20">IF(T26&lt;&gt;0,T26,"")</f>
        <v/>
      </c>
      <c r="D30" s="20" t="str">
        <f t="shared" ref="D30" si="21">IF(U26&lt;&gt;0,U26,"")</f>
        <v/>
      </c>
      <c r="E30" s="21" t="str">
        <f t="shared" ref="E30" si="22">IF(V26&lt;&gt;0,V26,"")</f>
        <v/>
      </c>
      <c r="K30" s="31">
        <v>7</v>
      </c>
      <c r="L30" s="38"/>
      <c r="M30" s="38"/>
      <c r="N30" s="38"/>
      <c r="O30" s="38"/>
      <c r="P30" s="38"/>
      <c r="Q30" s="70"/>
      <c r="R30" s="38"/>
      <c r="S30" s="38"/>
      <c r="T30" s="39"/>
      <c r="U30" s="39"/>
      <c r="V30" s="39"/>
      <c r="W30" s="40"/>
    </row>
    <row r="31" spans="1:23" s="35" customFormat="1" ht="12.75" customHeight="1" x14ac:dyDescent="0.2">
      <c r="A31" s="16" t="s">
        <v>13</v>
      </c>
      <c r="B31" s="14"/>
      <c r="C31" s="14"/>
      <c r="D31" s="14"/>
      <c r="E31" s="15"/>
      <c r="K31" s="25"/>
      <c r="Q31" s="69"/>
      <c r="T31" s="36"/>
      <c r="U31" s="36"/>
      <c r="V31" s="36"/>
      <c r="W31" s="37"/>
    </row>
    <row r="32" spans="1:23" s="35" customFormat="1" ht="26.25" customHeight="1" x14ac:dyDescent="0.2">
      <c r="A32" s="43" t="str">
        <f t="shared" ref="A32" si="23">IF(W26&lt;&gt;0,W26,"")</f>
        <v/>
      </c>
      <c r="B32" s="44"/>
      <c r="C32" s="44"/>
      <c r="D32" s="44"/>
      <c r="E32" s="45"/>
      <c r="K32" s="25"/>
      <c r="L32" s="23"/>
      <c r="M32" s="23"/>
      <c r="N32" s="23"/>
      <c r="O32" s="23"/>
      <c r="P32" s="23"/>
      <c r="Q32" s="67"/>
      <c r="R32" s="23"/>
      <c r="S32" s="23"/>
      <c r="T32" s="26"/>
      <c r="U32" s="26"/>
      <c r="V32" s="26"/>
      <c r="W32" s="27"/>
    </row>
    <row r="33" spans="1:23" s="35" customFormat="1" ht="12" customHeight="1" x14ac:dyDescent="0.2">
      <c r="A33" s="9" t="s">
        <v>10</v>
      </c>
      <c r="B33" s="11" t="s">
        <v>11</v>
      </c>
      <c r="C33" s="13" t="s">
        <v>24</v>
      </c>
      <c r="D33" s="13" t="s">
        <v>25</v>
      </c>
      <c r="E33" s="17" t="s">
        <v>36</v>
      </c>
      <c r="K33" s="25"/>
      <c r="Q33" s="69"/>
      <c r="T33" s="36"/>
      <c r="U33" s="36"/>
      <c r="V33" s="36"/>
      <c r="W33" s="37"/>
    </row>
    <row r="34" spans="1:23" s="35" customFormat="1" ht="15" customHeight="1" x14ac:dyDescent="0.2">
      <c r="A34" s="10" t="str">
        <f t="shared" ref="A34" si="24">IF(R30&lt;&gt;0,R30,"")</f>
        <v/>
      </c>
      <c r="B34" s="12" t="str">
        <f t="shared" ref="B34" si="25">IF(S30&lt;&gt;0,S30,"")</f>
        <v/>
      </c>
      <c r="C34" s="20" t="str">
        <f t="shared" ref="C34" si="26">IF(T30&lt;&gt;0,T30,"")</f>
        <v/>
      </c>
      <c r="D34" s="20" t="str">
        <f t="shared" ref="D34" si="27">IF(U30&lt;&gt;0,U30,"")</f>
        <v/>
      </c>
      <c r="E34" s="21" t="str">
        <f t="shared" ref="E34" si="28">IF(V30&lt;&gt;0,V30,"")</f>
        <v/>
      </c>
      <c r="K34" s="31">
        <v>8</v>
      </c>
      <c r="L34" s="38"/>
      <c r="M34" s="38"/>
      <c r="N34" s="38"/>
      <c r="O34" s="38"/>
      <c r="P34" s="38"/>
      <c r="Q34" s="70"/>
      <c r="R34" s="38"/>
      <c r="S34" s="38"/>
      <c r="T34" s="39"/>
      <c r="U34" s="39"/>
      <c r="V34" s="39"/>
      <c r="W34" s="40"/>
    </row>
    <row r="35" spans="1:23" s="35" customFormat="1" ht="12" customHeight="1" x14ac:dyDescent="0.2">
      <c r="A35" s="16" t="s">
        <v>13</v>
      </c>
      <c r="B35" s="14"/>
      <c r="C35" s="14"/>
      <c r="D35" s="14"/>
      <c r="E35" s="15"/>
      <c r="K35" s="25"/>
      <c r="Q35" s="69"/>
      <c r="T35" s="36"/>
      <c r="U35" s="36"/>
      <c r="V35" s="36"/>
      <c r="W35" s="37"/>
    </row>
    <row r="36" spans="1:23" s="35" customFormat="1" ht="26.25" customHeight="1" x14ac:dyDescent="0.2">
      <c r="A36" s="43" t="str">
        <f t="shared" ref="A36" si="29">IF(W30&lt;&gt;0,W30,"")</f>
        <v/>
      </c>
      <c r="B36" s="44"/>
      <c r="C36" s="44"/>
      <c r="D36" s="44"/>
      <c r="E36" s="45"/>
      <c r="K36" s="25"/>
      <c r="Q36" s="69"/>
      <c r="T36" s="36"/>
      <c r="U36" s="36"/>
      <c r="V36" s="36"/>
      <c r="W36" s="37"/>
    </row>
    <row r="37" spans="1:23" s="35" customFormat="1" ht="12" customHeight="1" x14ac:dyDescent="0.2">
      <c r="A37" s="9" t="s">
        <v>10</v>
      </c>
      <c r="B37" s="11" t="s">
        <v>11</v>
      </c>
      <c r="C37" s="13" t="s">
        <v>26</v>
      </c>
      <c r="D37" s="13" t="s">
        <v>27</v>
      </c>
      <c r="E37" s="17" t="s">
        <v>37</v>
      </c>
      <c r="K37" s="25"/>
      <c r="Q37" s="69"/>
      <c r="T37" s="36"/>
      <c r="U37" s="36"/>
      <c r="V37" s="36"/>
      <c r="W37" s="37"/>
    </row>
    <row r="38" spans="1:23" s="35" customFormat="1" ht="15" customHeight="1" x14ac:dyDescent="0.2">
      <c r="A38" s="10" t="str">
        <f>IF(R34&lt;&gt;0,R34,"")</f>
        <v/>
      </c>
      <c r="B38" s="12" t="str">
        <f>IF(S34&lt;&gt;0,S34,"")</f>
        <v/>
      </c>
      <c r="C38" s="20" t="str">
        <f>IF(T34&lt;&gt;0,T34,"")</f>
        <v/>
      </c>
      <c r="D38" s="20" t="str">
        <f>IF(U34&lt;&gt;0,U34,"")</f>
        <v/>
      </c>
      <c r="E38" s="21" t="str">
        <f>IF(V34&lt;&gt;0,V34,"")</f>
        <v/>
      </c>
      <c r="K38" s="25">
        <v>9</v>
      </c>
      <c r="Q38" s="69"/>
      <c r="T38" s="36"/>
      <c r="U38" s="36"/>
      <c r="V38" s="36"/>
      <c r="W38" s="37"/>
    </row>
    <row r="39" spans="1:23" s="35" customFormat="1" ht="12" customHeight="1" x14ac:dyDescent="0.2">
      <c r="A39" s="16" t="s">
        <v>13</v>
      </c>
      <c r="B39" s="14"/>
      <c r="C39" s="14"/>
      <c r="D39" s="14"/>
      <c r="E39" s="15"/>
      <c r="K39" s="41"/>
      <c r="Q39" s="69"/>
      <c r="T39" s="36"/>
      <c r="U39" s="36"/>
      <c r="V39" s="36"/>
      <c r="W39" s="37"/>
    </row>
    <row r="40" spans="1:23" s="35" customFormat="1" ht="26.25" customHeight="1" x14ac:dyDescent="0.2">
      <c r="A40" s="43" t="str">
        <f>IF(W34&lt;&gt;0,W34,"")</f>
        <v/>
      </c>
      <c r="B40" s="44"/>
      <c r="C40" s="44"/>
      <c r="D40" s="44"/>
      <c r="E40" s="45"/>
      <c r="K40" s="41"/>
      <c r="Q40" s="69"/>
      <c r="T40" s="36"/>
      <c r="U40" s="36"/>
      <c r="V40" s="36"/>
      <c r="W40" s="37"/>
    </row>
    <row r="41" spans="1:23" s="35" customFormat="1" ht="12" customHeight="1" x14ac:dyDescent="0.2">
      <c r="A41" s="9" t="s">
        <v>10</v>
      </c>
      <c r="B41" s="11" t="s">
        <v>11</v>
      </c>
      <c r="C41" s="13" t="s">
        <v>28</v>
      </c>
      <c r="D41" s="13" t="s">
        <v>29</v>
      </c>
      <c r="E41" s="17" t="s">
        <v>38</v>
      </c>
      <c r="K41" s="41"/>
      <c r="Q41" s="69"/>
      <c r="T41" s="36"/>
      <c r="U41" s="36"/>
      <c r="V41" s="36"/>
      <c r="W41" s="37"/>
    </row>
    <row r="42" spans="1:23" s="35" customFormat="1" ht="15" customHeight="1" x14ac:dyDescent="0.2">
      <c r="A42" s="10" t="str">
        <f t="shared" ref="A42" si="30">IF(R38&lt;&gt;0,R38,"")</f>
        <v/>
      </c>
      <c r="B42" s="12" t="str">
        <f t="shared" ref="B42" si="31">IF(S38&lt;&gt;0,S38,"")</f>
        <v/>
      </c>
      <c r="C42" s="20" t="str">
        <f t="shared" ref="C42" si="32">IF(T38&lt;&gt;0,T38,"")</f>
        <v/>
      </c>
      <c r="D42" s="20" t="str">
        <f t="shared" ref="D42" si="33">IF(U38&lt;&gt;0,U38,"")</f>
        <v/>
      </c>
      <c r="E42" s="21" t="str">
        <f t="shared" ref="E42" si="34">IF(V38&lt;&gt;0,V38,"")</f>
        <v/>
      </c>
      <c r="K42" s="41"/>
      <c r="Q42" s="69"/>
      <c r="T42" s="36"/>
      <c r="U42" s="36"/>
      <c r="V42" s="36"/>
      <c r="W42" s="37"/>
    </row>
    <row r="43" spans="1:23" s="35" customFormat="1" ht="12" customHeight="1" x14ac:dyDescent="0.2">
      <c r="A43" s="16" t="s">
        <v>13</v>
      </c>
      <c r="B43" s="14"/>
      <c r="C43" s="14"/>
      <c r="D43" s="14"/>
      <c r="E43" s="15"/>
      <c r="K43" s="41"/>
      <c r="Q43" s="69"/>
      <c r="T43" s="36"/>
      <c r="U43" s="36"/>
      <c r="V43" s="36"/>
      <c r="W43" s="37"/>
    </row>
    <row r="44" spans="1:23" s="35" customFormat="1" ht="26.25" customHeight="1" x14ac:dyDescent="0.2">
      <c r="A44" s="43" t="str">
        <f t="shared" ref="A44" si="35">IF(W38&lt;&gt;0,W38,"")</f>
        <v/>
      </c>
      <c r="B44" s="44"/>
      <c r="C44" s="44"/>
      <c r="D44" s="44"/>
      <c r="E44" s="45"/>
      <c r="K44" s="41"/>
      <c r="Q44" s="69"/>
      <c r="T44" s="36"/>
      <c r="U44" s="36"/>
      <c r="V44" s="36"/>
      <c r="W44" s="37"/>
    </row>
  </sheetData>
  <mergeCells count="15">
    <mergeCell ref="A40:E40"/>
    <mergeCell ref="A44:E44"/>
    <mergeCell ref="A28:E28"/>
    <mergeCell ref="A32:E32"/>
    <mergeCell ref="A16:E16"/>
    <mergeCell ref="A20:E20"/>
    <mergeCell ref="A24:E24"/>
    <mergeCell ref="A12:E12"/>
    <mergeCell ref="A36:E36"/>
    <mergeCell ref="A2:A5"/>
    <mergeCell ref="D2:E2"/>
    <mergeCell ref="D3:E3"/>
    <mergeCell ref="D4:E5"/>
    <mergeCell ref="B7:E7"/>
    <mergeCell ref="B6:E6"/>
  </mergeCells>
  <printOptions horizontalCentered="1" verticalCentered="1"/>
  <pageMargins left="0" right="0" top="0" bottom="0" header="0" footer="0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workbookViewId="0">
      <selection activeCell="O1" sqref="O1:Z1"/>
    </sheetView>
  </sheetViews>
  <sheetFormatPr defaultRowHeight="12.75" x14ac:dyDescent="0.2"/>
  <cols>
    <col min="1" max="3" width="9.33203125" style="62"/>
    <col min="4" max="4" width="56.83203125" style="62" bestFit="1" customWidth="1"/>
    <col min="5" max="5" width="9.33203125" style="62"/>
    <col min="6" max="6" width="10.1640625" style="62" bestFit="1" customWidth="1"/>
    <col min="7" max="7" width="9.83203125" style="62" bestFit="1" customWidth="1"/>
    <col min="8" max="14" width="9.33203125" style="62"/>
    <col min="15" max="15" width="13.6640625" style="62" bestFit="1" customWidth="1"/>
    <col min="16" max="19" width="9.33203125" style="62"/>
    <col min="20" max="20" width="9.33203125" style="64"/>
    <col min="21" max="22" width="9.33203125" style="62"/>
    <col min="23" max="25" width="9.33203125" style="66"/>
    <col min="26" max="26" width="56.83203125" style="62" bestFit="1" customWidth="1"/>
    <col min="27" max="16384" width="9.33203125" style="62"/>
  </cols>
  <sheetData>
    <row r="1" spans="1:26" x14ac:dyDescent="0.2">
      <c r="A1" s="62" t="s">
        <v>55</v>
      </c>
      <c r="B1" s="62" t="s">
        <v>56</v>
      </c>
      <c r="C1" s="62" t="s">
        <v>57</v>
      </c>
      <c r="D1" s="62" t="s">
        <v>50</v>
      </c>
      <c r="E1" s="62" t="s">
        <v>58</v>
      </c>
      <c r="F1" s="62" t="s">
        <v>59</v>
      </c>
      <c r="G1" s="62" t="s">
        <v>107</v>
      </c>
      <c r="H1" s="62" t="s">
        <v>61</v>
      </c>
      <c r="I1" s="62" t="s">
        <v>60</v>
      </c>
      <c r="J1" s="62" t="s">
        <v>39</v>
      </c>
      <c r="K1" s="62" t="s">
        <v>40</v>
      </c>
      <c r="L1" s="62" t="s">
        <v>41</v>
      </c>
      <c r="O1" s="62" t="s">
        <v>39</v>
      </c>
      <c r="P1" s="62" t="s">
        <v>40</v>
      </c>
      <c r="Q1" s="62" t="s">
        <v>41</v>
      </c>
      <c r="R1" s="62" t="s">
        <v>61</v>
      </c>
      <c r="S1" s="62" t="s">
        <v>60</v>
      </c>
      <c r="T1" s="64" t="s">
        <v>44</v>
      </c>
      <c r="U1" s="62" t="s">
        <v>59</v>
      </c>
      <c r="V1" s="62" t="s">
        <v>46</v>
      </c>
      <c r="W1" s="66" t="s">
        <v>55</v>
      </c>
      <c r="X1" s="66" t="s">
        <v>56</v>
      </c>
      <c r="Y1" s="66" t="s">
        <v>57</v>
      </c>
      <c r="Z1" s="62" t="s">
        <v>50</v>
      </c>
    </row>
    <row r="2" spans="1:26" x14ac:dyDescent="0.2">
      <c r="A2" s="62" t="s">
        <v>62</v>
      </c>
      <c r="B2" s="62" t="s">
        <v>77</v>
      </c>
      <c r="C2" s="62" t="s">
        <v>75</v>
      </c>
      <c r="D2" s="62" t="s">
        <v>88</v>
      </c>
      <c r="F2" s="62" t="s">
        <v>87</v>
      </c>
      <c r="G2" s="63">
        <v>42887</v>
      </c>
      <c r="H2" s="62" t="s">
        <v>90</v>
      </c>
      <c r="I2" s="62" t="s">
        <v>89</v>
      </c>
      <c r="J2" s="62" t="s">
        <v>51</v>
      </c>
      <c r="K2" s="62" t="s">
        <v>54</v>
      </c>
      <c r="L2" s="62" t="s">
        <v>53</v>
      </c>
      <c r="O2" s="62" t="s">
        <v>51</v>
      </c>
      <c r="P2" s="62" t="s">
        <v>54</v>
      </c>
      <c r="Q2" s="62" t="s">
        <v>53</v>
      </c>
      <c r="R2" s="62" t="s">
        <v>90</v>
      </c>
      <c r="S2" s="62" t="s">
        <v>89</v>
      </c>
      <c r="T2" s="64">
        <v>42907</v>
      </c>
      <c r="U2" s="62" t="s">
        <v>112</v>
      </c>
      <c r="W2" s="66" t="s">
        <v>69</v>
      </c>
      <c r="X2" s="66" t="s">
        <v>64</v>
      </c>
      <c r="Y2" s="66" t="s">
        <v>62</v>
      </c>
      <c r="Z2" s="62" t="s">
        <v>94</v>
      </c>
    </row>
    <row r="3" spans="1:26" x14ac:dyDescent="0.2">
      <c r="A3" s="62" t="s">
        <v>62</v>
      </c>
      <c r="B3" s="62" t="s">
        <v>80</v>
      </c>
      <c r="C3" s="62" t="s">
        <v>86</v>
      </c>
      <c r="D3" s="62" t="s">
        <v>92</v>
      </c>
      <c r="F3" s="62" t="s">
        <v>91</v>
      </c>
      <c r="G3" s="63">
        <v>42887</v>
      </c>
      <c r="H3" s="62" t="s">
        <v>90</v>
      </c>
      <c r="I3" s="62" t="s">
        <v>89</v>
      </c>
      <c r="J3" s="62" t="s">
        <v>51</v>
      </c>
      <c r="K3" s="62" t="s">
        <v>54</v>
      </c>
      <c r="L3" s="62" t="s">
        <v>53</v>
      </c>
    </row>
    <row r="4" spans="1:26" x14ac:dyDescent="0.2">
      <c r="A4" s="62" t="s">
        <v>69</v>
      </c>
      <c r="B4" s="62" t="s">
        <v>77</v>
      </c>
      <c r="C4" s="62" t="s">
        <v>79</v>
      </c>
      <c r="D4" s="62" t="s">
        <v>94</v>
      </c>
      <c r="F4" s="62" t="s">
        <v>93</v>
      </c>
      <c r="G4" s="63">
        <v>42894</v>
      </c>
      <c r="H4" s="62" t="s">
        <v>90</v>
      </c>
      <c r="I4" s="62" t="s">
        <v>89</v>
      </c>
      <c r="J4" s="62" t="s">
        <v>51</v>
      </c>
      <c r="K4" s="62" t="s">
        <v>54</v>
      </c>
      <c r="L4" s="62" t="s">
        <v>53</v>
      </c>
    </row>
    <row r="5" spans="1:26" x14ac:dyDescent="0.2">
      <c r="A5" s="62" t="s">
        <v>69</v>
      </c>
      <c r="B5" s="62" t="s">
        <v>80</v>
      </c>
      <c r="C5" s="62" t="s">
        <v>52</v>
      </c>
      <c r="D5" s="62" t="s">
        <v>96</v>
      </c>
      <c r="F5" s="62" t="s">
        <v>95</v>
      </c>
      <c r="G5" s="63">
        <v>42894</v>
      </c>
      <c r="H5" s="62" t="s">
        <v>90</v>
      </c>
      <c r="I5" s="62" t="s">
        <v>89</v>
      </c>
      <c r="J5" s="62" t="s">
        <v>51</v>
      </c>
      <c r="K5" s="62" t="s">
        <v>54</v>
      </c>
      <c r="L5" s="62" t="s">
        <v>53</v>
      </c>
    </row>
    <row r="6" spans="1:26" x14ac:dyDescent="0.2">
      <c r="A6" s="62" t="s">
        <v>69</v>
      </c>
      <c r="B6" s="62" t="s">
        <v>84</v>
      </c>
      <c r="C6" s="62" t="s">
        <v>69</v>
      </c>
      <c r="D6" s="62" t="s">
        <v>98</v>
      </c>
      <c r="F6" s="62" t="s">
        <v>97</v>
      </c>
      <c r="G6" s="63">
        <v>42888</v>
      </c>
      <c r="H6" s="62" t="s">
        <v>90</v>
      </c>
      <c r="I6" s="62" t="s">
        <v>89</v>
      </c>
      <c r="J6" s="62" t="s">
        <v>51</v>
      </c>
      <c r="K6" s="62" t="s">
        <v>54</v>
      </c>
      <c r="L6" s="62" t="s">
        <v>53</v>
      </c>
      <c r="O6" s="62" t="s">
        <v>51</v>
      </c>
      <c r="P6" s="62" t="s">
        <v>54</v>
      </c>
      <c r="Q6" s="62" t="s">
        <v>53</v>
      </c>
      <c r="R6" s="62" t="s">
        <v>90</v>
      </c>
      <c r="S6" s="62" t="s">
        <v>89</v>
      </c>
      <c r="T6" s="64">
        <v>42907</v>
      </c>
      <c r="U6" s="62" t="s">
        <v>113</v>
      </c>
      <c r="W6" s="66" t="s">
        <v>69</v>
      </c>
      <c r="X6" s="66" t="s">
        <v>64</v>
      </c>
      <c r="Y6" s="66" t="s">
        <v>62</v>
      </c>
      <c r="Z6" s="62" t="s">
        <v>114</v>
      </c>
    </row>
    <row r="7" spans="1:26" x14ac:dyDescent="0.2">
      <c r="A7" s="62" t="s">
        <v>99</v>
      </c>
      <c r="B7" s="62" t="s">
        <v>100</v>
      </c>
      <c r="C7" s="62" t="s">
        <v>69</v>
      </c>
      <c r="D7" s="62" t="s">
        <v>96</v>
      </c>
      <c r="F7" s="62" t="s">
        <v>97</v>
      </c>
      <c r="G7" s="63">
        <v>42888</v>
      </c>
      <c r="H7" s="62" t="s">
        <v>90</v>
      </c>
      <c r="I7" s="62" t="s">
        <v>89</v>
      </c>
      <c r="J7" s="62" t="s">
        <v>51</v>
      </c>
      <c r="K7" s="62" t="s">
        <v>54</v>
      </c>
      <c r="L7" s="62" t="s">
        <v>53</v>
      </c>
    </row>
    <row r="8" spans="1:26" x14ac:dyDescent="0.2">
      <c r="A8" s="62" t="s">
        <v>69</v>
      </c>
      <c r="B8" s="62" t="s">
        <v>64</v>
      </c>
      <c r="C8" s="62" t="s">
        <v>62</v>
      </c>
      <c r="D8" s="62" t="s">
        <v>101</v>
      </c>
      <c r="F8" s="62" t="s">
        <v>95</v>
      </c>
      <c r="G8" s="63">
        <v>42895</v>
      </c>
      <c r="H8" s="62" t="s">
        <v>90</v>
      </c>
      <c r="I8" s="62" t="s">
        <v>89</v>
      </c>
      <c r="J8" s="62" t="s">
        <v>51</v>
      </c>
      <c r="K8" s="62" t="s">
        <v>54</v>
      </c>
      <c r="L8" s="62" t="s">
        <v>53</v>
      </c>
    </row>
    <row r="9" spans="1:26" x14ac:dyDescent="0.2">
      <c r="A9" s="62" t="s">
        <v>69</v>
      </c>
      <c r="B9" s="62" t="s">
        <v>64</v>
      </c>
      <c r="C9" s="62" t="s">
        <v>62</v>
      </c>
      <c r="D9" s="62" t="s">
        <v>88</v>
      </c>
      <c r="F9" s="62" t="s">
        <v>102</v>
      </c>
      <c r="G9" s="63">
        <v>42895</v>
      </c>
      <c r="H9" s="62" t="s">
        <v>90</v>
      </c>
      <c r="I9" s="62" t="s">
        <v>89</v>
      </c>
      <c r="J9" s="62" t="s">
        <v>51</v>
      </c>
      <c r="K9" s="62" t="s">
        <v>54</v>
      </c>
      <c r="L9" s="62" t="s">
        <v>53</v>
      </c>
    </row>
    <row r="10" spans="1:26" x14ac:dyDescent="0.2">
      <c r="A10" s="62" t="s">
        <v>69</v>
      </c>
      <c r="B10" s="62" t="s">
        <v>63</v>
      </c>
      <c r="C10" s="62" t="s">
        <v>70</v>
      </c>
      <c r="D10" s="62" t="s">
        <v>104</v>
      </c>
      <c r="F10" s="62" t="s">
        <v>103</v>
      </c>
      <c r="G10" s="63">
        <v>42908</v>
      </c>
      <c r="H10" s="62" t="s">
        <v>90</v>
      </c>
      <c r="I10" s="62" t="s">
        <v>89</v>
      </c>
      <c r="J10" s="62" t="s">
        <v>51</v>
      </c>
      <c r="K10" s="62" t="s">
        <v>54</v>
      </c>
      <c r="L10" s="62" t="s">
        <v>53</v>
      </c>
    </row>
    <row r="11" spans="1:26" x14ac:dyDescent="0.2">
      <c r="A11" s="62" t="s">
        <v>69</v>
      </c>
      <c r="B11" s="62" t="s">
        <v>63</v>
      </c>
      <c r="C11" s="62" t="s">
        <v>70</v>
      </c>
      <c r="D11" s="62" t="s">
        <v>106</v>
      </c>
      <c r="F11" s="62" t="s">
        <v>105</v>
      </c>
      <c r="G11" s="63">
        <v>42909</v>
      </c>
      <c r="H11" s="62" t="s">
        <v>90</v>
      </c>
      <c r="I11" s="62" t="s">
        <v>89</v>
      </c>
      <c r="J11" s="62" t="s">
        <v>51</v>
      </c>
      <c r="K11" s="62" t="s">
        <v>54</v>
      </c>
      <c r="L11" s="62" t="s">
        <v>53</v>
      </c>
    </row>
    <row r="12" spans="1:26" x14ac:dyDescent="0.2">
      <c r="A12" s="62" t="s">
        <v>62</v>
      </c>
      <c r="B12" s="62" t="s">
        <v>80</v>
      </c>
      <c r="C12" s="62" t="s">
        <v>86</v>
      </c>
      <c r="D12" s="62" t="s">
        <v>94</v>
      </c>
      <c r="F12" s="62" t="s">
        <v>108</v>
      </c>
      <c r="G12" s="63">
        <v>42886</v>
      </c>
      <c r="H12" s="62" t="s">
        <v>90</v>
      </c>
      <c r="I12" s="62" t="s">
        <v>89</v>
      </c>
      <c r="J12" s="62" t="s">
        <v>51</v>
      </c>
      <c r="K12" s="62" t="s">
        <v>54</v>
      </c>
      <c r="L12" s="62" t="s">
        <v>53</v>
      </c>
    </row>
    <row r="13" spans="1:26" x14ac:dyDescent="0.2">
      <c r="A13" s="62" t="s">
        <v>69</v>
      </c>
      <c r="B13" s="62" t="s">
        <v>70</v>
      </c>
      <c r="C13" s="62" t="s">
        <v>75</v>
      </c>
      <c r="D13" s="62" t="s">
        <v>88</v>
      </c>
      <c r="F13" s="62" t="s">
        <v>109</v>
      </c>
      <c r="G13" s="63">
        <v>42886</v>
      </c>
      <c r="H13" s="62" t="s">
        <v>90</v>
      </c>
      <c r="I13" s="62" t="s">
        <v>89</v>
      </c>
      <c r="J13" s="62" t="s">
        <v>51</v>
      </c>
      <c r="K13" s="62" t="s">
        <v>54</v>
      </c>
      <c r="L13" s="62" t="s">
        <v>53</v>
      </c>
      <c r="O13" s="62" t="s">
        <v>51</v>
      </c>
      <c r="P13" s="62" t="s">
        <v>54</v>
      </c>
      <c r="Q13" s="62" t="s">
        <v>53</v>
      </c>
      <c r="R13" s="62" t="s">
        <v>90</v>
      </c>
      <c r="S13" s="62" t="s">
        <v>89</v>
      </c>
      <c r="T13" s="64">
        <v>42908</v>
      </c>
      <c r="U13" s="62" t="s">
        <v>103</v>
      </c>
      <c r="W13" s="66" t="s">
        <v>69</v>
      </c>
      <c r="X13" s="66" t="s">
        <v>63</v>
      </c>
      <c r="Y13" s="66" t="s">
        <v>70</v>
      </c>
      <c r="Z13" s="62" t="s">
        <v>104</v>
      </c>
    </row>
    <row r="14" spans="1:26" x14ac:dyDescent="0.2">
      <c r="A14" s="62" t="s">
        <v>69</v>
      </c>
      <c r="B14" s="62" t="s">
        <v>83</v>
      </c>
      <c r="C14" s="62" t="s">
        <v>84</v>
      </c>
      <c r="D14" s="62" t="s">
        <v>88</v>
      </c>
      <c r="F14" s="62" t="s">
        <v>110</v>
      </c>
      <c r="G14" s="63">
        <v>42893</v>
      </c>
      <c r="H14" s="62" t="s">
        <v>90</v>
      </c>
      <c r="I14" s="62" t="s">
        <v>89</v>
      </c>
      <c r="J14" s="62" t="s">
        <v>51</v>
      </c>
      <c r="K14" s="62" t="s">
        <v>54</v>
      </c>
      <c r="L14" s="62" t="s">
        <v>53</v>
      </c>
    </row>
    <row r="15" spans="1:26" x14ac:dyDescent="0.2">
      <c r="A15" s="62" t="s">
        <v>69</v>
      </c>
      <c r="B15" s="62" t="s">
        <v>78</v>
      </c>
      <c r="C15" s="62" t="s">
        <v>85</v>
      </c>
      <c r="D15" s="62" t="s">
        <v>111</v>
      </c>
      <c r="F15" s="62" t="s">
        <v>93</v>
      </c>
      <c r="G15" s="63">
        <v>42893</v>
      </c>
      <c r="H15" s="62" t="s">
        <v>90</v>
      </c>
      <c r="I15" s="62" t="s">
        <v>89</v>
      </c>
      <c r="J15" s="62" t="s">
        <v>51</v>
      </c>
      <c r="K15" s="62" t="s">
        <v>54</v>
      </c>
      <c r="L15" s="62" t="s">
        <v>53</v>
      </c>
    </row>
    <row r="16" spans="1:26" x14ac:dyDescent="0.2">
      <c r="A16" s="62" t="s">
        <v>69</v>
      </c>
      <c r="B16" s="62" t="s">
        <v>64</v>
      </c>
      <c r="C16" s="62" t="s">
        <v>62</v>
      </c>
      <c r="D16" s="62" t="s">
        <v>94</v>
      </c>
      <c r="F16" s="62" t="s">
        <v>112</v>
      </c>
      <c r="G16" s="63">
        <v>42907</v>
      </c>
      <c r="H16" s="62" t="s">
        <v>90</v>
      </c>
      <c r="I16" s="62" t="s">
        <v>89</v>
      </c>
      <c r="J16" s="62" t="s">
        <v>51</v>
      </c>
      <c r="K16" s="62" t="s">
        <v>54</v>
      </c>
      <c r="L16" s="62" t="s">
        <v>53</v>
      </c>
    </row>
    <row r="17" spans="1:26" x14ac:dyDescent="0.2">
      <c r="A17" s="62" t="s">
        <v>69</v>
      </c>
      <c r="B17" s="62" t="s">
        <v>64</v>
      </c>
      <c r="C17" s="62" t="s">
        <v>62</v>
      </c>
      <c r="D17" s="62" t="s">
        <v>114</v>
      </c>
      <c r="F17" s="62" t="s">
        <v>113</v>
      </c>
      <c r="G17" s="63">
        <v>42907</v>
      </c>
      <c r="H17" s="62" t="s">
        <v>90</v>
      </c>
      <c r="I17" s="62" t="s">
        <v>89</v>
      </c>
      <c r="J17" s="62" t="s">
        <v>51</v>
      </c>
      <c r="K17" s="62" t="s">
        <v>54</v>
      </c>
      <c r="L17" s="62" t="s">
        <v>53</v>
      </c>
      <c r="O17" s="62" t="s">
        <v>51</v>
      </c>
      <c r="P17" s="62" t="s">
        <v>54</v>
      </c>
      <c r="Q17" s="62" t="s">
        <v>53</v>
      </c>
      <c r="R17" s="62" t="s">
        <v>90</v>
      </c>
      <c r="S17" s="62" t="s">
        <v>89</v>
      </c>
      <c r="T17" s="64">
        <v>42909</v>
      </c>
      <c r="U17" s="62" t="s">
        <v>105</v>
      </c>
      <c r="W17" s="66" t="s">
        <v>69</v>
      </c>
      <c r="X17" s="66" t="s">
        <v>63</v>
      </c>
      <c r="Y17" s="66" t="s">
        <v>70</v>
      </c>
      <c r="Z17" s="62" t="s">
        <v>106</v>
      </c>
    </row>
    <row r="18" spans="1:26" x14ac:dyDescent="0.2">
      <c r="A18" s="62" t="s">
        <v>62</v>
      </c>
      <c r="B18" s="65">
        <v>0.47916666666666669</v>
      </c>
      <c r="C18" s="65">
        <v>0.22916666666666666</v>
      </c>
      <c r="D18" s="62" t="s">
        <v>88</v>
      </c>
      <c r="F18" s="62" t="s">
        <v>115</v>
      </c>
      <c r="G18" s="63">
        <v>42891</v>
      </c>
      <c r="H18" s="62" t="s">
        <v>90</v>
      </c>
      <c r="I18" s="62" t="s">
        <v>89</v>
      </c>
      <c r="J18" s="62" t="s">
        <v>51</v>
      </c>
      <c r="K18" s="62" t="s">
        <v>54</v>
      </c>
      <c r="L18" s="62" t="s">
        <v>53</v>
      </c>
    </row>
    <row r="19" spans="1:26" x14ac:dyDescent="0.2">
      <c r="A19" s="65">
        <v>0.5</v>
      </c>
      <c r="B19" s="65">
        <v>0.77083333333333337</v>
      </c>
      <c r="C19" s="65">
        <v>0.27083333333333331</v>
      </c>
      <c r="D19" s="62" t="s">
        <v>94</v>
      </c>
      <c r="F19" s="62" t="s">
        <v>116</v>
      </c>
      <c r="G19" s="63">
        <v>42891</v>
      </c>
      <c r="H19" s="62" t="s">
        <v>90</v>
      </c>
      <c r="I19" s="62" t="s">
        <v>89</v>
      </c>
      <c r="J19" s="62" t="s">
        <v>51</v>
      </c>
      <c r="K19" s="62" t="s">
        <v>54</v>
      </c>
      <c r="L19" s="62" t="s">
        <v>53</v>
      </c>
    </row>
    <row r="20" spans="1:26" x14ac:dyDescent="0.2">
      <c r="A20" s="62" t="s">
        <v>69</v>
      </c>
      <c r="B20" s="62" t="s">
        <v>117</v>
      </c>
      <c r="C20" s="62" t="s">
        <v>86</v>
      </c>
      <c r="D20" s="62" t="s">
        <v>92</v>
      </c>
      <c r="F20" s="62" t="s">
        <v>102</v>
      </c>
      <c r="G20" s="63">
        <v>42898</v>
      </c>
      <c r="H20" s="62" t="s">
        <v>90</v>
      </c>
      <c r="I20" s="62" t="s">
        <v>89</v>
      </c>
      <c r="J20" s="62" t="s">
        <v>51</v>
      </c>
      <c r="K20" s="62" t="s">
        <v>54</v>
      </c>
      <c r="L20" s="62" t="s">
        <v>53</v>
      </c>
    </row>
    <row r="21" spans="1:26" x14ac:dyDescent="0.2">
      <c r="A21" s="62" t="s">
        <v>69</v>
      </c>
      <c r="B21" s="62" t="s">
        <v>82</v>
      </c>
      <c r="C21" s="62" t="s">
        <v>81</v>
      </c>
      <c r="D21" s="62" t="s">
        <v>119</v>
      </c>
      <c r="F21" s="62" t="s">
        <v>118</v>
      </c>
      <c r="G21" s="63">
        <v>42898</v>
      </c>
      <c r="H21" s="62" t="s">
        <v>90</v>
      </c>
      <c r="I21" s="62" t="s">
        <v>89</v>
      </c>
      <c r="J21" s="62" t="s">
        <v>51</v>
      </c>
      <c r="K21" s="62" t="s">
        <v>54</v>
      </c>
      <c r="L21" s="62" t="s">
        <v>53</v>
      </c>
    </row>
    <row r="22" spans="1:26" x14ac:dyDescent="0.2">
      <c r="A22" s="62" t="s">
        <v>69</v>
      </c>
      <c r="B22" s="62" t="s">
        <v>64</v>
      </c>
      <c r="C22" s="62" t="s">
        <v>62</v>
      </c>
      <c r="D22" s="62" t="s">
        <v>104</v>
      </c>
      <c r="F22" s="62" t="s">
        <v>120</v>
      </c>
      <c r="G22" s="63">
        <v>42912</v>
      </c>
      <c r="H22" s="62" t="s">
        <v>90</v>
      </c>
      <c r="I22" s="62" t="s">
        <v>89</v>
      </c>
      <c r="J22" s="62" t="s">
        <v>51</v>
      </c>
      <c r="K22" s="62" t="s">
        <v>54</v>
      </c>
      <c r="L22" s="62" t="s">
        <v>53</v>
      </c>
    </row>
    <row r="23" spans="1:26" x14ac:dyDescent="0.2">
      <c r="A23" s="62" t="s">
        <v>69</v>
      </c>
      <c r="B23" s="62" t="s">
        <v>64</v>
      </c>
      <c r="C23" s="62" t="s">
        <v>62</v>
      </c>
      <c r="D23" s="62" t="s">
        <v>122</v>
      </c>
      <c r="F23" s="62" t="s">
        <v>121</v>
      </c>
      <c r="G23" s="63">
        <v>42912</v>
      </c>
      <c r="H23" s="62" t="s">
        <v>90</v>
      </c>
      <c r="I23" s="62" t="s">
        <v>89</v>
      </c>
      <c r="J23" s="62" t="s">
        <v>51</v>
      </c>
      <c r="K23" s="62" t="s">
        <v>54</v>
      </c>
      <c r="L23" s="62" t="s">
        <v>53</v>
      </c>
    </row>
    <row r="24" spans="1:26" x14ac:dyDescent="0.2">
      <c r="A24" s="62" t="s">
        <v>69</v>
      </c>
      <c r="B24" s="62" t="s">
        <v>77</v>
      </c>
      <c r="C24" s="62" t="s">
        <v>79</v>
      </c>
      <c r="D24" s="62" t="s">
        <v>124</v>
      </c>
      <c r="F24" s="62" t="s">
        <v>123</v>
      </c>
      <c r="G24" s="63">
        <v>42892</v>
      </c>
      <c r="H24" s="62" t="s">
        <v>90</v>
      </c>
      <c r="I24" s="62" t="s">
        <v>89</v>
      </c>
      <c r="J24" s="62" t="s">
        <v>51</v>
      </c>
      <c r="K24" s="62" t="s">
        <v>54</v>
      </c>
      <c r="L24" s="62" t="s">
        <v>53</v>
      </c>
      <c r="O24" s="62" t="s">
        <v>51</v>
      </c>
      <c r="P24" s="62" t="s">
        <v>54</v>
      </c>
      <c r="Q24" s="62" t="s">
        <v>53</v>
      </c>
      <c r="R24" s="62" t="s">
        <v>90</v>
      </c>
      <c r="S24" s="62" t="s">
        <v>89</v>
      </c>
      <c r="T24" s="64">
        <v>42912</v>
      </c>
      <c r="U24" s="62" t="s">
        <v>120</v>
      </c>
      <c r="W24" s="66" t="s">
        <v>69</v>
      </c>
      <c r="X24" s="66" t="s">
        <v>64</v>
      </c>
      <c r="Y24" s="66" t="s">
        <v>62</v>
      </c>
      <c r="Z24" s="62" t="s">
        <v>104</v>
      </c>
    </row>
    <row r="25" spans="1:26" x14ac:dyDescent="0.2">
      <c r="A25" s="62" t="s">
        <v>99</v>
      </c>
      <c r="B25" s="62" t="s">
        <v>125</v>
      </c>
      <c r="C25" s="62" t="s">
        <v>52</v>
      </c>
      <c r="D25" s="62" t="s">
        <v>96</v>
      </c>
      <c r="F25" s="62" t="s">
        <v>126</v>
      </c>
      <c r="G25" s="63">
        <v>42892</v>
      </c>
      <c r="H25" s="62" t="s">
        <v>90</v>
      </c>
      <c r="I25" s="62" t="s">
        <v>89</v>
      </c>
      <c r="J25" s="62" t="s">
        <v>51</v>
      </c>
      <c r="K25" s="62" t="s">
        <v>54</v>
      </c>
      <c r="L25" s="62" t="s">
        <v>53</v>
      </c>
    </row>
    <row r="26" spans="1:26" x14ac:dyDescent="0.2">
      <c r="A26" s="62" t="s">
        <v>69</v>
      </c>
      <c r="B26" s="62" t="s">
        <v>64</v>
      </c>
      <c r="C26" s="62" t="s">
        <v>62</v>
      </c>
      <c r="D26" s="62" t="s">
        <v>94</v>
      </c>
      <c r="F26" s="62" t="s">
        <v>118</v>
      </c>
      <c r="G26" s="63">
        <v>42899</v>
      </c>
      <c r="H26" s="62" t="s">
        <v>90</v>
      </c>
      <c r="I26" s="62" t="s">
        <v>89</v>
      </c>
      <c r="J26" s="62" t="s">
        <v>51</v>
      </c>
      <c r="K26" s="62" t="s">
        <v>54</v>
      </c>
      <c r="L26" s="62" t="s">
        <v>53</v>
      </c>
    </row>
    <row r="27" spans="1:26" x14ac:dyDescent="0.2">
      <c r="A27" s="62" t="s">
        <v>69</v>
      </c>
      <c r="B27" s="62" t="s">
        <v>64</v>
      </c>
      <c r="C27" s="62" t="s">
        <v>62</v>
      </c>
      <c r="D27" s="62" t="s">
        <v>88</v>
      </c>
      <c r="F27" s="62" t="s">
        <v>127</v>
      </c>
      <c r="G27" s="63">
        <v>42899</v>
      </c>
      <c r="H27" s="62" t="s">
        <v>90</v>
      </c>
      <c r="I27" s="62" t="s">
        <v>89</v>
      </c>
      <c r="J27" s="62" t="s">
        <v>51</v>
      </c>
      <c r="K27" s="62" t="s">
        <v>54</v>
      </c>
      <c r="L27" s="62" t="s">
        <v>53</v>
      </c>
    </row>
    <row r="28" spans="1:26" x14ac:dyDescent="0.2">
      <c r="O28" s="62" t="s">
        <v>51</v>
      </c>
      <c r="P28" s="62" t="s">
        <v>54</v>
      </c>
      <c r="Q28" s="62" t="s">
        <v>53</v>
      </c>
      <c r="R28" s="62" t="s">
        <v>90</v>
      </c>
      <c r="S28" s="62" t="s">
        <v>89</v>
      </c>
      <c r="T28" s="64">
        <v>42912</v>
      </c>
      <c r="U28" s="62" t="s">
        <v>121</v>
      </c>
      <c r="W28" s="66" t="s">
        <v>69</v>
      </c>
      <c r="X28" s="66" t="s">
        <v>64</v>
      </c>
      <c r="Y28" s="66" t="s">
        <v>62</v>
      </c>
      <c r="Z28" s="62" t="s">
        <v>122</v>
      </c>
    </row>
  </sheetData>
  <sortState ref="O2:Z27">
    <sortCondition ref="T2:T2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7"/>
  <sheetViews>
    <sheetView topLeftCell="A16" workbookViewId="0">
      <selection activeCell="Z22" sqref="Z22:AF38"/>
    </sheetView>
  </sheetViews>
  <sheetFormatPr defaultRowHeight="12.75" x14ac:dyDescent="0.2"/>
  <cols>
    <col min="1" max="5" width="9.33203125" style="62"/>
    <col min="6" max="6" width="13.6640625" style="62" bestFit="1" customWidth="1"/>
    <col min="7" max="10" width="9.33203125" style="62"/>
    <col min="11" max="11" width="9.83203125" style="62" bestFit="1" customWidth="1"/>
    <col min="12" max="15" width="9.33203125" style="62"/>
    <col min="16" max="16" width="9" style="62" bestFit="1" customWidth="1"/>
    <col min="17" max="17" width="29.33203125" style="62" bestFit="1" customWidth="1"/>
    <col min="18" max="21" width="9.33203125" style="62"/>
    <col min="22" max="22" width="9.33203125" style="23"/>
    <col min="23" max="23" width="9.33203125" style="62"/>
    <col min="24" max="24" width="9.33203125" style="23"/>
    <col min="25" max="25" width="9.83203125" style="23" bestFit="1" customWidth="1"/>
    <col min="26" max="26" width="10.1640625" style="23" bestFit="1" customWidth="1"/>
    <col min="27" max="16384" width="9.33203125" style="23"/>
  </cols>
  <sheetData>
    <row r="1" spans="6:19" x14ac:dyDescent="0.2">
      <c r="F1" s="62" t="s">
        <v>39</v>
      </c>
      <c r="G1" s="62" t="s">
        <v>40</v>
      </c>
      <c r="H1" s="62" t="s">
        <v>41</v>
      </c>
      <c r="I1" s="62" t="s">
        <v>61</v>
      </c>
      <c r="J1" s="62" t="s">
        <v>60</v>
      </c>
      <c r="K1" s="62" t="s">
        <v>44</v>
      </c>
      <c r="L1" s="62" t="s">
        <v>59</v>
      </c>
      <c r="M1" s="62" t="s">
        <v>58</v>
      </c>
      <c r="N1" s="62" t="s">
        <v>55</v>
      </c>
      <c r="O1" s="62" t="s">
        <v>56</v>
      </c>
      <c r="P1" s="62" t="s">
        <v>57</v>
      </c>
      <c r="Q1" s="62" t="s">
        <v>50</v>
      </c>
    </row>
    <row r="2" spans="6:19" x14ac:dyDescent="0.2">
      <c r="F2" s="62" t="s">
        <v>51</v>
      </c>
      <c r="G2" s="62" t="s">
        <v>54</v>
      </c>
      <c r="H2" s="62" t="s">
        <v>76</v>
      </c>
      <c r="I2" s="62" t="s">
        <v>128</v>
      </c>
      <c r="J2" s="62" t="s">
        <v>129</v>
      </c>
      <c r="K2" s="63">
        <v>42900</v>
      </c>
      <c r="L2" s="62">
        <v>105814756</v>
      </c>
      <c r="M2" s="65" t="s">
        <v>130</v>
      </c>
      <c r="N2" s="65">
        <v>0.25</v>
      </c>
      <c r="O2" s="65">
        <v>0.66666666666666663</v>
      </c>
      <c r="P2" s="65">
        <v>0.41666666666666669</v>
      </c>
      <c r="Q2" s="62" t="s">
        <v>132</v>
      </c>
    </row>
    <row r="7" spans="6:19" x14ac:dyDescent="0.2">
      <c r="F7" s="62" t="s">
        <v>51</v>
      </c>
      <c r="G7" s="62" t="s">
        <v>54</v>
      </c>
      <c r="H7" s="62" t="s">
        <v>76</v>
      </c>
      <c r="I7" s="62" t="s">
        <v>128</v>
      </c>
      <c r="J7" s="62" t="s">
        <v>129</v>
      </c>
      <c r="K7" s="63">
        <v>42901</v>
      </c>
      <c r="L7" s="62">
        <v>105814756</v>
      </c>
      <c r="M7" s="65" t="s">
        <v>130</v>
      </c>
      <c r="N7" s="65">
        <v>0.25</v>
      </c>
      <c r="O7" s="65">
        <v>0.66666666666666663</v>
      </c>
      <c r="P7" s="65">
        <v>0.41666666666666669</v>
      </c>
      <c r="Q7" s="62" t="s">
        <v>133</v>
      </c>
    </row>
    <row r="9" spans="6:19" x14ac:dyDescent="0.2">
      <c r="S9" s="64"/>
    </row>
    <row r="12" spans="6:19" x14ac:dyDescent="0.2">
      <c r="S12" s="66"/>
    </row>
    <row r="13" spans="6:19" x14ac:dyDescent="0.2">
      <c r="S13" s="66"/>
    </row>
    <row r="14" spans="6:19" x14ac:dyDescent="0.2">
      <c r="F14" s="62" t="s">
        <v>51</v>
      </c>
      <c r="G14" s="62" t="s">
        <v>54</v>
      </c>
      <c r="H14" s="62" t="s">
        <v>76</v>
      </c>
      <c r="I14" s="62" t="s">
        <v>128</v>
      </c>
      <c r="J14" s="62" t="s">
        <v>129</v>
      </c>
      <c r="K14" s="63">
        <v>42902</v>
      </c>
      <c r="L14" s="62">
        <v>105814756</v>
      </c>
      <c r="M14" s="65" t="s">
        <v>130</v>
      </c>
      <c r="N14" s="65">
        <v>0.20833333333333334</v>
      </c>
      <c r="O14" s="65">
        <v>0.625</v>
      </c>
      <c r="P14" s="65">
        <v>0.41666666666666669</v>
      </c>
      <c r="Q14" s="62" t="s">
        <v>133</v>
      </c>
      <c r="S14" s="66"/>
    </row>
    <row r="21" spans="6:31" x14ac:dyDescent="0.2">
      <c r="F21" s="62" t="s">
        <v>51</v>
      </c>
      <c r="G21" s="62" t="s">
        <v>54</v>
      </c>
      <c r="H21" s="62" t="s">
        <v>76</v>
      </c>
      <c r="I21" s="62" t="s">
        <v>128</v>
      </c>
      <c r="J21" s="62" t="s">
        <v>129</v>
      </c>
      <c r="K21" s="63">
        <v>42905</v>
      </c>
      <c r="L21" s="62">
        <v>105800769</v>
      </c>
      <c r="M21" s="65" t="s">
        <v>130</v>
      </c>
      <c r="N21" s="65">
        <v>0.25</v>
      </c>
      <c r="O21" s="65">
        <v>0.66666666666666663</v>
      </c>
      <c r="P21" s="65">
        <v>0.41666666666666669</v>
      </c>
      <c r="Q21" s="62" t="s">
        <v>134</v>
      </c>
    </row>
    <row r="22" spans="6:31" x14ac:dyDescent="0.2">
      <c r="T22" s="62" t="s">
        <v>51</v>
      </c>
      <c r="U22" s="62" t="s">
        <v>54</v>
      </c>
      <c r="V22" s="62" t="s">
        <v>53</v>
      </c>
      <c r="W22" s="62" t="s">
        <v>67</v>
      </c>
      <c r="X22" s="62" t="s">
        <v>68</v>
      </c>
      <c r="Y22" s="63">
        <v>42900</v>
      </c>
      <c r="Z22" s="62">
        <v>105819485</v>
      </c>
      <c r="AA22" s="62"/>
      <c r="AB22" s="65">
        <v>0.25</v>
      </c>
      <c r="AC22" s="65">
        <v>0.33333333333333331</v>
      </c>
      <c r="AD22" s="65">
        <f>AC22-AB22</f>
        <v>8.3333333333333315E-2</v>
      </c>
      <c r="AE22" s="62" t="s">
        <v>66</v>
      </c>
    </row>
    <row r="24" spans="6:31" x14ac:dyDescent="0.2">
      <c r="Z24" s="62"/>
    </row>
    <row r="25" spans="6:31" x14ac:dyDescent="0.2">
      <c r="Z25" s="62"/>
    </row>
    <row r="26" spans="6:31" x14ac:dyDescent="0.2">
      <c r="T26" s="62" t="s">
        <v>51</v>
      </c>
      <c r="U26" s="62" t="s">
        <v>54</v>
      </c>
      <c r="V26" s="62" t="s">
        <v>53</v>
      </c>
      <c r="W26" s="62" t="s">
        <v>67</v>
      </c>
      <c r="X26" s="62" t="s">
        <v>68</v>
      </c>
      <c r="Y26" s="63">
        <v>42900</v>
      </c>
      <c r="Z26" s="23">
        <v>105819486</v>
      </c>
      <c r="AB26" s="71">
        <v>0.33333333333333331</v>
      </c>
      <c r="AC26" s="71">
        <v>0.45833333333333331</v>
      </c>
      <c r="AD26" s="65">
        <f t="shared" ref="AD26" si="0">AC26-AB26</f>
        <v>0.125</v>
      </c>
      <c r="AE26" s="62" t="s">
        <v>66</v>
      </c>
    </row>
    <row r="27" spans="6:31" x14ac:dyDescent="0.2">
      <c r="F27" s="62" t="s">
        <v>51</v>
      </c>
      <c r="G27" s="62" t="s">
        <v>54</v>
      </c>
      <c r="H27" s="62" t="s">
        <v>76</v>
      </c>
      <c r="I27" s="62" t="s">
        <v>128</v>
      </c>
      <c r="J27" s="62" t="s">
        <v>129</v>
      </c>
      <c r="K27" s="63">
        <v>42906</v>
      </c>
      <c r="L27" s="62">
        <v>105786456</v>
      </c>
      <c r="M27" s="65" t="s">
        <v>130</v>
      </c>
      <c r="N27" s="65">
        <v>0.25</v>
      </c>
      <c r="O27" s="65">
        <v>0.66666666666666663</v>
      </c>
      <c r="P27" s="65">
        <v>0.41666666666666669</v>
      </c>
      <c r="Q27" s="64" t="s">
        <v>131</v>
      </c>
    </row>
    <row r="30" spans="6:31" x14ac:dyDescent="0.2">
      <c r="T30" s="62" t="s">
        <v>51</v>
      </c>
      <c r="U30" s="62" t="s">
        <v>54</v>
      </c>
      <c r="V30" s="62" t="s">
        <v>53</v>
      </c>
      <c r="W30" s="62" t="s">
        <v>67</v>
      </c>
      <c r="X30" s="62" t="s">
        <v>68</v>
      </c>
      <c r="Y30" s="63">
        <v>42900</v>
      </c>
      <c r="Z30" s="23">
        <v>105798046</v>
      </c>
      <c r="AB30" s="71">
        <f>AC26</f>
        <v>0.45833333333333331</v>
      </c>
      <c r="AC30" s="71">
        <v>0.54166666666666663</v>
      </c>
      <c r="AD30" s="65">
        <f t="shared" ref="AD30" si="1">AC30-AB30</f>
        <v>8.3333333333333315E-2</v>
      </c>
      <c r="AE30" s="62" t="s">
        <v>66</v>
      </c>
    </row>
    <row r="33" spans="6:31" x14ac:dyDescent="0.2">
      <c r="F33" s="62" t="s">
        <v>39</v>
      </c>
      <c r="G33" s="62" t="s">
        <v>40</v>
      </c>
      <c r="H33" s="62" t="s">
        <v>41</v>
      </c>
      <c r="I33" s="62" t="s">
        <v>61</v>
      </c>
      <c r="J33" s="62" t="s">
        <v>60</v>
      </c>
      <c r="K33" s="62" t="s">
        <v>44</v>
      </c>
      <c r="L33" s="62" t="s">
        <v>59</v>
      </c>
      <c r="M33" s="62" t="s">
        <v>58</v>
      </c>
      <c r="N33" s="62" t="s">
        <v>55</v>
      </c>
      <c r="O33" s="62" t="s">
        <v>56</v>
      </c>
      <c r="P33" s="62" t="s">
        <v>57</v>
      </c>
      <c r="Q33" s="62" t="s">
        <v>50</v>
      </c>
    </row>
    <row r="34" spans="6:31" x14ac:dyDescent="0.2">
      <c r="F34" s="62" t="s">
        <v>51</v>
      </c>
      <c r="G34" s="62" t="s">
        <v>54</v>
      </c>
      <c r="H34" s="62" t="s">
        <v>53</v>
      </c>
      <c r="I34" s="62" t="s">
        <v>67</v>
      </c>
      <c r="J34" s="62" t="s">
        <v>68</v>
      </c>
      <c r="K34" s="63">
        <v>42900</v>
      </c>
      <c r="L34" s="62" t="s">
        <v>65</v>
      </c>
      <c r="M34" s="62">
        <v>0</v>
      </c>
      <c r="N34" s="65">
        <v>0.25</v>
      </c>
      <c r="O34" s="65">
        <v>0.70833333333333337</v>
      </c>
      <c r="P34" s="65">
        <v>0.45833333333333331</v>
      </c>
      <c r="Q34" s="62" t="s">
        <v>66</v>
      </c>
      <c r="T34" s="62" t="s">
        <v>51</v>
      </c>
      <c r="U34" s="62" t="s">
        <v>54</v>
      </c>
      <c r="V34" s="62" t="s">
        <v>53</v>
      </c>
      <c r="W34" s="62" t="s">
        <v>67</v>
      </c>
      <c r="X34" s="62" t="s">
        <v>68</v>
      </c>
      <c r="Y34" s="63">
        <v>42900</v>
      </c>
      <c r="Z34" s="23">
        <v>105815099</v>
      </c>
      <c r="AB34" s="71">
        <f>AC30</f>
        <v>0.54166666666666663</v>
      </c>
      <c r="AC34" s="71">
        <v>0.625</v>
      </c>
      <c r="AD34" s="65">
        <f t="shared" ref="AD34" si="2">AC34-AB34</f>
        <v>8.333333333333337E-2</v>
      </c>
      <c r="AE34" s="62" t="s">
        <v>66</v>
      </c>
    </row>
    <row r="38" spans="6:31" x14ac:dyDescent="0.2">
      <c r="T38" s="62" t="s">
        <v>51</v>
      </c>
      <c r="U38" s="62" t="s">
        <v>54</v>
      </c>
      <c r="V38" s="62" t="s">
        <v>53</v>
      </c>
      <c r="W38" s="62" t="s">
        <v>67</v>
      </c>
      <c r="X38" s="62" t="s">
        <v>68</v>
      </c>
      <c r="Y38" s="63">
        <v>42900</v>
      </c>
      <c r="Z38" s="23">
        <v>105824193</v>
      </c>
      <c r="AB38" s="71">
        <f>AC34</f>
        <v>0.625</v>
      </c>
      <c r="AC38" s="71">
        <v>0.70833333333333337</v>
      </c>
      <c r="AD38" s="65">
        <f t="shared" ref="AD38" si="3">AC38-AB38</f>
        <v>8.333333333333337E-2</v>
      </c>
      <c r="AE38" s="62" t="s">
        <v>66</v>
      </c>
    </row>
    <row r="41" spans="6:31" x14ac:dyDescent="0.2">
      <c r="F41" s="62" t="s">
        <v>51</v>
      </c>
      <c r="G41" s="62" t="s">
        <v>54</v>
      </c>
      <c r="H41" s="62" t="s">
        <v>53</v>
      </c>
      <c r="I41" s="62" t="s">
        <v>67</v>
      </c>
      <c r="J41" s="62" t="s">
        <v>68</v>
      </c>
      <c r="K41" s="63">
        <v>42901</v>
      </c>
      <c r="L41" s="62" t="s">
        <v>71</v>
      </c>
      <c r="M41" s="62">
        <v>0</v>
      </c>
      <c r="N41" s="65">
        <v>0.20833333333333334</v>
      </c>
      <c r="O41" s="65">
        <v>0.70833333333333337</v>
      </c>
      <c r="P41" s="65">
        <v>0.5</v>
      </c>
      <c r="Q41" s="62" t="s">
        <v>66</v>
      </c>
    </row>
    <row r="42" spans="6:31" x14ac:dyDescent="0.2">
      <c r="V42" s="62"/>
      <c r="X42" s="62"/>
      <c r="Y42" s="63"/>
      <c r="AB42" s="71"/>
      <c r="AC42" s="71"/>
      <c r="AD42" s="65"/>
      <c r="AE42" s="62"/>
    </row>
    <row r="46" spans="6:31" x14ac:dyDescent="0.2">
      <c r="F46" s="62" t="s">
        <v>51</v>
      </c>
      <c r="G46" s="62" t="s">
        <v>54</v>
      </c>
      <c r="H46" s="62" t="s">
        <v>53</v>
      </c>
      <c r="I46" s="62" t="s">
        <v>67</v>
      </c>
      <c r="J46" s="62" t="s">
        <v>68</v>
      </c>
      <c r="K46" s="63">
        <v>42902</v>
      </c>
      <c r="L46" s="62" t="s">
        <v>72</v>
      </c>
      <c r="M46" s="62">
        <v>0</v>
      </c>
      <c r="N46" s="65">
        <v>0.20833333333333334</v>
      </c>
      <c r="O46" s="65">
        <v>0.70833333333333337</v>
      </c>
      <c r="P46" s="65">
        <v>0.5</v>
      </c>
      <c r="Q46" s="62" t="s">
        <v>66</v>
      </c>
      <c r="V46" s="62"/>
      <c r="X46" s="62"/>
      <c r="Y46" s="63"/>
      <c r="AB46" s="71"/>
      <c r="AC46" s="71"/>
      <c r="AD46" s="65"/>
      <c r="AE46" s="62"/>
    </row>
    <row r="50" spans="6:31" x14ac:dyDescent="0.2">
      <c r="V50" s="62"/>
      <c r="X50" s="62"/>
      <c r="Y50" s="63"/>
      <c r="AB50" s="71"/>
      <c r="AC50" s="71"/>
      <c r="AD50" s="65"/>
      <c r="AE50" s="62"/>
    </row>
    <row r="51" spans="6:31" x14ac:dyDescent="0.2">
      <c r="F51" s="62" t="s">
        <v>51</v>
      </c>
      <c r="G51" s="62" t="s">
        <v>54</v>
      </c>
      <c r="H51" s="62" t="s">
        <v>53</v>
      </c>
      <c r="I51" s="62" t="s">
        <v>67</v>
      </c>
      <c r="J51" s="62" t="s">
        <v>68</v>
      </c>
      <c r="K51" s="63">
        <v>42905</v>
      </c>
      <c r="L51" s="62" t="s">
        <v>73</v>
      </c>
      <c r="M51" s="62">
        <v>0</v>
      </c>
      <c r="N51" s="65">
        <v>0.20833333333333334</v>
      </c>
      <c r="O51" s="65">
        <v>0.70833333333333337</v>
      </c>
      <c r="P51" s="65">
        <v>0.5</v>
      </c>
      <c r="Q51" s="62" t="s">
        <v>66</v>
      </c>
    </row>
    <row r="54" spans="6:31" x14ac:dyDescent="0.2">
      <c r="V54" s="62"/>
      <c r="X54" s="62"/>
      <c r="Y54" s="63"/>
      <c r="AB54" s="71"/>
      <c r="AC54" s="71"/>
      <c r="AD54" s="65"/>
      <c r="AE54" s="62"/>
    </row>
    <row r="56" spans="6:31" x14ac:dyDescent="0.2">
      <c r="F56" s="62" t="s">
        <v>51</v>
      </c>
      <c r="G56" s="62" t="s">
        <v>54</v>
      </c>
      <c r="H56" s="62" t="s">
        <v>53</v>
      </c>
      <c r="I56" s="62" t="s">
        <v>67</v>
      </c>
      <c r="J56" s="62" t="s">
        <v>68</v>
      </c>
      <c r="K56" s="63">
        <v>42906</v>
      </c>
      <c r="L56" s="62" t="s">
        <v>74</v>
      </c>
      <c r="M56" s="62">
        <v>0</v>
      </c>
      <c r="N56" s="65">
        <v>0.20833333333333334</v>
      </c>
      <c r="O56" s="65">
        <v>0.70833333333333337</v>
      </c>
      <c r="P56" s="65">
        <v>0.5</v>
      </c>
      <c r="Q56" s="62" t="s">
        <v>66</v>
      </c>
    </row>
    <row r="57" spans="6:31" x14ac:dyDescent="0.2">
      <c r="AD57" s="71">
        <f>SUM(AD22:AD54)</f>
        <v>0.45833333333333337</v>
      </c>
    </row>
  </sheetData>
  <sortState ref="F2:R14">
    <sortCondition ref="J2:J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Table 1</vt:lpstr>
      <vt:lpstr>Sheet2</vt:lpstr>
      <vt:lpstr>Sheet1</vt:lpstr>
      <vt:lpstr>'Table 1'!Print_Area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Bates</dc:creator>
  <cp:lastModifiedBy>Michael Bates</cp:lastModifiedBy>
  <cp:lastPrinted>2017-06-27T17:47:29Z</cp:lastPrinted>
  <dcterms:created xsi:type="dcterms:W3CDTF">2017-06-12T16:52:58Z</dcterms:created>
  <dcterms:modified xsi:type="dcterms:W3CDTF">2017-06-27T17:50:19Z</dcterms:modified>
</cp:coreProperties>
</file>