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Documents\DATA 604\"/>
    </mc:Choice>
  </mc:AlternateContent>
  <bookViews>
    <workbookView xWindow="0" yWindow="0" windowWidth="23040" windowHeight="8808" xr2:uid="{410A9388-A697-4E06-9945-62A973B4FF6B}"/>
  </bookViews>
  <sheets>
    <sheet name="Model_03_05_5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"8CY95D4YGHSA3UZ3VYWDE4CV"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J4" i="1" l="1"/>
  <c r="H4" i="1"/>
  <c r="J7" i="1" l="1"/>
  <c r="J8" i="1"/>
  <c r="K7" i="1"/>
  <c r="I8" i="1"/>
  <c r="K8" i="1"/>
  <c r="I7" i="1"/>
</calcChain>
</file>

<file path=xl/sharedStrings.xml><?xml version="1.0" encoding="utf-8"?>
<sst xmlns="http://schemas.openxmlformats.org/spreadsheetml/2006/main" count="15" uniqueCount="15">
  <si>
    <t>Static Monte Carlo Integration of Normal Density Function</t>
  </si>
  <si>
    <t>µ:</t>
  </si>
  <si>
    <t>σ:</t>
  </si>
  <si>
    <t>a:</t>
  </si>
  <si>
    <t>b:</t>
  </si>
  <si>
    <t>i</t>
  </si>
  <si>
    <t>Monte Carlo Estimate</t>
  </si>
  <si>
    <t>Exact</t>
  </si>
  <si>
    <t>95% Confidence Interval</t>
  </si>
  <si>
    <t>90% Confidence Interval</t>
  </si>
  <si>
    <t>99% Confidence Interval</t>
  </si>
  <si>
    <t>(</t>
  </si>
  <si>
    <t>Standard Deviation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</si>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</sst>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B67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/>
    <xf numFmtId="2" fontId="0" fillId="0" borderId="0" xfId="0" applyNumberFormat="1" applyBorder="1"/>
    <xf numFmtId="0" fontId="0" fillId="2" borderId="8" xfId="0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4" xfId="0" applyNumberFormat="1" applyFill="1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3" fillId="0" borderId="1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B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</xdr:colOff>
      <xdr:row>2</xdr:row>
      <xdr:rowOff>3810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344BA3-2FC6-45D0-A1E1-15743341A18B}"/>
            </a:ext>
          </a:extLst>
        </xdr:cNvPr>
        <xdr:cNvSpPr txBox="1"/>
      </xdr:nvSpPr>
      <xdr:spPr>
        <a:xfrm>
          <a:off x="861060" y="449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274320</xdr:colOff>
      <xdr:row>11</xdr:row>
      <xdr:rowOff>55245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B15C8A-D70B-4031-8723-8497C3E9204A}"/>
            </a:ext>
          </a:extLst>
        </xdr:cNvPr>
        <xdr:cNvSpPr txBox="1"/>
      </xdr:nvSpPr>
      <xdr:spPr>
        <a:xfrm>
          <a:off x="6842760" y="2150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45720</xdr:colOff>
      <xdr:row>1</xdr:row>
      <xdr:rowOff>180975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A20072-8E14-43E5-9553-8736E7795AD0}"/>
                </a:ext>
              </a:extLst>
            </xdr:cNvPr>
            <xdr:cNvSpPr txBox="1"/>
          </xdr:nvSpPr>
          <xdr:spPr>
            <a:xfrm>
              <a:off x="853440" y="44005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A20072-8E14-43E5-9553-8736E7795AD0}"/>
                </a:ext>
              </a:extLst>
            </xdr:cNvPr>
            <xdr:cNvSpPr txBox="1"/>
          </xdr:nvSpPr>
          <xdr:spPr>
            <a:xfrm>
              <a:off x="853440" y="44005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26671</xdr:colOff>
      <xdr:row>2</xdr:row>
      <xdr:rowOff>36195</xdr:rowOff>
    </xdr:from>
    <xdr:ext cx="579120" cy="97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BD0B3B-D8EC-4128-B147-A4FF75C18E28}"/>
                </a:ext>
              </a:extLst>
            </xdr:cNvPr>
            <xdr:cNvSpPr txBox="1"/>
          </xdr:nvSpPr>
          <xdr:spPr>
            <a:xfrm>
              <a:off x="1474471" y="481965"/>
              <a:ext cx="579120" cy="97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6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6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sSub>
                      <m:sSubPr>
                        <m:ctrlPr>
                          <a:rPr lang="en-US" sz="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𝜇</m:t>
                        </m:r>
                        <m:r>
                          <a:rPr lang="en-US" sz="6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𝜎</m:t>
                        </m:r>
                      </m:sub>
                    </m:sSub>
                    <m:d>
                      <m:dPr>
                        <m:ctrlPr>
                          <a:rPr lang="en-US" sz="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6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6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BD0B3B-D8EC-4128-B147-A4FF75C18E28}"/>
                </a:ext>
              </a:extLst>
            </xdr:cNvPr>
            <xdr:cNvSpPr txBox="1"/>
          </xdr:nvSpPr>
          <xdr:spPr>
            <a:xfrm>
              <a:off x="1474471" y="481965"/>
              <a:ext cx="579120" cy="97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600" i="0">
                  <a:latin typeface="Cambria Math" panose="02040503050406030204" pitchFamily="18" charset="0"/>
                </a:rPr>
                <a:t>(𝑏−𝑎) 𝜙_(𝜇,𝜎) (𝑥_𝑖 )</a:t>
              </a:r>
              <a:endParaRPr lang="en-US" sz="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4909-3C72-4323-8442-276657015AEE}">
  <dimension ref="A1:O53"/>
  <sheetViews>
    <sheetView tabSelected="1" workbookViewId="0">
      <selection activeCell="H26" sqref="H26"/>
    </sheetView>
  </sheetViews>
  <sheetFormatPr defaultRowHeight="14.4" x14ac:dyDescent="0.55000000000000004"/>
  <cols>
    <col min="1" max="1" width="2.83984375" customWidth="1"/>
    <col min="2" max="2" width="5.3671875" customWidth="1"/>
    <col min="3" max="3" width="2.5234375" customWidth="1"/>
    <col min="4" max="4" width="2.89453125" customWidth="1"/>
    <col min="7" max="7" width="2.20703125" customWidth="1"/>
    <col min="8" max="8" width="19.9453125" style="17" customWidth="1"/>
    <col min="9" max="9" width="20.47265625" customWidth="1"/>
    <col min="10" max="10" width="20.05078125" customWidth="1"/>
    <col min="11" max="11" width="19.20703125" customWidth="1"/>
  </cols>
  <sheetData>
    <row r="1" spans="1:12" ht="20.399999999999999" x14ac:dyDescent="0.75">
      <c r="A1" s="1" t="s">
        <v>0</v>
      </c>
    </row>
    <row r="2" spans="1:12" ht="14.7" thickBot="1" x14ac:dyDescent="0.6"/>
    <row r="3" spans="1:12" ht="14.7" thickBot="1" x14ac:dyDescent="0.6">
      <c r="A3" s="5" t="s">
        <v>1</v>
      </c>
      <c r="B3" s="2">
        <v>5.8</v>
      </c>
      <c r="C3" s="9"/>
      <c r="D3" s="20" t="s">
        <v>5</v>
      </c>
      <c r="E3" s="20"/>
      <c r="F3" s="20"/>
      <c r="G3" s="8"/>
      <c r="H3" s="11" t="s">
        <v>6</v>
      </c>
      <c r="I3" s="10" t="s">
        <v>7</v>
      </c>
      <c r="J3" s="11" t="s">
        <v>12</v>
      </c>
    </row>
    <row r="4" spans="1:12" ht="14.7" thickBot="1" x14ac:dyDescent="0.6">
      <c r="A4" s="6" t="s">
        <v>2</v>
      </c>
      <c r="B4" s="3">
        <v>2.2999999999999998</v>
      </c>
      <c r="C4" s="9"/>
      <c r="D4" s="15">
        <v>1</v>
      </c>
      <c r="E4" s="15">
        <f ca="1">RAND()*($B$6-$B$5) + $B$5</f>
        <v>5.0889502879156288</v>
      </c>
      <c r="F4" s="15">
        <f ca="1">($B$6-$B$5)*NORMDIST(E4,$B$3,$B$4,FALSE)</f>
        <v>0.36379025847771318</v>
      </c>
      <c r="H4" s="12">
        <f ca="1">AVERAGE(F4:F53)</f>
        <v>0.36795017618071651</v>
      </c>
      <c r="I4" s="13">
        <f>NORMDIST(B6,B3,B4,TRUE) - NORMDIST(B5,B3,B4,TRUE)</f>
        <v>0.36625090279214267</v>
      </c>
      <c r="J4" s="12">
        <f ca="1">STDEVA(E4:E53)</f>
        <v>0.62317241287902536</v>
      </c>
    </row>
    <row r="5" spans="1:12" ht="14.7" thickBot="1" x14ac:dyDescent="0.6">
      <c r="A5" s="6" t="s">
        <v>3</v>
      </c>
      <c r="B5" s="3">
        <v>4.5</v>
      </c>
      <c r="C5" s="9"/>
      <c r="D5" s="16">
        <v>2</v>
      </c>
      <c r="E5" s="16">
        <f t="shared" ref="E5:E53" ca="1" si="0">RAND()*($B$6-$B$5) + $B$5</f>
        <v>5.9452225828312582</v>
      </c>
      <c r="F5" s="16">
        <f t="shared" ref="F5:F53" ca="1" si="1">($B$6-$B$5)*NORMDIST(E5,$B$3,$B$4,FALSE)</f>
        <v>0.38083706677747342</v>
      </c>
      <c r="L5" s="14"/>
    </row>
    <row r="6" spans="1:12" ht="14.7" thickBot="1" x14ac:dyDescent="0.6">
      <c r="A6" s="7" t="s">
        <v>4</v>
      </c>
      <c r="B6" s="4">
        <v>6.7</v>
      </c>
      <c r="C6" s="9"/>
      <c r="D6" s="16">
        <v>3</v>
      </c>
      <c r="E6" s="16">
        <f t="shared" ca="1" si="0"/>
        <v>6.475660734987585</v>
      </c>
      <c r="F6" s="16">
        <f t="shared" ca="1" si="1"/>
        <v>0.36548158243172801</v>
      </c>
      <c r="H6" s="18"/>
      <c r="I6" s="11" t="s">
        <v>8</v>
      </c>
      <c r="J6" s="19" t="s">
        <v>9</v>
      </c>
      <c r="K6" s="11" t="s">
        <v>10</v>
      </c>
      <c r="L6" s="14"/>
    </row>
    <row r="7" spans="1:12" ht="14.7" thickBot="1" x14ac:dyDescent="0.6">
      <c r="D7" s="16">
        <v>4</v>
      </c>
      <c r="E7" s="16">
        <f t="shared" ca="1" si="0"/>
        <v>6.5747897685172356</v>
      </c>
      <c r="F7" s="16">
        <f t="shared" ca="1" si="1"/>
        <v>0.3605483005167886</v>
      </c>
      <c r="H7" s="11" t="s">
        <v>13</v>
      </c>
      <c r="I7" s="12">
        <f ca="1">$H$4+(1.96*$J$4/COUNT($E$4:$E$53)^0.5)</f>
        <v>0.54068475626681212</v>
      </c>
      <c r="J7" s="12">
        <f ca="1">$H$4+(1.645*$J$4/COUNT($E$4:$E$53)^0.5)</f>
        <v>0.51292384161011817</v>
      </c>
      <c r="K7" s="12">
        <f ca="1">$H$4+(2.58*$J$4/COUNT($E$4:$E$53)^0.5)</f>
        <v>0.59532528670220963</v>
      </c>
      <c r="L7" s="14"/>
    </row>
    <row r="8" spans="1:12" ht="14.7" thickBot="1" x14ac:dyDescent="0.6">
      <c r="D8" s="16">
        <v>5</v>
      </c>
      <c r="E8" s="16">
        <f t="shared" ca="1" si="0"/>
        <v>5.2030088786138986</v>
      </c>
      <c r="F8" s="16">
        <f t="shared" ca="1" si="1"/>
        <v>0.3689565676068422</v>
      </c>
      <c r="H8" s="11" t="s">
        <v>14</v>
      </c>
      <c r="I8" s="12">
        <f ca="1">$H$4-(1.96*$J$4/COUNT($E$4:$E$53)^0.5)</f>
        <v>0.19521559609462091</v>
      </c>
      <c r="J8" s="12">
        <f ca="1">$H$4-(1.645*$J$4/COUNT($E$4:$E$53)^0.5)</f>
        <v>0.22297651075131486</v>
      </c>
      <c r="K8" s="12">
        <f ca="1">$H$4-(2.58*$J$4/COUNT($E$4:$E$53)^0.5)</f>
        <v>0.14057506565922334</v>
      </c>
      <c r="L8" s="14"/>
    </row>
    <row r="9" spans="1:12" x14ac:dyDescent="0.55000000000000004">
      <c r="D9" s="16">
        <v>6</v>
      </c>
      <c r="E9" s="16">
        <f t="shared" ca="1" si="0"/>
        <v>5.0816732047718558</v>
      </c>
      <c r="F9" s="16">
        <f t="shared" ca="1" si="1"/>
        <v>0.36343277505741239</v>
      </c>
    </row>
    <row r="10" spans="1:12" x14ac:dyDescent="0.55000000000000004">
      <c r="D10" s="16">
        <v>7</v>
      </c>
      <c r="E10" s="16">
        <f t="shared" ca="1" si="0"/>
        <v>6.6922075423506042</v>
      </c>
      <c r="F10" s="16">
        <f t="shared" ca="1" si="1"/>
        <v>0.35393930600621809</v>
      </c>
    </row>
    <row r="11" spans="1:12" x14ac:dyDescent="0.55000000000000004">
      <c r="D11" s="16">
        <v>8</v>
      </c>
      <c r="E11" s="16">
        <f t="shared" ca="1" si="0"/>
        <v>6.6951370090150935</v>
      </c>
      <c r="F11" s="16">
        <f t="shared" ca="1" si="1"/>
        <v>0.35376418731281239</v>
      </c>
    </row>
    <row r="12" spans="1:12" x14ac:dyDescent="0.55000000000000004">
      <c r="D12" s="16">
        <v>9</v>
      </c>
      <c r="E12" s="16">
        <f t="shared" ca="1" si="0"/>
        <v>4.9387013054665809</v>
      </c>
      <c r="F12" s="16">
        <f t="shared" ca="1" si="1"/>
        <v>0.35575710612607797</v>
      </c>
    </row>
    <row r="13" spans="1:12" x14ac:dyDescent="0.55000000000000004">
      <c r="D13" s="16">
        <v>10</v>
      </c>
      <c r="E13" s="16">
        <f t="shared" ca="1" si="0"/>
        <v>4.9909011282558033</v>
      </c>
      <c r="F13" s="16">
        <f t="shared" ca="1" si="1"/>
        <v>0.3587011727154184</v>
      </c>
    </row>
    <row r="14" spans="1:12" x14ac:dyDescent="0.55000000000000004">
      <c r="D14" s="16">
        <v>11</v>
      </c>
      <c r="E14" s="16">
        <f t="shared" ca="1" si="0"/>
        <v>5.5945153678979862</v>
      </c>
      <c r="F14" s="16">
        <f t="shared" ca="1" si="1"/>
        <v>0.38007707578493083</v>
      </c>
    </row>
    <row r="15" spans="1:12" x14ac:dyDescent="0.55000000000000004">
      <c r="D15" s="16">
        <v>12</v>
      </c>
      <c r="E15" s="16">
        <f t="shared" ca="1" si="0"/>
        <v>6.3105339671235336</v>
      </c>
      <c r="F15" s="16">
        <f t="shared" ca="1" si="1"/>
        <v>0.37231093666818427</v>
      </c>
    </row>
    <row r="16" spans="1:12" x14ac:dyDescent="0.55000000000000004">
      <c r="D16" s="16">
        <v>13</v>
      </c>
      <c r="E16" s="16">
        <f t="shared" ca="1" si="0"/>
        <v>5.4592110195703443</v>
      </c>
      <c r="F16" s="16">
        <f t="shared" ca="1" si="1"/>
        <v>0.37743106353482242</v>
      </c>
    </row>
    <row r="17" spans="4:15" x14ac:dyDescent="0.55000000000000004">
      <c r="D17" s="16">
        <v>14</v>
      </c>
      <c r="E17" s="16">
        <f t="shared" ca="1" si="0"/>
        <v>5.8985011304918604</v>
      </c>
      <c r="F17" s="16">
        <f t="shared" ca="1" si="1"/>
        <v>0.38124717775893407</v>
      </c>
    </row>
    <row r="18" spans="4:15" x14ac:dyDescent="0.55000000000000004">
      <c r="D18" s="16">
        <v>15</v>
      </c>
      <c r="E18" s="16">
        <f t="shared" ca="1" si="0"/>
        <v>5.2052207960062749</v>
      </c>
      <c r="F18" s="16">
        <f t="shared" ca="1" si="1"/>
        <v>0.36904850774539388</v>
      </c>
    </row>
    <row r="19" spans="4:15" x14ac:dyDescent="0.55000000000000004">
      <c r="D19" s="16">
        <v>16</v>
      </c>
      <c r="E19" s="16">
        <f t="shared" ca="1" si="0"/>
        <v>6.42359815381855</v>
      </c>
      <c r="F19" s="16">
        <f t="shared" ca="1" si="1"/>
        <v>0.36782575879529872</v>
      </c>
    </row>
    <row r="20" spans="4:15" x14ac:dyDescent="0.55000000000000004">
      <c r="D20" s="16">
        <v>17</v>
      </c>
      <c r="E20" s="16">
        <f t="shared" ca="1" si="0"/>
        <v>6.3345899361126587</v>
      </c>
      <c r="F20" s="16">
        <f t="shared" ca="1" si="1"/>
        <v>0.3714272570202109</v>
      </c>
    </row>
    <row r="21" spans="4:15" x14ac:dyDescent="0.55000000000000004">
      <c r="D21" s="16">
        <v>18</v>
      </c>
      <c r="E21" s="16">
        <f t="shared" ca="1" si="0"/>
        <v>5.1314344302751884</v>
      </c>
      <c r="F21" s="16">
        <f t="shared" ca="1" si="1"/>
        <v>0.36581120011284701</v>
      </c>
    </row>
    <row r="22" spans="4:15" x14ac:dyDescent="0.55000000000000004">
      <c r="D22" s="16">
        <v>19</v>
      </c>
      <c r="E22" s="16">
        <f t="shared" ca="1" si="0"/>
        <v>4.5640748677520557</v>
      </c>
      <c r="F22" s="16">
        <f t="shared" ca="1" si="1"/>
        <v>0.33029551984638256</v>
      </c>
    </row>
    <row r="23" spans="4:15" x14ac:dyDescent="0.55000000000000004">
      <c r="D23" s="16">
        <v>20</v>
      </c>
      <c r="E23" s="16">
        <f t="shared" ca="1" si="0"/>
        <v>6.1290738625477061</v>
      </c>
      <c r="F23" s="16">
        <f t="shared" ca="1" si="1"/>
        <v>0.37771111999773588</v>
      </c>
    </row>
    <row r="24" spans="4:15" x14ac:dyDescent="0.55000000000000004">
      <c r="D24" s="16">
        <v>21</v>
      </c>
      <c r="E24" s="16">
        <f t="shared" ca="1" si="0"/>
        <v>4.940549336995085</v>
      </c>
      <c r="F24" s="16">
        <f t="shared" ca="1" si="1"/>
        <v>0.35586405105035457</v>
      </c>
      <c r="O24" t="s">
        <v>11</v>
      </c>
    </row>
    <row r="25" spans="4:15" x14ac:dyDescent="0.55000000000000004">
      <c r="D25" s="16">
        <v>22</v>
      </c>
      <c r="E25" s="16">
        <f t="shared" ca="1" si="0"/>
        <v>6.148274262161495</v>
      </c>
      <c r="F25" s="16">
        <f t="shared" ca="1" si="1"/>
        <v>0.37724710779174997</v>
      </c>
    </row>
    <row r="26" spans="4:15" x14ac:dyDescent="0.55000000000000004">
      <c r="D26" s="16">
        <v>23</v>
      </c>
      <c r="E26" s="16">
        <f t="shared" ca="1" si="0"/>
        <v>4.677772340133421</v>
      </c>
      <c r="F26" s="16">
        <f t="shared" ca="1" si="1"/>
        <v>0.33877275605365531</v>
      </c>
    </row>
    <row r="27" spans="4:15" x14ac:dyDescent="0.55000000000000004">
      <c r="D27" s="16">
        <v>24</v>
      </c>
      <c r="E27" s="16">
        <f t="shared" ca="1" si="0"/>
        <v>5.491047984925741</v>
      </c>
      <c r="F27" s="16">
        <f t="shared" ca="1" si="1"/>
        <v>0.37816973026406786</v>
      </c>
    </row>
    <row r="28" spans="4:15" x14ac:dyDescent="0.55000000000000004">
      <c r="D28" s="16">
        <v>25</v>
      </c>
      <c r="E28" s="16">
        <f t="shared" ca="1" si="0"/>
        <v>6.3681460722846897</v>
      </c>
      <c r="F28" s="16">
        <f t="shared" ca="1" si="1"/>
        <v>0.37013045894781382</v>
      </c>
    </row>
    <row r="29" spans="4:15" x14ac:dyDescent="0.55000000000000004">
      <c r="D29" s="16">
        <v>26</v>
      </c>
      <c r="E29" s="16">
        <f t="shared" ca="1" si="0"/>
        <v>5.4876441059497125</v>
      </c>
      <c r="F29" s="16">
        <f t="shared" ca="1" si="1"/>
        <v>0.37809414473045527</v>
      </c>
    </row>
    <row r="30" spans="4:15" x14ac:dyDescent="0.55000000000000004">
      <c r="D30" s="16">
        <v>27</v>
      </c>
      <c r="E30" s="16">
        <f t="shared" ca="1" si="0"/>
        <v>5.115644974417334</v>
      </c>
      <c r="F30" s="16">
        <f t="shared" ca="1" si="1"/>
        <v>0.36507334271174713</v>
      </c>
    </row>
    <row r="31" spans="4:15" x14ac:dyDescent="0.55000000000000004">
      <c r="D31" s="16">
        <v>28</v>
      </c>
      <c r="E31" s="16">
        <f t="shared" ca="1" si="0"/>
        <v>5.9087733791684176</v>
      </c>
      <c r="F31" s="16">
        <f t="shared" ca="1" si="1"/>
        <v>0.38117046127473819</v>
      </c>
    </row>
    <row r="32" spans="4:15" x14ac:dyDescent="0.55000000000000004">
      <c r="D32" s="16">
        <v>29</v>
      </c>
      <c r="E32" s="16">
        <f t="shared" ca="1" si="0"/>
        <v>6.1299105680191754</v>
      </c>
      <c r="F32" s="16">
        <f t="shared" ca="1" si="1"/>
        <v>0.37769143612495532</v>
      </c>
    </row>
    <row r="33" spans="4:6" x14ac:dyDescent="0.55000000000000004">
      <c r="D33" s="16">
        <v>30</v>
      </c>
      <c r="E33" s="16">
        <f t="shared" ca="1" si="0"/>
        <v>6.6970922118421079</v>
      </c>
      <c r="F33" s="16">
        <f t="shared" ca="1" si="1"/>
        <v>0.35364703748631965</v>
      </c>
    </row>
    <row r="34" spans="4:6" x14ac:dyDescent="0.55000000000000004">
      <c r="D34" s="16">
        <v>31</v>
      </c>
      <c r="E34" s="16">
        <f t="shared" ca="1" si="0"/>
        <v>5.0572247723426953</v>
      </c>
      <c r="F34" s="16">
        <f t="shared" ca="1" si="1"/>
        <v>0.36220777241101193</v>
      </c>
    </row>
    <row r="35" spans="4:6" x14ac:dyDescent="0.55000000000000004">
      <c r="D35" s="16">
        <v>32</v>
      </c>
      <c r="E35" s="16">
        <f t="shared" ca="1" si="0"/>
        <v>5.4569440064012724</v>
      </c>
      <c r="F35" s="16">
        <f t="shared" ca="1" si="1"/>
        <v>0.37737576267837269</v>
      </c>
    </row>
    <row r="36" spans="4:6" x14ac:dyDescent="0.55000000000000004">
      <c r="D36" s="16">
        <v>33</v>
      </c>
      <c r="E36" s="16">
        <f t="shared" ca="1" si="0"/>
        <v>6.2688954748818553</v>
      </c>
      <c r="F36" s="16">
        <f t="shared" ca="1" si="1"/>
        <v>0.3737488263485485</v>
      </c>
    </row>
    <row r="37" spans="4:6" x14ac:dyDescent="0.55000000000000004">
      <c r="D37" s="16">
        <v>34</v>
      </c>
      <c r="E37" s="16">
        <f t="shared" ca="1" si="0"/>
        <v>4.7006735574691216</v>
      </c>
      <c r="F37" s="16">
        <f t="shared" ca="1" si="1"/>
        <v>0.34040574367109178</v>
      </c>
    </row>
    <row r="38" spans="4:6" x14ac:dyDescent="0.55000000000000004">
      <c r="D38" s="16">
        <v>35</v>
      </c>
      <c r="E38" s="16">
        <f t="shared" ca="1" si="0"/>
        <v>6.3597199953784678</v>
      </c>
      <c r="F38" s="16">
        <f t="shared" ca="1" si="1"/>
        <v>0.37046307804066048</v>
      </c>
    </row>
    <row r="39" spans="4:6" x14ac:dyDescent="0.55000000000000004">
      <c r="D39" s="16">
        <v>36</v>
      </c>
      <c r="E39" s="16">
        <f t="shared" ca="1" si="0"/>
        <v>6.0608139273788328</v>
      </c>
      <c r="F39" s="16">
        <f t="shared" ca="1" si="1"/>
        <v>0.37915136398048427</v>
      </c>
    </row>
    <row r="40" spans="4:6" x14ac:dyDescent="0.55000000000000004">
      <c r="D40" s="16">
        <v>37</v>
      </c>
      <c r="E40" s="16">
        <f t="shared" ca="1" si="0"/>
        <v>5.7820087699572245</v>
      </c>
      <c r="F40" s="16">
        <f t="shared" ca="1" si="1"/>
        <v>0.38158528946913833</v>
      </c>
    </row>
    <row r="41" spans="4:6" x14ac:dyDescent="0.55000000000000004">
      <c r="D41" s="16">
        <v>38</v>
      </c>
      <c r="E41" s="16">
        <f t="shared" ca="1" si="0"/>
        <v>5.0990176939059744</v>
      </c>
      <c r="F41" s="16">
        <f t="shared" ca="1" si="1"/>
        <v>0.36427938286982547</v>
      </c>
    </row>
    <row r="42" spans="4:6" x14ac:dyDescent="0.55000000000000004">
      <c r="D42" s="16">
        <v>39</v>
      </c>
      <c r="E42" s="16">
        <f t="shared" ca="1" si="0"/>
        <v>5.0657079412269432</v>
      </c>
      <c r="F42" s="16">
        <f t="shared" ca="1" si="1"/>
        <v>0.362637000060194</v>
      </c>
    </row>
    <row r="43" spans="4:6" x14ac:dyDescent="0.55000000000000004">
      <c r="D43" s="16">
        <v>40</v>
      </c>
      <c r="E43" s="16">
        <f t="shared" ca="1" si="0"/>
        <v>6.3961129171213003</v>
      </c>
      <c r="F43" s="16">
        <f t="shared" ca="1" si="1"/>
        <v>0.36899310898650289</v>
      </c>
    </row>
    <row r="44" spans="4:6" x14ac:dyDescent="0.55000000000000004">
      <c r="D44" s="16">
        <v>41</v>
      </c>
      <c r="E44" s="16">
        <f t="shared" ca="1" si="0"/>
        <v>6.1238834570960865</v>
      </c>
      <c r="F44" s="16">
        <f t="shared" ca="1" si="1"/>
        <v>0.37783213236123703</v>
      </c>
    </row>
    <row r="45" spans="4:6" x14ac:dyDescent="0.55000000000000004">
      <c r="D45" s="16">
        <v>42</v>
      </c>
      <c r="E45" s="16">
        <f t="shared" ca="1" si="0"/>
        <v>6.4582923495343589</v>
      </c>
      <c r="F45" s="16">
        <f t="shared" ca="1" si="1"/>
        <v>0.3662828091809151</v>
      </c>
    </row>
    <row r="46" spans="4:6" x14ac:dyDescent="0.55000000000000004">
      <c r="D46" s="16">
        <v>43</v>
      </c>
      <c r="E46" s="16">
        <f t="shared" ca="1" si="0"/>
        <v>5.6246674277110031</v>
      </c>
      <c r="F46" s="16">
        <f t="shared" ca="1" si="1"/>
        <v>0.38048979552849344</v>
      </c>
    </row>
    <row r="47" spans="4:6" x14ac:dyDescent="0.55000000000000004">
      <c r="D47" s="16">
        <v>44</v>
      </c>
      <c r="E47" s="16">
        <f t="shared" ca="1" si="0"/>
        <v>5.9706545971100784</v>
      </c>
      <c r="F47" s="16">
        <f t="shared" ca="1" si="1"/>
        <v>0.38054800698586599</v>
      </c>
    </row>
    <row r="48" spans="4:6" x14ac:dyDescent="0.55000000000000004">
      <c r="D48" s="16">
        <v>45</v>
      </c>
      <c r="E48" s="16">
        <f t="shared" ca="1" si="0"/>
        <v>5.7124807931201822</v>
      </c>
      <c r="F48" s="16">
        <f t="shared" ca="1" si="1"/>
        <v>0.38132079876448355</v>
      </c>
    </row>
    <row r="49" spans="4:6" x14ac:dyDescent="0.55000000000000004">
      <c r="D49" s="16">
        <v>46</v>
      </c>
      <c r="E49" s="16">
        <f t="shared" ca="1" si="0"/>
        <v>4.9174730416179218</v>
      </c>
      <c r="F49" s="16">
        <f t="shared" ca="1" si="1"/>
        <v>0.3545145217187658</v>
      </c>
    </row>
    <row r="50" spans="4:6" x14ac:dyDescent="0.55000000000000004">
      <c r="D50" s="16">
        <v>47</v>
      </c>
      <c r="E50" s="16">
        <f t="shared" ca="1" si="0"/>
        <v>6.3804785832121764</v>
      </c>
      <c r="F50" s="16">
        <f t="shared" ca="1" si="1"/>
        <v>0.36963522763351192</v>
      </c>
    </row>
    <row r="51" spans="4:6" x14ac:dyDescent="0.55000000000000004">
      <c r="D51" s="16">
        <v>48</v>
      </c>
      <c r="E51" s="16">
        <f t="shared" ca="1" si="0"/>
        <v>5.1755843186627297</v>
      </c>
      <c r="F51" s="16">
        <f t="shared" ca="1" si="1"/>
        <v>0.36779028911193679</v>
      </c>
    </row>
    <row r="52" spans="4:6" x14ac:dyDescent="0.55000000000000004">
      <c r="D52" s="16">
        <v>49</v>
      </c>
      <c r="E52" s="16">
        <f t="shared" ca="1" si="0"/>
        <v>5.5248520129629242</v>
      </c>
      <c r="F52" s="16">
        <f t="shared" ca="1" si="1"/>
        <v>0.37887614877569092</v>
      </c>
    </row>
    <row r="53" spans="4:6" ht="14.7" thickBot="1" x14ac:dyDescent="0.6">
      <c r="D53" s="21">
        <v>50</v>
      </c>
      <c r="E53" s="21">
        <f t="shared" ca="1" si="0"/>
        <v>5.1165759398771211</v>
      </c>
      <c r="F53" s="21">
        <f t="shared" ca="1" si="1"/>
        <v>0.3651172837300069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Model_03_05_5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Ahsanul Choudhury</dc:creator>
  <cp:lastModifiedBy>Ahsanul Choudhury</cp:lastModifiedBy>
  <dcterms:created xsi:type="dcterms:W3CDTF">2017-09-17T21:34:44Z</dcterms:created>
  <dcterms:modified xsi:type="dcterms:W3CDTF">2017-09-18T00:31:14Z</dcterms:modified>
</cp:coreProperties>
</file>