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wer\c2di-3110\c2di-front\public\data\"/>
    </mc:Choice>
  </mc:AlternateContent>
  <xr:revisionPtr revIDLastSave="0" documentId="13_ncr:1_{A3D1FD4C-237E-4A3A-8150-271FB051BF89}" xr6:coauthVersionLast="47" xr6:coauthVersionMax="47" xr10:uidLastSave="{00000000-0000-0000-0000-000000000000}"/>
  <bookViews>
    <workbookView xWindow="-108" yWindow="-108" windowWidth="41496" windowHeight="16776" xr2:uid="{3D6D332C-6547-41E4-BA6F-553C23B0D6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B3" i="1" s="1"/>
  <c r="B4" i="1" s="1"/>
  <c r="B5" i="1" s="1"/>
  <c r="B6" i="1" s="1"/>
  <c r="B7" i="1" s="1"/>
  <c r="B8" i="1" s="1"/>
  <c r="B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C2" i="1" s="1"/>
  <c r="B10" i="1" l="1"/>
  <c r="B11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G2" i="1"/>
  <c r="E3" i="1" s="1"/>
  <c r="C3" i="1" l="1"/>
  <c r="G3" i="1"/>
  <c r="E4" i="1" s="1"/>
  <c r="G4" i="1" l="1"/>
  <c r="E5" i="1" s="1"/>
  <c r="C4" i="1"/>
  <c r="C5" i="1" l="1"/>
  <c r="G5" i="1"/>
  <c r="C6" i="1" s="1"/>
  <c r="E6" i="1" l="1"/>
  <c r="G6" i="1"/>
  <c r="C7" i="1"/>
  <c r="E7" i="1" l="1"/>
  <c r="G7" i="1"/>
  <c r="E8" i="1" l="1"/>
  <c r="C8" i="1"/>
  <c r="G8" i="1"/>
  <c r="E9" i="1"/>
  <c r="C9" i="1" l="1"/>
  <c r="G9" i="1"/>
  <c r="E10" i="1" s="1"/>
  <c r="G10" i="1"/>
  <c r="E11" i="1" l="1"/>
  <c r="C10" i="1"/>
  <c r="C11" i="1"/>
  <c r="G11" i="1"/>
  <c r="E12" i="1" l="1"/>
  <c r="C12" i="1"/>
  <c r="G12" i="1"/>
  <c r="E13" i="1" s="1"/>
  <c r="C13" i="1" l="1"/>
  <c r="G13" i="1"/>
  <c r="E14" i="1" s="1"/>
  <c r="C14" i="1" l="1"/>
  <c r="G14" i="1"/>
  <c r="E15" i="1" s="1"/>
  <c r="C15" i="1" l="1"/>
  <c r="G15" i="1"/>
  <c r="E16" i="1" s="1"/>
  <c r="C16" i="1" l="1"/>
  <c r="G16" i="1"/>
  <c r="E17" i="1" s="1"/>
  <c r="C17" i="1" l="1"/>
  <c r="G17" i="1"/>
  <c r="E18" i="1" s="1"/>
  <c r="C18" i="1" l="1"/>
  <c r="G18" i="1"/>
  <c r="E19" i="1" s="1"/>
  <c r="C19" i="1" l="1"/>
  <c r="G19" i="1"/>
  <c r="E20" i="1" s="1"/>
  <c r="C20" i="1" l="1"/>
  <c r="G20" i="1"/>
  <c r="E21" i="1" s="1"/>
  <c r="C21" i="1" l="1"/>
  <c r="G21" i="1"/>
  <c r="E22" i="1" s="1"/>
  <c r="C22" i="1" l="1"/>
  <c r="G22" i="1"/>
  <c r="E23" i="1" s="1"/>
  <c r="C23" i="1" l="1"/>
  <c r="G23" i="1"/>
  <c r="E24" i="1" s="1"/>
  <c r="C24" i="1" l="1"/>
  <c r="G24" i="1"/>
  <c r="E25" i="1" s="1"/>
  <c r="C25" i="1" l="1"/>
  <c r="G25" i="1"/>
  <c r="E26" i="1" s="1"/>
  <c r="C26" i="1" l="1"/>
  <c r="G26" i="1"/>
  <c r="E27" i="1" s="1"/>
  <c r="C27" i="1" l="1"/>
  <c r="G27" i="1"/>
  <c r="C28" i="1" l="1"/>
  <c r="G28" i="1"/>
  <c r="C29" i="1" l="1"/>
  <c r="G29" i="1"/>
  <c r="D39" i="1" l="1"/>
  <c r="D11" i="1"/>
  <c r="D12" i="1"/>
  <c r="D3" i="1"/>
  <c r="D4" i="1"/>
  <c r="D13" i="1"/>
  <c r="D14" i="1"/>
  <c r="D5" i="1"/>
  <c r="D6" i="1"/>
  <c r="D15" i="1"/>
  <c r="D16" i="1"/>
  <c r="D7" i="1"/>
  <c r="D17" i="1"/>
  <c r="D8" i="1"/>
  <c r="D18" i="1"/>
  <c r="D9" i="1"/>
  <c r="D19" i="1"/>
  <c r="D1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28" i="1"/>
  <c r="E29" i="1" s="1"/>
  <c r="E30" i="1" s="1"/>
  <c r="D2" i="1"/>
  <c r="C30" i="1"/>
  <c r="G30" i="1"/>
  <c r="E31" i="1" l="1"/>
  <c r="C31" i="1"/>
  <c r="G31" i="1"/>
  <c r="E32" i="1" l="1"/>
  <c r="C32" i="1"/>
  <c r="G32" i="1"/>
  <c r="E33" i="1" l="1"/>
  <c r="C33" i="1"/>
  <c r="G33" i="1"/>
  <c r="E34" i="1" l="1"/>
  <c r="C34" i="1"/>
  <c r="G34" i="1"/>
  <c r="E35" i="1" l="1"/>
  <c r="C35" i="1"/>
  <c r="G35" i="1"/>
  <c r="E36" i="1" l="1"/>
  <c r="C36" i="1"/>
  <c r="G36" i="1"/>
  <c r="E37" i="1" l="1"/>
  <c r="C37" i="1"/>
  <c r="G37" i="1"/>
  <c r="C38" i="1" l="1"/>
  <c r="E38" i="1"/>
  <c r="G39" i="1"/>
  <c r="G38" i="1"/>
  <c r="C39" i="1" l="1"/>
  <c r="E39" i="1"/>
</calcChain>
</file>

<file path=xl/sharedStrings.xml><?xml version="1.0" encoding="utf-8"?>
<sst xmlns="http://schemas.openxmlformats.org/spreadsheetml/2006/main" count="8" uniqueCount="8">
  <si>
    <t>data</t>
  </si>
  <si>
    <t>financeiro previsto</t>
  </si>
  <si>
    <t>financeiro realizado</t>
  </si>
  <si>
    <t>obra previsto</t>
  </si>
  <si>
    <t>obra realizado</t>
  </si>
  <si>
    <t>cresc prev</t>
  </si>
  <si>
    <t>decresc mensal</t>
  </si>
  <si>
    <t>cresc prev aleat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</si>
</sst>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9" fontId="0" fillId="0" borderId="0" xfId="2" applyFont="1"/>
    <xf numFmtId="44" fontId="0" fillId="0" borderId="0" xfId="1" applyFont="1"/>
    <xf numFmtId="44" fontId="1" fillId="0" borderId="0" xfId="1" applyFont="1"/>
    <xf numFmtId="10" fontId="0" fillId="0" borderId="0" xfId="2" applyNumberFormat="1" applyFont="1"/>
    <xf numFmtId="9" fontId="0" fillId="0" borderId="0" xfId="2" applyNumberFormat="1" applyFont="1"/>
    <xf numFmtId="166" fontId="0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FF93-78F9-4BF9-8DA1-3E8005B6F0B6}">
  <dimension ref="A1:H39"/>
  <sheetViews>
    <sheetView tabSelected="1" workbookViewId="0">
      <selection sqref="A1:E39"/>
    </sheetView>
  </sheetViews>
  <sheetFormatPr defaultRowHeight="14.4" x14ac:dyDescent="0.3"/>
  <cols>
    <col min="1" max="1" width="10.33203125" bestFit="1" customWidth="1"/>
    <col min="2" max="2" width="28.5546875" bestFit="1" customWidth="1"/>
    <col min="3" max="3" width="16.88671875" bestFit="1" customWidth="1"/>
    <col min="4" max="4" width="15.88671875" bestFit="1" customWidth="1"/>
    <col min="5" max="5" width="15.88671875" customWidth="1"/>
    <col min="6" max="6" width="16.88671875" bestFit="1" customWidth="1"/>
    <col min="7" max="7" width="12.88671875" bestFit="1" customWidth="1"/>
    <col min="8" max="8" width="13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3">
      <c r="A2" s="1">
        <v>44866</v>
      </c>
      <c r="B2" s="3">
        <v>6234.32</v>
      </c>
      <c r="C2" s="3">
        <f ca="1">B2-F2</f>
        <v>6234.3173999999999</v>
      </c>
      <c r="D2" s="5">
        <f ca="1">B2/$B$39</f>
        <v>1.487944220121867E-2</v>
      </c>
      <c r="E2" s="2">
        <v>2.4E-2</v>
      </c>
      <c r="F2" s="5">
        <f ca="1">RANDBETWEEN(0,30)/10000</f>
        <v>2.5999999999999999E-3</v>
      </c>
      <c r="G2" s="6">
        <f ca="1">B3/B2</f>
        <v>1.1408</v>
      </c>
      <c r="H2" s="2">
        <f ca="1">RANDBETWEEN(500,1900)/10000</f>
        <v>0.14080000000000001</v>
      </c>
    </row>
    <row r="3" spans="1:8" x14ac:dyDescent="0.3">
      <c r="A3" s="1">
        <v>44896</v>
      </c>
      <c r="B3" s="4">
        <f t="shared" ref="B3:B39" ca="1" si="0">B2+(B2*H2)</f>
        <v>7112.1122559999994</v>
      </c>
      <c r="C3" s="3">
        <f ca="1">C2*G2-(C2*F3)</f>
        <v>7106.4984042599999</v>
      </c>
      <c r="D3" s="5">
        <f t="shared" ref="D3:D39" ca="1" si="1">B3/$B$39</f>
        <v>1.697446766315026E-2</v>
      </c>
      <c r="E3" s="7">
        <f ca="1">IF(E2*G2+(E2*F3)&gt;100%,100%,E2*G2+(E2*F3))</f>
        <v>2.7400800000000003E-2</v>
      </c>
      <c r="F3" s="5">
        <f t="shared" ref="F3:F39" ca="1" si="2">RANDBETWEEN(0,30)/10000</f>
        <v>8.9999999999999998E-4</v>
      </c>
      <c r="G3" s="6">
        <f t="shared" ref="G3:G39" ca="1" si="3">B4/B3</f>
        <v>1.1184999999999998</v>
      </c>
      <c r="H3" s="2">
        <f t="shared" ref="H3:H39" ca="1" si="4">RANDBETWEEN(500,1900)/10000</f>
        <v>0.11849999999999999</v>
      </c>
    </row>
    <row r="4" spans="1:8" x14ac:dyDescent="0.3">
      <c r="A4" s="1">
        <v>44927</v>
      </c>
      <c r="B4" s="4">
        <f t="shared" ca="1" si="0"/>
        <v>7954.8975583359988</v>
      </c>
      <c r="C4" s="3">
        <f ca="1">C3*G3-(C3*F4)</f>
        <v>7933.6948185158635</v>
      </c>
      <c r="D4" s="5">
        <f t="shared" ca="1" si="1"/>
        <v>1.8985942081233564E-2</v>
      </c>
      <c r="E4" s="7">
        <f t="shared" ref="E4:E39" ca="1" si="5">IF(E3*G3+(E3*F4)&gt;100%,100%,E3*G3+(E3*F4))</f>
        <v>3.0705336479999998E-2</v>
      </c>
      <c r="F4" s="5">
        <f t="shared" ca="1" si="2"/>
        <v>2.0999999999999999E-3</v>
      </c>
      <c r="G4" s="6">
        <f t="shared" ca="1" si="3"/>
        <v>1.1329</v>
      </c>
      <c r="H4" s="2">
        <f t="shared" ca="1" si="4"/>
        <v>0.13289999999999999</v>
      </c>
    </row>
    <row r="5" spans="1:8" x14ac:dyDescent="0.3">
      <c r="A5" s="1">
        <v>44958</v>
      </c>
      <c r="B5" s="4">
        <f t="shared" ca="1" si="0"/>
        <v>9012.1034438388524</v>
      </c>
      <c r="C5" s="3">
        <f ca="1">C4*G4-(C4*F5)</f>
        <v>8970.6287312958866</v>
      </c>
      <c r="D5" s="5">
        <f t="shared" ca="1" si="1"/>
        <v>2.1509173783829501E-2</v>
      </c>
      <c r="E5" s="7">
        <f t="shared" ca="1" si="5"/>
        <v>3.4853627438447998E-2</v>
      </c>
      <c r="F5" s="5">
        <f t="shared" ca="1" si="2"/>
        <v>2.2000000000000001E-3</v>
      </c>
      <c r="G5" s="6">
        <f t="shared" ca="1" si="3"/>
        <v>1.1181999999999999</v>
      </c>
      <c r="H5" s="2">
        <f t="shared" ca="1" si="4"/>
        <v>0.1182</v>
      </c>
    </row>
    <row r="6" spans="1:8" x14ac:dyDescent="0.3">
      <c r="A6" s="1">
        <v>44986</v>
      </c>
      <c r="B6" s="4">
        <f t="shared" ca="1" si="0"/>
        <v>10077.334070900604</v>
      </c>
      <c r="C6" s="3">
        <f ca="1">C5*G5-(C5*F6)</f>
        <v>10023.780544350022</v>
      </c>
      <c r="D6" s="5">
        <f t="shared" ca="1" si="1"/>
        <v>2.405155812507815E-2</v>
      </c>
      <c r="E6" s="7">
        <f t="shared" ca="1" si="5"/>
        <v>3.9001209103623306E-2</v>
      </c>
      <c r="F6" s="5">
        <f t="shared" ca="1" si="2"/>
        <v>8.0000000000000004E-4</v>
      </c>
      <c r="G6" s="6">
        <f t="shared" ca="1" si="3"/>
        <v>1.1626999999999998</v>
      </c>
      <c r="H6" s="2">
        <f t="shared" ca="1" si="4"/>
        <v>0.16270000000000001</v>
      </c>
    </row>
    <row r="7" spans="1:8" x14ac:dyDescent="0.3">
      <c r="A7" s="1">
        <v>45017</v>
      </c>
      <c r="B7" s="4">
        <f t="shared" ca="1" si="0"/>
        <v>11716.916324236132</v>
      </c>
      <c r="C7" s="3">
        <f ca="1">C6*G6-(C6*F7)</f>
        <v>11630.59256560933</v>
      </c>
      <c r="D7" s="5">
        <f t="shared" ca="1" si="1"/>
        <v>2.7964746632028362E-2</v>
      </c>
      <c r="E7" s="7">
        <f t="shared" ca="1" si="5"/>
        <v>4.5440308726631511E-2</v>
      </c>
      <c r="F7" s="5">
        <f t="shared" ca="1" si="2"/>
        <v>2.3999999999999998E-3</v>
      </c>
      <c r="G7" s="6">
        <f t="shared" ca="1" si="3"/>
        <v>1.1543000000000001</v>
      </c>
      <c r="H7" s="2">
        <f t="shared" ca="1" si="4"/>
        <v>0.15429999999999999</v>
      </c>
    </row>
    <row r="8" spans="1:8" x14ac:dyDescent="0.3">
      <c r="A8" s="1">
        <v>45047</v>
      </c>
      <c r="B8" s="4">
        <f t="shared" ca="1" si="0"/>
        <v>13524.836513065768</v>
      </c>
      <c r="C8" s="3">
        <f ca="1">C7*G7-(C7*F8)</f>
        <v>13404.257931864755</v>
      </c>
      <c r="D8" s="5">
        <f t="shared" ca="1" si="1"/>
        <v>3.2279707037350336E-2</v>
      </c>
      <c r="E8" s="7">
        <f t="shared" ca="1" si="5"/>
        <v>5.2533540918858694E-2</v>
      </c>
      <c r="F8" s="5">
        <f t="shared" ca="1" si="2"/>
        <v>1.8E-3</v>
      </c>
      <c r="G8" s="6">
        <f t="shared" ca="1" si="3"/>
        <v>1.0967</v>
      </c>
      <c r="H8" s="2">
        <f t="shared" ca="1" si="4"/>
        <v>9.6699999999999994E-2</v>
      </c>
    </row>
    <row r="9" spans="1:8" x14ac:dyDescent="0.3">
      <c r="A9" s="1">
        <v>45078</v>
      </c>
      <c r="B9" s="4">
        <f t="shared" ca="1" si="0"/>
        <v>14832.688203879228</v>
      </c>
      <c r="C9" s="3">
        <f ca="1">C8*G8-(C8*F9)</f>
        <v>14696.428396496518</v>
      </c>
      <c r="D9" s="5">
        <f t="shared" ca="1" si="1"/>
        <v>3.540115470786212E-2</v>
      </c>
      <c r="E9" s="7">
        <f t="shared" ca="1" si="5"/>
        <v>5.7629294387987993E-2</v>
      </c>
      <c r="F9" s="5">
        <f t="shared" ca="1" si="2"/>
        <v>2.9999999999999997E-4</v>
      </c>
      <c r="G9" s="6">
        <f t="shared" ca="1" si="3"/>
        <v>1.1213000000000002</v>
      </c>
      <c r="H9" s="2">
        <f t="shared" ca="1" si="4"/>
        <v>0.12130000000000001</v>
      </c>
    </row>
    <row r="10" spans="1:8" x14ac:dyDescent="0.3">
      <c r="A10" s="1">
        <v>45108</v>
      </c>
      <c r="B10" s="4">
        <f t="shared" ca="1" si="0"/>
        <v>16631.89328300978</v>
      </c>
      <c r="C10" s="3">
        <f ca="1">C9*G9-(C9*F10)</f>
        <v>16461.469446915751</v>
      </c>
      <c r="D10" s="5">
        <f t="shared" ca="1" si="1"/>
        <v>3.9695314773925801E-2</v>
      </c>
      <c r="E10" s="7">
        <f t="shared" ca="1" si="5"/>
        <v>6.468888295051653E-2</v>
      </c>
      <c r="F10" s="5">
        <f t="shared" ca="1" si="2"/>
        <v>1.1999999999999999E-3</v>
      </c>
      <c r="G10" s="6">
        <f t="shared" ca="1" si="3"/>
        <v>1.0577000000000001</v>
      </c>
      <c r="H10" s="2">
        <f t="shared" ca="1" si="4"/>
        <v>5.7700000000000001E-2</v>
      </c>
    </row>
    <row r="11" spans="1:8" x14ac:dyDescent="0.3">
      <c r="A11" s="1">
        <v>45139</v>
      </c>
      <c r="B11" s="4">
        <f t="shared" ca="1" si="0"/>
        <v>17591.553525439445</v>
      </c>
      <c r="C11" s="3">
        <f ca="1">C10*G10-(C10*F11)</f>
        <v>17370.142560385502</v>
      </c>
      <c r="D11" s="5">
        <f t="shared" ca="1" si="1"/>
        <v>4.1985734436381317E-2</v>
      </c>
      <c r="E11" s="7">
        <f t="shared" ca="1" si="5"/>
        <v>6.8583153704137631E-2</v>
      </c>
      <c r="F11" s="5">
        <f t="shared" ca="1" si="2"/>
        <v>2.5000000000000001E-3</v>
      </c>
      <c r="G11" s="6">
        <f t="shared" ca="1" si="3"/>
        <v>1.1758</v>
      </c>
      <c r="H11" s="2">
        <f t="shared" ca="1" si="4"/>
        <v>0.17580000000000001</v>
      </c>
    </row>
    <row r="12" spans="1:8" x14ac:dyDescent="0.3">
      <c r="A12" s="1">
        <v>45170</v>
      </c>
      <c r="B12" s="4">
        <f t="shared" ca="1" si="0"/>
        <v>20684.148635211699</v>
      </c>
      <c r="C12" s="3">
        <f ca="1">C11*G11-(C11*F12)</f>
        <v>20409.917508452963</v>
      </c>
      <c r="D12" s="5">
        <f t="shared" ca="1" si="1"/>
        <v>4.9366826550297151E-2</v>
      </c>
      <c r="E12" s="7">
        <f t="shared" ca="1" si="5"/>
        <v>8.0694938648288334E-2</v>
      </c>
      <c r="F12" s="5">
        <f t="shared" ca="1" si="2"/>
        <v>8.0000000000000004E-4</v>
      </c>
      <c r="G12" s="6">
        <f t="shared" ca="1" si="3"/>
        <v>1.1609</v>
      </c>
      <c r="H12" s="2">
        <f t="shared" ca="1" si="4"/>
        <v>0.16089999999999999</v>
      </c>
    </row>
    <row r="13" spans="1:8" x14ac:dyDescent="0.3">
      <c r="A13" s="1">
        <v>45200</v>
      </c>
      <c r="B13" s="4">
        <f t="shared" ca="1" si="0"/>
        <v>24012.228150617262</v>
      </c>
      <c r="C13" s="3">
        <f ca="1">C12*G12-(C12*F13)</f>
        <v>23657.13538404783</v>
      </c>
      <c r="D13" s="5">
        <f t="shared" ca="1" si="1"/>
        <v>5.7309948942239966E-2</v>
      </c>
      <c r="E13" s="7">
        <f t="shared" ca="1" si="5"/>
        <v>9.3824005166364854E-2</v>
      </c>
      <c r="F13" s="5">
        <f t="shared" ca="1" si="2"/>
        <v>1.8E-3</v>
      </c>
      <c r="G13" s="6">
        <f t="shared" ca="1" si="3"/>
        <v>1.0705</v>
      </c>
      <c r="H13" s="2">
        <f t="shared" ca="1" si="4"/>
        <v>7.0499999999999993E-2</v>
      </c>
    </row>
    <row r="14" spans="1:8" x14ac:dyDescent="0.3">
      <c r="A14" s="1">
        <v>45231</v>
      </c>
      <c r="B14" s="4">
        <f t="shared" ca="1" si="0"/>
        <v>25705.090235235781</v>
      </c>
      <c r="C14" s="3">
        <f ca="1">C13*G13-(C13*F14)</f>
        <v>25258.72344954787</v>
      </c>
      <c r="D14" s="5">
        <f t="shared" ca="1" si="1"/>
        <v>6.1350300342667884E-2</v>
      </c>
      <c r="E14" s="7">
        <f t="shared" ca="1" si="5"/>
        <v>0.10070130474505939</v>
      </c>
      <c r="F14" s="5">
        <f t="shared" ca="1" si="2"/>
        <v>2.8E-3</v>
      </c>
      <c r="G14" s="6">
        <f t="shared" ca="1" si="3"/>
        <v>1.151</v>
      </c>
      <c r="H14" s="2">
        <f t="shared" ca="1" si="4"/>
        <v>0.151</v>
      </c>
    </row>
    <row r="15" spans="1:8" x14ac:dyDescent="0.3">
      <c r="A15" s="1">
        <v>45261</v>
      </c>
      <c r="B15" s="4">
        <f t="shared" ca="1" si="0"/>
        <v>29586.558860756384</v>
      </c>
      <c r="C15" s="3">
        <f ca="1">C14*G14-(C14*F15)</f>
        <v>29060.161328704824</v>
      </c>
      <c r="D15" s="5">
        <f t="shared" ca="1" si="1"/>
        <v>7.0614195694410742E-2</v>
      </c>
      <c r="E15" s="7">
        <f t="shared" ca="1" si="5"/>
        <v>0.1159575524139359</v>
      </c>
      <c r="F15" s="5">
        <f t="shared" ca="1" si="2"/>
        <v>5.0000000000000001E-4</v>
      </c>
      <c r="G15" s="6">
        <f t="shared" ca="1" si="3"/>
        <v>1.0956999999999999</v>
      </c>
      <c r="H15" s="2">
        <f t="shared" ca="1" si="4"/>
        <v>9.5699999999999993E-2</v>
      </c>
    </row>
    <row r="16" spans="1:8" x14ac:dyDescent="0.3">
      <c r="A16" s="1">
        <v>45292</v>
      </c>
      <c r="B16" s="4">
        <f t="shared" ca="1" si="0"/>
        <v>32417.992543730768</v>
      </c>
      <c r="C16" s="3">
        <f ca="1">C15*G15-(C15*F16)</f>
        <v>31826.688687197518</v>
      </c>
      <c r="D16" s="5">
        <f t="shared" ca="1" si="1"/>
        <v>7.7371974222365844E-2</v>
      </c>
      <c r="E16" s="7">
        <f t="shared" ca="1" si="5"/>
        <v>0.12711266895615653</v>
      </c>
      <c r="F16" s="5">
        <f t="shared" ca="1" si="2"/>
        <v>5.0000000000000001E-4</v>
      </c>
      <c r="G16" s="6">
        <f t="shared" ca="1" si="3"/>
        <v>1.0566</v>
      </c>
      <c r="H16" s="2">
        <f t="shared" ca="1" si="4"/>
        <v>5.6599999999999998E-2</v>
      </c>
    </row>
    <row r="17" spans="1:8" x14ac:dyDescent="0.3">
      <c r="A17" s="1">
        <v>45323</v>
      </c>
      <c r="B17" s="4">
        <f t="shared" ca="1" si="0"/>
        <v>34252.850921705933</v>
      </c>
      <c r="C17" s="3">
        <f ca="1">C16*G16-(C16*F17)</f>
        <v>33621.713929155456</v>
      </c>
      <c r="D17" s="5">
        <f t="shared" ca="1" si="1"/>
        <v>8.1751227963351755E-2</v>
      </c>
      <c r="E17" s="7">
        <f t="shared" ca="1" si="5"/>
        <v>0.13433266855286621</v>
      </c>
      <c r="F17" s="5">
        <f t="shared" ca="1" si="2"/>
        <v>2.0000000000000001E-4</v>
      </c>
      <c r="G17" s="6">
        <f t="shared" ca="1" si="3"/>
        <v>1.1246</v>
      </c>
      <c r="H17" s="2">
        <f t="shared" ca="1" si="4"/>
        <v>0.1246</v>
      </c>
    </row>
    <row r="18" spans="1:8" x14ac:dyDescent="0.3">
      <c r="A18" s="1">
        <v>45352</v>
      </c>
      <c r="B18" s="4">
        <f t="shared" ca="1" si="0"/>
        <v>38520.756146550491</v>
      </c>
      <c r="C18" s="3">
        <f ca="1">C17*G17-(C17*F18)</f>
        <v>37726.925199905338</v>
      </c>
      <c r="D18" s="5">
        <f t="shared" ca="1" si="1"/>
        <v>9.1937430967585387E-2</v>
      </c>
      <c r="E18" s="7">
        <f t="shared" ca="1" si="5"/>
        <v>0.1514063507259355</v>
      </c>
      <c r="F18" s="5">
        <f t="shared" ca="1" si="2"/>
        <v>2.5000000000000001E-3</v>
      </c>
      <c r="G18" s="6">
        <f t="shared" ca="1" si="3"/>
        <v>1.0546</v>
      </c>
      <c r="H18" s="2">
        <f t="shared" ca="1" si="4"/>
        <v>5.4600000000000003E-2</v>
      </c>
    </row>
    <row r="19" spans="1:8" x14ac:dyDescent="0.3">
      <c r="A19" s="1">
        <v>45383</v>
      </c>
      <c r="B19" s="4">
        <f t="shared" ca="1" si="0"/>
        <v>40623.98943215215</v>
      </c>
      <c r="C19" s="3">
        <f ca="1">C18*G18-(C18*F19)</f>
        <v>39677.407232740443</v>
      </c>
      <c r="D19" s="5">
        <f t="shared" ca="1" si="1"/>
        <v>9.6957214698415548E-2</v>
      </c>
      <c r="E19" s="7">
        <f t="shared" ca="1" si="5"/>
        <v>0.1601122158926768</v>
      </c>
      <c r="F19" s="5">
        <f t="shared" ca="1" si="2"/>
        <v>2.8999999999999998E-3</v>
      </c>
      <c r="G19" s="6">
        <f t="shared" ca="1" si="3"/>
        <v>1.1368</v>
      </c>
      <c r="H19" s="2">
        <f t="shared" ca="1" si="4"/>
        <v>0.1368</v>
      </c>
    </row>
    <row r="20" spans="1:8" x14ac:dyDescent="0.3">
      <c r="A20" s="1">
        <v>45413</v>
      </c>
      <c r="B20" s="4">
        <f t="shared" ca="1" si="0"/>
        <v>46181.351186470565</v>
      </c>
      <c r="C20" s="3">
        <f ca="1">C19*G19-(C19*F20)</f>
        <v>45025.92172771386</v>
      </c>
      <c r="D20" s="5">
        <f t="shared" ca="1" si="1"/>
        <v>0.1102209616691588</v>
      </c>
      <c r="E20" s="7">
        <f t="shared" ca="1" si="5"/>
        <v>0.18233579145858037</v>
      </c>
      <c r="F20" s="5">
        <f t="shared" ca="1" si="2"/>
        <v>2E-3</v>
      </c>
      <c r="G20" s="6">
        <f t="shared" ca="1" si="3"/>
        <v>1.0861000000000001</v>
      </c>
      <c r="H20" s="2">
        <f t="shared" ca="1" si="4"/>
        <v>8.6099999999999996E-2</v>
      </c>
    </row>
    <row r="21" spans="1:8" x14ac:dyDescent="0.3">
      <c r="A21" s="1">
        <v>45444</v>
      </c>
      <c r="B21" s="4">
        <f t="shared" ca="1" si="0"/>
        <v>50157.565523625679</v>
      </c>
      <c r="C21" s="3">
        <f ca="1">C20*G20-(C20*F21)</f>
        <v>48889.145811951712</v>
      </c>
      <c r="D21" s="5">
        <f t="shared" ca="1" si="1"/>
        <v>0.11971098646887336</v>
      </c>
      <c r="E21" s="7">
        <f t="shared" ca="1" si="5"/>
        <v>0.19808960384060173</v>
      </c>
      <c r="F21" s="5">
        <f t="shared" ca="1" si="2"/>
        <v>2.9999999999999997E-4</v>
      </c>
      <c r="G21" s="6">
        <f t="shared" ca="1" si="3"/>
        <v>1.0544</v>
      </c>
      <c r="H21" s="2">
        <f t="shared" ca="1" si="4"/>
        <v>5.4399999999999997E-2</v>
      </c>
    </row>
    <row r="22" spans="1:8" x14ac:dyDescent="0.3">
      <c r="A22" s="1">
        <v>45474</v>
      </c>
      <c r="B22" s="4">
        <f t="shared" ca="1" si="0"/>
        <v>52886.137088110918</v>
      </c>
      <c r="C22" s="3">
        <f ca="1">C21*G21-(C21*F22)</f>
        <v>51499.826198309929</v>
      </c>
      <c r="D22" s="5">
        <f t="shared" ca="1" si="1"/>
        <v>0.12622326413278009</v>
      </c>
      <c r="E22" s="7">
        <f t="shared" ca="1" si="5"/>
        <v>0.20906376789337106</v>
      </c>
      <c r="F22" s="5">
        <f t="shared" ca="1" si="2"/>
        <v>1E-3</v>
      </c>
      <c r="G22" s="6">
        <f t="shared" ca="1" si="3"/>
        <v>1.1718000000000002</v>
      </c>
      <c r="H22" s="2">
        <f t="shared" ca="1" si="4"/>
        <v>0.17180000000000001</v>
      </c>
    </row>
    <row r="23" spans="1:8" x14ac:dyDescent="0.3">
      <c r="A23" s="1">
        <v>45505</v>
      </c>
      <c r="B23" s="4">
        <f t="shared" ca="1" si="0"/>
        <v>61971.975439848378</v>
      </c>
      <c r="C23" s="3">
        <f ca="1">C22*G22-(C22*F23)</f>
        <v>60270.246599882121</v>
      </c>
      <c r="D23" s="5">
        <f t="shared" ca="1" si="1"/>
        <v>0.1479084209107917</v>
      </c>
      <c r="E23" s="7">
        <f t="shared" ca="1" si="5"/>
        <v>0.24529451886929229</v>
      </c>
      <c r="F23" s="5">
        <f t="shared" ca="1" si="2"/>
        <v>1.5E-3</v>
      </c>
      <c r="G23" s="6">
        <f t="shared" ca="1" si="3"/>
        <v>1.1777</v>
      </c>
      <c r="H23" s="2">
        <f t="shared" ca="1" si="4"/>
        <v>0.1777</v>
      </c>
    </row>
    <row r="24" spans="1:8" x14ac:dyDescent="0.3">
      <c r="A24" s="1">
        <v>45536</v>
      </c>
      <c r="B24" s="4">
        <f t="shared" ca="1" si="0"/>
        <v>72984.395475509431</v>
      </c>
      <c r="C24" s="3">
        <f ca="1">C23*G23-(C23*F24)</f>
        <v>70895.891075441337</v>
      </c>
      <c r="D24" s="5">
        <f t="shared" ca="1" si="1"/>
        <v>0.17419174730663939</v>
      </c>
      <c r="E24" s="7">
        <f t="shared" ca="1" si="5"/>
        <v>0.28922676719878254</v>
      </c>
      <c r="F24" s="5">
        <f t="shared" ca="1" si="2"/>
        <v>1.4E-3</v>
      </c>
      <c r="G24" s="6">
        <f t="shared" ca="1" si="3"/>
        <v>1.1285000000000001</v>
      </c>
      <c r="H24" s="2">
        <f t="shared" ca="1" si="4"/>
        <v>0.1285</v>
      </c>
    </row>
    <row r="25" spans="1:8" x14ac:dyDescent="0.3">
      <c r="A25" s="1">
        <v>45566</v>
      </c>
      <c r="B25" s="4">
        <f t="shared" ca="1" si="0"/>
        <v>82362.890294112396</v>
      </c>
      <c r="C25" s="3">
        <f ca="1">C24*G24-(C24*F25)</f>
        <v>79807.504583624323</v>
      </c>
      <c r="D25" s="5">
        <f t="shared" ca="1" si="1"/>
        <v>0.19657538683554257</v>
      </c>
      <c r="E25" s="7">
        <f t="shared" ca="1" si="5"/>
        <v>0.32720224173198276</v>
      </c>
      <c r="F25" s="5">
        <f t="shared" ca="1" si="2"/>
        <v>2.8E-3</v>
      </c>
      <c r="G25" s="6">
        <f t="shared" ca="1" si="3"/>
        <v>1.0951</v>
      </c>
      <c r="H25" s="2">
        <f t="shared" ca="1" si="4"/>
        <v>9.5100000000000004E-2</v>
      </c>
    </row>
    <row r="26" spans="1:8" x14ac:dyDescent="0.3">
      <c r="A26" s="1">
        <v>45597</v>
      </c>
      <c r="B26" s="4">
        <f t="shared" ca="1" si="0"/>
        <v>90195.601161082479</v>
      </c>
      <c r="C26" s="3">
        <f ca="1">C25*G25-(C25*F26)</f>
        <v>87381.236768610266</v>
      </c>
      <c r="D26" s="5">
        <f t="shared" ca="1" si="1"/>
        <v>0.21526970612360263</v>
      </c>
      <c r="E26" s="7">
        <f t="shared" ca="1" si="5"/>
        <v>0.3583846153690407</v>
      </c>
      <c r="F26" s="5">
        <f t="shared" ca="1" si="2"/>
        <v>2.0000000000000001E-4</v>
      </c>
      <c r="G26" s="6">
        <f t="shared" ca="1" si="3"/>
        <v>1.0880000000000001</v>
      </c>
      <c r="H26" s="2">
        <f t="shared" ca="1" si="4"/>
        <v>8.7999999999999995E-2</v>
      </c>
    </row>
    <row r="27" spans="1:8" x14ac:dyDescent="0.3">
      <c r="A27" s="1">
        <v>45627</v>
      </c>
      <c r="B27" s="4">
        <f t="shared" ca="1" si="0"/>
        <v>98132.814063257742</v>
      </c>
      <c r="C27" s="3">
        <f ca="1">C26*G26-(C26*F27)</f>
        <v>95009.618738509962</v>
      </c>
      <c r="D27" s="5">
        <f t="shared" ca="1" si="1"/>
        <v>0.2342134402624797</v>
      </c>
      <c r="E27" s="7">
        <f t="shared" ca="1" si="5"/>
        <v>0.39017333075227467</v>
      </c>
      <c r="F27" s="5">
        <f t="shared" ca="1" si="2"/>
        <v>6.9999999999999999E-4</v>
      </c>
      <c r="G27" s="6">
        <f t="shared" ca="1" si="3"/>
        <v>1.1231</v>
      </c>
      <c r="H27" s="2">
        <f t="shared" ca="1" si="4"/>
        <v>0.1231</v>
      </c>
    </row>
    <row r="28" spans="1:8" x14ac:dyDescent="0.3">
      <c r="A28" s="1">
        <v>45658</v>
      </c>
      <c r="B28" s="4">
        <f t="shared" ca="1" si="0"/>
        <v>110212.96347444477</v>
      </c>
      <c r="C28" s="3">
        <f ca="1">C27*G27-(C27*F28)</f>
        <v>106467.77875837426</v>
      </c>
      <c r="D28" s="5">
        <f t="shared" ca="1" si="1"/>
        <v>0.26304511475879094</v>
      </c>
      <c r="E28" s="7">
        <f t="shared" ca="1" si="5"/>
        <v>0.43917910109476033</v>
      </c>
      <c r="F28" s="5">
        <f t="shared" ca="1" si="2"/>
        <v>2.5000000000000001E-3</v>
      </c>
      <c r="G28" s="6">
        <f t="shared" ca="1" si="3"/>
        <v>1.1615</v>
      </c>
      <c r="H28" s="2">
        <f t="shared" ca="1" si="4"/>
        <v>0.1615</v>
      </c>
    </row>
    <row r="29" spans="1:8" x14ac:dyDescent="0.3">
      <c r="A29" s="1">
        <v>45689</v>
      </c>
      <c r="B29" s="4">
        <f t="shared" ca="1" si="0"/>
        <v>128012.35707556759</v>
      </c>
      <c r="C29" s="3">
        <f t="shared" ref="C29:C39" ca="1" si="6">C28*G28-(C28*F29)</f>
        <v>123651.67824997587</v>
      </c>
      <c r="D29" s="5">
        <f t="shared" ca="1" si="1"/>
        <v>0.30552690079233563</v>
      </c>
      <c r="E29" s="7">
        <f t="shared" ca="1" si="5"/>
        <v>0.51015044383167363</v>
      </c>
      <c r="F29" s="5">
        <f t="shared" ca="1" si="2"/>
        <v>1E-4</v>
      </c>
      <c r="G29" s="6">
        <f t="shared" ca="1" si="3"/>
        <v>1.1142000000000001</v>
      </c>
      <c r="H29" s="2">
        <f t="shared" ca="1" si="4"/>
        <v>0.1142</v>
      </c>
    </row>
    <row r="30" spans="1:8" x14ac:dyDescent="0.3">
      <c r="A30" s="1">
        <v>45717</v>
      </c>
      <c r="B30" s="4">
        <f t="shared" ca="1" si="0"/>
        <v>142631.36825359741</v>
      </c>
      <c r="C30" s="3">
        <f t="shared" ca="1" si="6"/>
        <v>137747.96957047313</v>
      </c>
      <c r="D30" s="5">
        <f t="shared" ca="1" si="1"/>
        <v>0.34041807286282039</v>
      </c>
      <c r="E30" s="7">
        <f t="shared" ca="1" si="5"/>
        <v>0.56851165460601705</v>
      </c>
      <c r="F30" s="5">
        <f t="shared" ca="1" si="2"/>
        <v>2.0000000000000001E-4</v>
      </c>
      <c r="G30" s="6">
        <f t="shared" ca="1" si="3"/>
        <v>1.107</v>
      </c>
      <c r="H30" s="2">
        <f t="shared" ca="1" si="4"/>
        <v>0.107</v>
      </c>
    </row>
    <row r="31" spans="1:8" x14ac:dyDescent="0.3">
      <c r="A31" s="1">
        <v>45748</v>
      </c>
      <c r="B31" s="4">
        <f t="shared" ca="1" si="0"/>
        <v>157892.92465673233</v>
      </c>
      <c r="C31" s="3">
        <f t="shared" ca="1" si="6"/>
        <v>152280.38036015804</v>
      </c>
      <c r="D31" s="5">
        <f t="shared" ca="1" si="1"/>
        <v>0.37684280665914216</v>
      </c>
      <c r="E31" s="7">
        <f t="shared" ca="1" si="5"/>
        <v>0.63019516913076989</v>
      </c>
      <c r="F31" s="5">
        <f t="shared" ca="1" si="2"/>
        <v>1.5E-3</v>
      </c>
      <c r="G31" s="6">
        <f t="shared" ca="1" si="3"/>
        <v>1.1673</v>
      </c>
      <c r="H31" s="2">
        <f t="shared" ca="1" si="4"/>
        <v>0.1673</v>
      </c>
    </row>
    <row r="32" spans="1:8" x14ac:dyDescent="0.3">
      <c r="A32" s="1">
        <v>45778</v>
      </c>
      <c r="B32" s="4">
        <f t="shared" ca="1" si="0"/>
        <v>184308.41095180364</v>
      </c>
      <c r="C32" s="3">
        <f t="shared" ca="1" si="6"/>
        <v>177300.04685333199</v>
      </c>
      <c r="D32" s="5">
        <f t="shared" ca="1" si="1"/>
        <v>0.43988860821321663</v>
      </c>
      <c r="E32" s="7">
        <f t="shared" ca="1" si="5"/>
        <v>0.73751740643373997</v>
      </c>
      <c r="F32" s="5">
        <f t="shared" ca="1" si="2"/>
        <v>3.0000000000000001E-3</v>
      </c>
      <c r="G32" s="6">
        <f t="shared" ca="1" si="3"/>
        <v>1.0681999999999998</v>
      </c>
      <c r="H32" s="2">
        <f t="shared" ca="1" si="4"/>
        <v>6.8199999999999997E-2</v>
      </c>
    </row>
    <row r="33" spans="1:8" x14ac:dyDescent="0.3">
      <c r="A33" s="1">
        <v>45809</v>
      </c>
      <c r="B33" s="4">
        <f t="shared" ca="1" si="0"/>
        <v>196878.24457871664</v>
      </c>
      <c r="C33" s="3">
        <f t="shared" ca="1" si="6"/>
        <v>188860.00990816922</v>
      </c>
      <c r="D33" s="5">
        <f t="shared" ca="1" si="1"/>
        <v>0.46988901129335797</v>
      </c>
      <c r="E33" s="7">
        <f t="shared" ca="1" si="5"/>
        <v>0.79002864577182208</v>
      </c>
      <c r="F33" s="5">
        <f t="shared" ca="1" si="2"/>
        <v>3.0000000000000001E-3</v>
      </c>
      <c r="G33" s="6">
        <f t="shared" ca="1" si="3"/>
        <v>1.1898</v>
      </c>
      <c r="H33" s="2">
        <f t="shared" ca="1" si="4"/>
        <v>0.1898</v>
      </c>
    </row>
    <row r="34" spans="1:8" x14ac:dyDescent="0.3">
      <c r="A34" s="1">
        <v>45839</v>
      </c>
      <c r="B34" s="4">
        <f t="shared" ca="1" si="0"/>
        <v>234245.73539975705</v>
      </c>
      <c r="C34" s="3">
        <f t="shared" ca="1" si="6"/>
        <v>224214.60376297848</v>
      </c>
      <c r="D34" s="5">
        <f t="shared" ca="1" si="1"/>
        <v>0.55907394563683732</v>
      </c>
      <c r="E34" s="7">
        <f t="shared" ca="1" si="5"/>
        <v>0.94203015721832062</v>
      </c>
      <c r="F34" s="5">
        <f t="shared" ca="1" si="2"/>
        <v>2.5999999999999999E-3</v>
      </c>
      <c r="G34" s="6">
        <f t="shared" ca="1" si="3"/>
        <v>1.1037000000000001</v>
      </c>
      <c r="H34" s="2">
        <f t="shared" ca="1" si="4"/>
        <v>0.1037</v>
      </c>
    </row>
    <row r="35" spans="1:8" x14ac:dyDescent="0.3">
      <c r="A35" s="1">
        <v>45870</v>
      </c>
      <c r="B35" s="4">
        <f t="shared" ca="1" si="0"/>
        <v>258537.01816071186</v>
      </c>
      <c r="C35" s="3">
        <f t="shared" ca="1" si="6"/>
        <v>247398.39379207051</v>
      </c>
      <c r="D35" s="5">
        <f t="shared" ca="1" si="1"/>
        <v>0.61704991379937735</v>
      </c>
      <c r="E35" s="7">
        <f t="shared" ca="1" si="5"/>
        <v>1</v>
      </c>
      <c r="F35" s="5">
        <f t="shared" ca="1" si="2"/>
        <v>2.9999999999999997E-4</v>
      </c>
      <c r="G35" s="6">
        <f t="shared" ca="1" si="3"/>
        <v>1.1884999999999999</v>
      </c>
      <c r="H35" s="2">
        <f t="shared" ca="1" si="4"/>
        <v>0.1885</v>
      </c>
    </row>
    <row r="36" spans="1:8" x14ac:dyDescent="0.3">
      <c r="A36" s="1">
        <v>45901</v>
      </c>
      <c r="B36" s="4">
        <f t="shared" ca="1" si="0"/>
        <v>307271.24608400604</v>
      </c>
      <c r="C36" s="3">
        <f t="shared" ca="1" si="6"/>
        <v>293958.77150373813</v>
      </c>
      <c r="D36" s="5">
        <f t="shared" ca="1" si="1"/>
        <v>0.73336382255055999</v>
      </c>
      <c r="E36" s="7">
        <f t="shared" ca="1" si="5"/>
        <v>1</v>
      </c>
      <c r="F36" s="5">
        <f t="shared" ca="1" si="2"/>
        <v>2.9999999999999997E-4</v>
      </c>
      <c r="G36" s="6">
        <f t="shared" ca="1" si="3"/>
        <v>1.1232</v>
      </c>
      <c r="H36" s="2">
        <f t="shared" ca="1" si="4"/>
        <v>0.1232</v>
      </c>
    </row>
    <row r="37" spans="1:8" x14ac:dyDescent="0.3">
      <c r="A37" s="1">
        <v>45931</v>
      </c>
      <c r="B37" s="4">
        <f t="shared" ca="1" si="0"/>
        <v>345127.06360155559</v>
      </c>
      <c r="C37" s="3">
        <f t="shared" ca="1" si="6"/>
        <v>329880.53338149487</v>
      </c>
      <c r="D37" s="5">
        <f t="shared" ca="1" si="1"/>
        <v>0.82371424548878891</v>
      </c>
      <c r="E37" s="7">
        <f t="shared" ca="1" si="5"/>
        <v>1</v>
      </c>
      <c r="F37" s="5">
        <f t="shared" ca="1" si="2"/>
        <v>1E-3</v>
      </c>
      <c r="G37" s="6">
        <f t="shared" ca="1" si="3"/>
        <v>1.0851999999999999</v>
      </c>
      <c r="H37" s="2">
        <f t="shared" ca="1" si="4"/>
        <v>8.5199999999999998E-2</v>
      </c>
    </row>
    <row r="38" spans="1:8" x14ac:dyDescent="0.3">
      <c r="A38" s="1">
        <v>45962</v>
      </c>
      <c r="B38" s="4">
        <f t="shared" ca="1" si="0"/>
        <v>374531.88942040812</v>
      </c>
      <c r="C38" s="3">
        <f t="shared" ca="1" si="6"/>
        <v>357722.45039889298</v>
      </c>
      <c r="D38" s="5">
        <f t="shared" ca="1" si="1"/>
        <v>0.89389469920443376</v>
      </c>
      <c r="E38" s="7">
        <f t="shared" ca="1" si="5"/>
        <v>1</v>
      </c>
      <c r="F38" s="5">
        <f t="shared" ca="1" si="2"/>
        <v>8.0000000000000004E-4</v>
      </c>
      <c r="G38" s="6">
        <f t="shared" ca="1" si="3"/>
        <v>1.1187</v>
      </c>
      <c r="H38" s="2">
        <f t="shared" ca="1" si="4"/>
        <v>0.1187</v>
      </c>
    </row>
    <row r="39" spans="1:8" x14ac:dyDescent="0.3">
      <c r="A39" s="1">
        <v>45992</v>
      </c>
      <c r="B39" s="4">
        <f t="shared" ca="1" si="0"/>
        <v>418988.82469461055</v>
      </c>
      <c r="C39" s="3">
        <f t="shared" ca="1" si="6"/>
        <v>399683.29383068316</v>
      </c>
      <c r="D39" s="5">
        <f t="shared" ca="1" si="1"/>
        <v>1</v>
      </c>
      <c r="E39" s="7">
        <f t="shared" ca="1" si="5"/>
        <v>1</v>
      </c>
      <c r="F39" s="5">
        <f t="shared" ca="1" si="2"/>
        <v>1.4E-3</v>
      </c>
      <c r="G39" s="6">
        <f t="shared" ca="1" si="3"/>
        <v>0</v>
      </c>
      <c r="H39" s="2">
        <f t="shared" ca="1" si="4"/>
        <v>0.14899999999999999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Lopes</dc:creator>
  <cp:lastModifiedBy>Matheus Lopes</cp:lastModifiedBy>
  <dcterms:created xsi:type="dcterms:W3CDTF">2024-11-29T00:36:24Z</dcterms:created>
  <dcterms:modified xsi:type="dcterms:W3CDTF">2025-02-05T16:35:19Z</dcterms:modified>
</cp:coreProperties>
</file>