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wer\c2di-3110\c2di-front\public\data\"/>
    </mc:Choice>
  </mc:AlternateContent>
  <xr:revisionPtr revIDLastSave="0" documentId="13_ncr:1_{0A38D8CF-8E7D-4C8A-B4EA-53AA6ABBE323}" xr6:coauthVersionLast="47" xr6:coauthVersionMax="47" xr10:uidLastSave="{00000000-0000-0000-0000-000000000000}"/>
  <bookViews>
    <workbookView xWindow="-108" yWindow="-108" windowWidth="41496" windowHeight="16776" xr2:uid="{3D6D332C-6547-41E4-BA6F-553C23B0D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B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  <c r="C2" i="1" s="1"/>
  <c r="B4" i="1" l="1"/>
  <c r="B5" i="1" s="1"/>
  <c r="B6" i="1" s="1"/>
  <c r="B7" i="1"/>
  <c r="B8" i="1" s="1"/>
  <c r="B9" i="1" s="1"/>
  <c r="B10" i="1" s="1"/>
  <c r="G2" i="1"/>
  <c r="E3" i="1" s="1"/>
  <c r="B11" i="1" l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C3" i="1"/>
  <c r="G3" i="1"/>
  <c r="E4" i="1" s="1"/>
  <c r="G4" i="1" l="1"/>
  <c r="E5" i="1" s="1"/>
  <c r="C4" i="1"/>
  <c r="C5" i="1" l="1"/>
  <c r="G5" i="1"/>
  <c r="C6" i="1" s="1"/>
  <c r="E6" i="1" l="1"/>
  <c r="G6" i="1"/>
  <c r="C7" i="1" s="1"/>
  <c r="E7" i="1" l="1"/>
  <c r="G7" i="1"/>
  <c r="E8" i="1" l="1"/>
  <c r="C8" i="1"/>
  <c r="G8" i="1"/>
  <c r="E9" i="1"/>
  <c r="C9" i="1" l="1"/>
  <c r="G9" i="1"/>
  <c r="E10" i="1" s="1"/>
  <c r="G10" i="1"/>
  <c r="E11" i="1" l="1"/>
  <c r="C10" i="1"/>
  <c r="C11" i="1"/>
  <c r="G11" i="1"/>
  <c r="E12" i="1" l="1"/>
  <c r="C12" i="1"/>
  <c r="G12" i="1"/>
  <c r="E13" i="1" s="1"/>
  <c r="C13" i="1" l="1"/>
  <c r="G13" i="1"/>
  <c r="E14" i="1" s="1"/>
  <c r="C14" i="1" l="1"/>
  <c r="G14" i="1"/>
  <c r="E15" i="1" s="1"/>
  <c r="C15" i="1" l="1"/>
  <c r="G15" i="1"/>
  <c r="E16" i="1" s="1"/>
  <c r="C16" i="1" l="1"/>
  <c r="G16" i="1"/>
  <c r="E17" i="1" s="1"/>
  <c r="C17" i="1" l="1"/>
  <c r="G17" i="1"/>
  <c r="E18" i="1" s="1"/>
  <c r="C18" i="1" l="1"/>
  <c r="G18" i="1"/>
  <c r="E19" i="1" s="1"/>
  <c r="C19" i="1" l="1"/>
  <c r="G19" i="1"/>
  <c r="E20" i="1" s="1"/>
  <c r="C20" i="1" l="1"/>
  <c r="G20" i="1"/>
  <c r="E21" i="1" s="1"/>
  <c r="C21" i="1" l="1"/>
  <c r="G21" i="1"/>
  <c r="E22" i="1" s="1"/>
  <c r="C22" i="1" l="1"/>
  <c r="G22" i="1"/>
  <c r="E23" i="1" s="1"/>
  <c r="C23" i="1" l="1"/>
  <c r="G23" i="1"/>
  <c r="E24" i="1" s="1"/>
  <c r="C24" i="1" l="1"/>
  <c r="G24" i="1"/>
  <c r="E25" i="1" s="1"/>
  <c r="C25" i="1" l="1"/>
  <c r="G25" i="1"/>
  <c r="E26" i="1" s="1"/>
  <c r="C26" i="1" l="1"/>
  <c r="G26" i="1"/>
  <c r="E27" i="1" s="1"/>
  <c r="C27" i="1" l="1"/>
  <c r="G27" i="1"/>
  <c r="C28" i="1" l="1"/>
  <c r="G28" i="1"/>
  <c r="C29" i="1" l="1"/>
  <c r="G29" i="1"/>
  <c r="D39" i="1" l="1"/>
  <c r="D11" i="1"/>
  <c r="D12" i="1"/>
  <c r="D3" i="1"/>
  <c r="D4" i="1"/>
  <c r="D13" i="1"/>
  <c r="D14" i="1"/>
  <c r="D5" i="1"/>
  <c r="D6" i="1"/>
  <c r="D15" i="1"/>
  <c r="D16" i="1"/>
  <c r="D7" i="1"/>
  <c r="D17" i="1"/>
  <c r="D8" i="1"/>
  <c r="D18" i="1"/>
  <c r="D9" i="1"/>
  <c r="D19" i="1"/>
  <c r="D10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E28" i="1"/>
  <c r="E29" i="1" s="1"/>
  <c r="E30" i="1" s="1"/>
  <c r="D2" i="1"/>
  <c r="C30" i="1"/>
  <c r="G30" i="1"/>
  <c r="E31" i="1" l="1"/>
  <c r="C31" i="1"/>
  <c r="G31" i="1"/>
  <c r="E32" i="1" l="1"/>
  <c r="C32" i="1"/>
  <c r="G32" i="1"/>
  <c r="E33" i="1" l="1"/>
  <c r="C33" i="1"/>
  <c r="G33" i="1"/>
  <c r="E34" i="1" l="1"/>
  <c r="C34" i="1"/>
  <c r="G34" i="1"/>
  <c r="E35" i="1" l="1"/>
  <c r="C35" i="1"/>
  <c r="G35" i="1"/>
  <c r="E36" i="1" l="1"/>
  <c r="C36" i="1"/>
  <c r="G36" i="1"/>
  <c r="E37" i="1" l="1"/>
  <c r="C37" i="1"/>
  <c r="G37" i="1"/>
  <c r="C38" i="1" l="1"/>
  <c r="E38" i="1"/>
  <c r="G39" i="1"/>
  <c r="G38" i="1"/>
  <c r="C39" i="1" l="1"/>
  <c r="E39" i="1"/>
</calcChain>
</file>

<file path=xl/sharedStrings.xml><?xml version="1.0" encoding="utf-8"?>
<sst xmlns="http://schemas.openxmlformats.org/spreadsheetml/2006/main" count="8" uniqueCount="8">
  <si>
    <t>data</t>
  </si>
  <si>
    <t>financeiro previsto</t>
  </si>
  <si>
    <t>financeiro realizado</t>
  </si>
  <si>
    <t>obra previsto</t>
  </si>
  <si>
    <t>obra realizado</t>
  </si>
  <si>
    <t>cresc prev</t>
  </si>
  <si>
    <t>decresc mensal</t>
  </si>
  <si>
    <t>cresc prev aleat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</si>
</sst>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9" fontId="0" fillId="0" borderId="0" xfId="2" applyFont="1"/>
    <xf numFmtId="44" fontId="0" fillId="0" borderId="0" xfId="1" applyFont="1"/>
    <xf numFmtId="44" fontId="1" fillId="0" borderId="0" xfId="1" applyFont="1"/>
    <xf numFmtId="10" fontId="0" fillId="0" borderId="0" xfId="2" applyNumberFormat="1" applyFont="1"/>
    <xf numFmtId="164" fontId="0" fillId="0" borderId="0" xfId="1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FF93-78F9-4BF9-8DA1-3E8005B6F0B6}">
  <dimension ref="A1:H39"/>
  <sheetViews>
    <sheetView tabSelected="1" workbookViewId="0">
      <selection activeCell="O19" sqref="O19"/>
    </sheetView>
  </sheetViews>
  <sheetFormatPr defaultRowHeight="14.4" x14ac:dyDescent="0.3"/>
  <cols>
    <col min="1" max="1" width="10.33203125" bestFit="1" customWidth="1"/>
    <col min="2" max="2" width="28.5546875" bestFit="1" customWidth="1"/>
    <col min="3" max="3" width="16.88671875" bestFit="1" customWidth="1"/>
    <col min="4" max="4" width="15.88671875" bestFit="1" customWidth="1"/>
    <col min="5" max="5" width="15.88671875" customWidth="1"/>
    <col min="6" max="6" width="16.88671875" bestFit="1" customWidth="1"/>
    <col min="7" max="7" width="12.88671875" bestFit="1" customWidth="1"/>
    <col min="8" max="8" width="1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3">
      <c r="A2" s="1">
        <v>44866</v>
      </c>
      <c r="B2" s="3">
        <v>6234.32</v>
      </c>
      <c r="C2" s="3">
        <f ca="1">B2-F2</f>
        <v>6234.3180999999995</v>
      </c>
      <c r="D2" s="5">
        <f ca="1">B2/$B$39</f>
        <v>1.8253567512877815E-2</v>
      </c>
      <c r="E2" s="2">
        <v>2.4E-2</v>
      </c>
      <c r="F2" s="5">
        <f ca="1">RANDBETWEEN(0,30)/10000</f>
        <v>1.9E-3</v>
      </c>
      <c r="G2" s="2">
        <f ca="1">B3/B2</f>
        <v>1.1335999999999999</v>
      </c>
      <c r="H2" s="2">
        <f ca="1">RANDBETWEEN(500,1900)/10000</f>
        <v>0.1336</v>
      </c>
    </row>
    <row r="3" spans="1:8" x14ac:dyDescent="0.3">
      <c r="A3" s="1">
        <v>44896</v>
      </c>
      <c r="B3" s="4">
        <f t="shared" ref="B3:B39" ca="1" si="0">B2+(B2*H2)</f>
        <v>7067.225152</v>
      </c>
      <c r="C3" s="3">
        <f t="shared" ref="C3:C28" ca="1" si="1">C2*G2-(C2*F3)</f>
        <v>7063.4824072999991</v>
      </c>
      <c r="D3" s="5">
        <f t="shared" ref="D3:D39" ca="1" si="2">B3/$B$39</f>
        <v>2.0692244132598292E-2</v>
      </c>
      <c r="E3" s="6">
        <f ca="1">IF(E2*G2+(E2*F3)&gt;100%,100%,E2*G2+(E2*F3))</f>
        <v>2.72208E-2</v>
      </c>
      <c r="F3" s="5">
        <f t="shared" ref="F3:F39" ca="1" si="3">RANDBETWEEN(0,30)/10000</f>
        <v>5.9999999999999995E-4</v>
      </c>
      <c r="G3" s="2">
        <f t="shared" ref="G3:G39" ca="1" si="4">B4/B3</f>
        <v>1.1003000000000001</v>
      </c>
      <c r="H3" s="2">
        <f t="shared" ref="H3:H39" ca="1" si="5">RANDBETWEEN(500,1900)/10000</f>
        <v>0.1003</v>
      </c>
    </row>
    <row r="4" spans="1:8" x14ac:dyDescent="0.3">
      <c r="A4" s="1">
        <v>44927</v>
      </c>
      <c r="B4" s="4">
        <f t="shared" ca="1" si="0"/>
        <v>7776.0678347455996</v>
      </c>
      <c r="C4" s="3">
        <f t="shared" ca="1" si="1"/>
        <v>7769.8306480299998</v>
      </c>
      <c r="D4" s="5">
        <f t="shared" ca="1" si="2"/>
        <v>2.27676762190979E-2</v>
      </c>
      <c r="E4" s="6">
        <f t="shared" ref="E4:E39" ca="1" si="6">IF(E3*G3+(E3*F4)&gt;100%,100%,E3*G3+(E3*F4))</f>
        <v>2.9959212480000001E-2</v>
      </c>
      <c r="F4" s="5">
        <f t="shared" ca="1" si="3"/>
        <v>2.9999999999999997E-4</v>
      </c>
      <c r="G4" s="2">
        <f t="shared" ca="1" si="4"/>
        <v>1.1595</v>
      </c>
      <c r="H4" s="2">
        <f t="shared" ca="1" si="5"/>
        <v>0.1595</v>
      </c>
    </row>
    <row r="5" spans="1:8" x14ac:dyDescent="0.3">
      <c r="A5" s="1">
        <v>44958</v>
      </c>
      <c r="B5" s="4">
        <f t="shared" ca="1" si="0"/>
        <v>9016.3506543875228</v>
      </c>
      <c r="C5" s="3">
        <f t="shared" ca="1" si="1"/>
        <v>8995.9099242891352</v>
      </c>
      <c r="D5" s="5">
        <f t="shared" ca="1" si="2"/>
        <v>2.6399120576044016E-2</v>
      </c>
      <c r="E5" s="6">
        <f t="shared" ca="1" si="6"/>
        <v>3.4788637531776002E-2</v>
      </c>
      <c r="F5" s="5">
        <f t="shared" ca="1" si="3"/>
        <v>1.6999999999999999E-3</v>
      </c>
      <c r="G5" s="2">
        <f t="shared" ca="1" si="4"/>
        <v>1.1401999999999999</v>
      </c>
      <c r="H5" s="2">
        <f t="shared" ca="1" si="5"/>
        <v>0.14019999999999999</v>
      </c>
    </row>
    <row r="6" spans="1:8" x14ac:dyDescent="0.3">
      <c r="A6" s="1">
        <v>44986</v>
      </c>
      <c r="B6" s="4">
        <f t="shared" ca="1" si="0"/>
        <v>10280.443016132653</v>
      </c>
      <c r="C6" s="3">
        <f t="shared" ca="1" si="1"/>
        <v>10244.542221780466</v>
      </c>
      <c r="D6" s="5">
        <f t="shared" ca="1" si="2"/>
        <v>3.0100277280805384E-2</v>
      </c>
      <c r="E6" s="6">
        <f t="shared" ca="1" si="6"/>
        <v>3.9714708606275483E-2</v>
      </c>
      <c r="F6" s="5">
        <f t="shared" ca="1" si="3"/>
        <v>1.4E-3</v>
      </c>
      <c r="G6" s="2">
        <f t="shared" ca="1" si="4"/>
        <v>1.0671999999999999</v>
      </c>
      <c r="H6" s="2">
        <f t="shared" ca="1" si="5"/>
        <v>6.7199999999999996E-2</v>
      </c>
    </row>
    <row r="7" spans="1:8" x14ac:dyDescent="0.3">
      <c r="A7" s="1">
        <v>45017</v>
      </c>
      <c r="B7" s="4">
        <f t="shared" ca="1" si="0"/>
        <v>10971.288786816767</v>
      </c>
      <c r="C7" s="3">
        <f t="shared" ca="1" si="1"/>
        <v>10906.339649307483</v>
      </c>
      <c r="D7" s="5">
        <f t="shared" ca="1" si="2"/>
        <v>3.2123015914075508E-2</v>
      </c>
      <c r="E7" s="6">
        <f t="shared" ca="1" si="6"/>
        <v>4.2486795266993505E-2</v>
      </c>
      <c r="F7" s="5">
        <f t="shared" ca="1" si="3"/>
        <v>2.5999999999999999E-3</v>
      </c>
      <c r="G7" s="2">
        <f t="shared" ca="1" si="4"/>
        <v>1.1257999999999999</v>
      </c>
      <c r="H7" s="2">
        <f t="shared" ca="1" si="5"/>
        <v>0.1258</v>
      </c>
    </row>
    <row r="8" spans="1:8" x14ac:dyDescent="0.3">
      <c r="A8" s="1">
        <v>45047</v>
      </c>
      <c r="B8" s="4">
        <f t="shared" ca="1" si="0"/>
        <v>12351.476916198317</v>
      </c>
      <c r="C8" s="3">
        <f t="shared" ca="1" si="1"/>
        <v>12276.175909260503</v>
      </c>
      <c r="D8" s="5">
        <f t="shared" ca="1" si="2"/>
        <v>3.616409131606621E-2</v>
      </c>
      <c r="E8" s="6">
        <f t="shared" ca="1" si="6"/>
        <v>4.7840131470634685E-2</v>
      </c>
      <c r="F8" s="5">
        <f t="shared" ca="1" si="3"/>
        <v>2.0000000000000001E-4</v>
      </c>
      <c r="G8" s="2">
        <f t="shared" ca="1" si="4"/>
        <v>1.0756999999999999</v>
      </c>
      <c r="H8" s="2">
        <f t="shared" ca="1" si="5"/>
        <v>7.5700000000000003E-2</v>
      </c>
    </row>
    <row r="9" spans="1:8" x14ac:dyDescent="0.3">
      <c r="A9" s="1">
        <v>45078</v>
      </c>
      <c r="B9" s="4">
        <f t="shared" ca="1" si="0"/>
        <v>13286.483718754529</v>
      </c>
      <c r="C9" s="3">
        <f t="shared" ca="1" si="1"/>
        <v>13191.978632091334</v>
      </c>
      <c r="D9" s="5">
        <f t="shared" ca="1" si="2"/>
        <v>3.8901713028692421E-2</v>
      </c>
      <c r="E9" s="6">
        <f t="shared" ca="1" si="6"/>
        <v>5.1514253567579424E-2</v>
      </c>
      <c r="F9" s="5">
        <f t="shared" ca="1" si="3"/>
        <v>1.1000000000000001E-3</v>
      </c>
      <c r="G9" s="2">
        <f t="shared" ca="1" si="4"/>
        <v>1.1604000000000001</v>
      </c>
      <c r="H9" s="2">
        <f t="shared" ca="1" si="5"/>
        <v>0.16039999999999999</v>
      </c>
    </row>
    <row r="10" spans="1:8" x14ac:dyDescent="0.3">
      <c r="A10" s="1">
        <v>45108</v>
      </c>
      <c r="B10" s="4">
        <f t="shared" ca="1" si="0"/>
        <v>15417.635707242756</v>
      </c>
      <c r="C10" s="3">
        <f t="shared" ca="1" si="1"/>
        <v>15293.460828183484</v>
      </c>
      <c r="D10" s="5">
        <f t="shared" ca="1" si="2"/>
        <v>4.5141547798494684E-2</v>
      </c>
      <c r="E10" s="6">
        <f t="shared" ca="1" si="6"/>
        <v>5.9833805518743503E-2</v>
      </c>
      <c r="F10" s="5">
        <f t="shared" ca="1" si="3"/>
        <v>1.1000000000000001E-3</v>
      </c>
      <c r="G10" s="2">
        <f t="shared" ca="1" si="4"/>
        <v>1.1773</v>
      </c>
      <c r="H10" s="2">
        <f t="shared" ca="1" si="5"/>
        <v>0.17730000000000001</v>
      </c>
    </row>
    <row r="11" spans="1:8" x14ac:dyDescent="0.3">
      <c r="A11" s="1">
        <v>45139</v>
      </c>
      <c r="B11" s="4">
        <f t="shared" ca="1" si="0"/>
        <v>18151.182518136899</v>
      </c>
      <c r="C11" s="3">
        <f t="shared" ca="1" si="1"/>
        <v>17995.815356523504</v>
      </c>
      <c r="D11" s="5">
        <f t="shared" ca="1" si="2"/>
        <v>5.3145144223167795E-2</v>
      </c>
      <c r="E11" s="6">
        <f t="shared" ca="1" si="6"/>
        <v>7.0478239520527966E-2</v>
      </c>
      <c r="F11" s="5">
        <f t="shared" ca="1" si="3"/>
        <v>5.9999999999999995E-4</v>
      </c>
      <c r="G11" s="2">
        <f t="shared" ca="1" si="4"/>
        <v>1.0966</v>
      </c>
      <c r="H11" s="2">
        <f t="shared" ca="1" si="5"/>
        <v>9.6600000000000005E-2</v>
      </c>
    </row>
    <row r="12" spans="1:8" x14ac:dyDescent="0.3">
      <c r="A12" s="1">
        <v>45170</v>
      </c>
      <c r="B12" s="4">
        <f t="shared" ca="1" si="0"/>
        <v>19904.586749388924</v>
      </c>
      <c r="C12" s="3">
        <f t="shared" ca="1" si="1"/>
        <v>19710.816560000196</v>
      </c>
      <c r="D12" s="5">
        <f t="shared" ca="1" si="2"/>
        <v>5.827896515512581E-2</v>
      </c>
      <c r="E12" s="6">
        <f t="shared" ca="1" si="6"/>
        <v>7.7378059169587649E-2</v>
      </c>
      <c r="F12" s="5">
        <f t="shared" ca="1" si="3"/>
        <v>1.2999999999999999E-3</v>
      </c>
      <c r="G12" s="2">
        <f t="shared" ca="1" si="4"/>
        <v>1.0582</v>
      </c>
      <c r="H12" s="2">
        <f t="shared" ca="1" si="5"/>
        <v>5.8200000000000002E-2</v>
      </c>
    </row>
    <row r="13" spans="1:8" x14ac:dyDescent="0.3">
      <c r="A13" s="1">
        <v>45200</v>
      </c>
      <c r="B13" s="4">
        <f t="shared" ca="1" si="0"/>
        <v>21063.033698203359</v>
      </c>
      <c r="C13" s="3">
        <f t="shared" ca="1" si="1"/>
        <v>20854.043920480206</v>
      </c>
      <c r="D13" s="5">
        <f t="shared" ca="1" si="2"/>
        <v>6.1670800927154129E-2</v>
      </c>
      <c r="E13" s="6">
        <f t="shared" ca="1" si="6"/>
        <v>8.1896937825091567E-2</v>
      </c>
      <c r="F13" s="5">
        <f t="shared" ca="1" si="3"/>
        <v>2.0000000000000001E-4</v>
      </c>
      <c r="G13" s="2">
        <f t="shared" ca="1" si="4"/>
        <v>1.0748</v>
      </c>
      <c r="H13" s="2">
        <f t="shared" ca="1" si="5"/>
        <v>7.4800000000000005E-2</v>
      </c>
    </row>
    <row r="14" spans="1:8" x14ac:dyDescent="0.3">
      <c r="A14" s="1">
        <v>45231</v>
      </c>
      <c r="B14" s="4">
        <f t="shared" ca="1" si="0"/>
        <v>22638.548618828969</v>
      </c>
      <c r="C14" s="3">
        <f t="shared" ca="1" si="1"/>
        <v>22370.132913499114</v>
      </c>
      <c r="D14" s="5">
        <f t="shared" ca="1" si="2"/>
        <v>6.6283776836505257E-2</v>
      </c>
      <c r="E14" s="6">
        <f t="shared" ca="1" si="6"/>
        <v>8.8194812343841106E-2</v>
      </c>
      <c r="F14" s="5">
        <f t="shared" ca="1" si="3"/>
        <v>2.0999999999999999E-3</v>
      </c>
      <c r="G14" s="2">
        <f t="shared" ca="1" si="4"/>
        <v>1.1200000000000001</v>
      </c>
      <c r="H14" s="2">
        <f t="shared" ca="1" si="5"/>
        <v>0.12</v>
      </c>
    </row>
    <row r="15" spans="1:8" x14ac:dyDescent="0.3">
      <c r="A15" s="1">
        <v>45261</v>
      </c>
      <c r="B15" s="4">
        <f t="shared" ca="1" si="0"/>
        <v>25355.174453088446</v>
      </c>
      <c r="C15" s="3">
        <f t="shared" ca="1" si="1"/>
        <v>25034.415743496858</v>
      </c>
      <c r="D15" s="5">
        <f t="shared" ca="1" si="2"/>
        <v>7.423783005688589E-2</v>
      </c>
      <c r="E15" s="6">
        <f t="shared" ca="1" si="6"/>
        <v>9.8857565156211497E-2</v>
      </c>
      <c r="F15" s="5">
        <f t="shared" ca="1" si="3"/>
        <v>8.9999999999999998E-4</v>
      </c>
      <c r="G15" s="2">
        <f t="shared" ca="1" si="4"/>
        <v>1.0728</v>
      </c>
      <c r="H15" s="2">
        <f t="shared" ca="1" si="5"/>
        <v>7.2800000000000004E-2</v>
      </c>
    </row>
    <row r="16" spans="1:8" x14ac:dyDescent="0.3">
      <c r="A16" s="1">
        <v>45292</v>
      </c>
      <c r="B16" s="4">
        <f t="shared" ca="1" si="0"/>
        <v>27201.031153273285</v>
      </c>
      <c r="C16" s="3">
        <f t="shared" ca="1" si="1"/>
        <v>26789.328287115986</v>
      </c>
      <c r="D16" s="5">
        <f t="shared" ca="1" si="2"/>
        <v>7.9642344085027184E-2</v>
      </c>
      <c r="E16" s="6">
        <f t="shared" ca="1" si="6"/>
        <v>0.10632131132550547</v>
      </c>
      <c r="F16" s="5">
        <f t="shared" ca="1" si="3"/>
        <v>2.7000000000000001E-3</v>
      </c>
      <c r="G16" s="2">
        <f t="shared" ca="1" si="4"/>
        <v>1.0655000000000001</v>
      </c>
      <c r="H16" s="2">
        <f t="shared" ca="1" si="5"/>
        <v>6.5500000000000003E-2</v>
      </c>
    </row>
    <row r="17" spans="1:8" x14ac:dyDescent="0.3">
      <c r="A17" s="1">
        <v>45323</v>
      </c>
      <c r="B17" s="4">
        <f t="shared" ca="1" si="0"/>
        <v>28982.698693812687</v>
      </c>
      <c r="C17" s="3">
        <f t="shared" ca="1" si="1"/>
        <v>28501.166364662702</v>
      </c>
      <c r="D17" s="5">
        <f t="shared" ca="1" si="2"/>
        <v>8.4858917622596466E-2</v>
      </c>
      <c r="E17" s="6">
        <f t="shared" ca="1" si="6"/>
        <v>0.11345547131544689</v>
      </c>
      <c r="F17" s="5">
        <f t="shared" ca="1" si="3"/>
        <v>1.6000000000000001E-3</v>
      </c>
      <c r="G17" s="2">
        <f t="shared" ca="1" si="4"/>
        <v>1.0660000000000001</v>
      </c>
      <c r="H17" s="2">
        <f t="shared" ca="1" si="5"/>
        <v>6.6000000000000003E-2</v>
      </c>
    </row>
    <row r="18" spans="1:8" x14ac:dyDescent="0.3">
      <c r="A18" s="1">
        <v>45352</v>
      </c>
      <c r="B18" s="4">
        <f t="shared" ca="1" si="0"/>
        <v>30895.556807604324</v>
      </c>
      <c r="C18" s="3">
        <f t="shared" ca="1" si="1"/>
        <v>30373.692994821045</v>
      </c>
      <c r="D18" s="5">
        <f t="shared" ca="1" si="2"/>
        <v>9.0459606185687824E-2</v>
      </c>
      <c r="E18" s="6">
        <f t="shared" ca="1" si="6"/>
        <v>0.12097756906366103</v>
      </c>
      <c r="F18" s="5">
        <f t="shared" ca="1" si="3"/>
        <v>2.9999999999999997E-4</v>
      </c>
      <c r="G18" s="2">
        <f t="shared" ca="1" si="4"/>
        <v>1.0628</v>
      </c>
      <c r="H18" s="2">
        <f t="shared" ca="1" si="5"/>
        <v>6.2799999999999995E-2</v>
      </c>
    </row>
    <row r="19" spans="1:8" x14ac:dyDescent="0.3">
      <c r="A19" s="1">
        <v>45383</v>
      </c>
      <c r="B19" s="4">
        <f t="shared" ca="1" si="0"/>
        <v>32835.797775121871</v>
      </c>
      <c r="C19" s="3">
        <f t="shared" ca="1" si="1"/>
        <v>32229.52563680461</v>
      </c>
      <c r="D19" s="5">
        <f t="shared" ca="1" si="2"/>
        <v>9.6140469454149016E-2</v>
      </c>
      <c r="E19" s="6">
        <f t="shared" ca="1" si="6"/>
        <v>0.12878062226826717</v>
      </c>
      <c r="F19" s="5">
        <f t="shared" ca="1" si="3"/>
        <v>1.6999999999999999E-3</v>
      </c>
      <c r="G19" s="2">
        <f t="shared" ca="1" si="4"/>
        <v>1.0531000000000001</v>
      </c>
      <c r="H19" s="2">
        <f t="shared" ca="1" si="5"/>
        <v>5.3100000000000001E-2</v>
      </c>
    </row>
    <row r="20" spans="1:8" x14ac:dyDescent="0.3">
      <c r="A20" s="1">
        <v>45413</v>
      </c>
      <c r="B20" s="4">
        <f t="shared" ca="1" si="0"/>
        <v>34579.378636980844</v>
      </c>
      <c r="C20" s="3">
        <f t="shared" ca="1" si="1"/>
        <v>33892.569159663733</v>
      </c>
      <c r="D20" s="5">
        <f t="shared" ca="1" si="2"/>
        <v>0.10124552838216433</v>
      </c>
      <c r="E20" s="6">
        <f t="shared" ca="1" si="6"/>
        <v>0.13581204424411458</v>
      </c>
      <c r="F20" s="5">
        <f t="shared" ca="1" si="3"/>
        <v>1.5E-3</v>
      </c>
      <c r="G20" s="2">
        <f t="shared" ca="1" si="4"/>
        <v>1.0808</v>
      </c>
      <c r="H20" s="2">
        <f t="shared" ca="1" si="5"/>
        <v>8.0799999999999997E-2</v>
      </c>
    </row>
    <row r="21" spans="1:8" x14ac:dyDescent="0.3">
      <c r="A21" s="1">
        <v>45444</v>
      </c>
      <c r="B21" s="4">
        <f t="shared" ca="1" si="0"/>
        <v>37373.392430848893</v>
      </c>
      <c r="C21" s="3">
        <f t="shared" ca="1" si="1"/>
        <v>36536.189554117504</v>
      </c>
      <c r="D21" s="5">
        <f t="shared" ca="1" si="2"/>
        <v>0.1094261670754432</v>
      </c>
      <c r="E21" s="6">
        <f t="shared" ca="1" si="6"/>
        <v>0.14716593114292256</v>
      </c>
      <c r="F21" s="5">
        <f t="shared" ca="1" si="3"/>
        <v>2.8E-3</v>
      </c>
      <c r="G21" s="2">
        <f t="shared" ca="1" si="4"/>
        <v>1.1888000000000001</v>
      </c>
      <c r="H21" s="2">
        <f t="shared" ca="1" si="5"/>
        <v>0.1888</v>
      </c>
    </row>
    <row r="22" spans="1:8" x14ac:dyDescent="0.3">
      <c r="A22" s="1">
        <v>45474</v>
      </c>
      <c r="B22" s="4">
        <f t="shared" ca="1" si="0"/>
        <v>44429.488921793163</v>
      </c>
      <c r="C22" s="3">
        <f t="shared" ca="1" si="1"/>
        <v>43342.881668049602</v>
      </c>
      <c r="D22" s="5">
        <f t="shared" ca="1" si="2"/>
        <v>0.13008582741928687</v>
      </c>
      <c r="E22" s="6">
        <f t="shared" ca="1" si="6"/>
        <v>0.17531877377056365</v>
      </c>
      <c r="F22" s="5">
        <f t="shared" ca="1" si="3"/>
        <v>2.5000000000000001E-3</v>
      </c>
      <c r="G22" s="2">
        <f t="shared" ca="1" si="4"/>
        <v>1.1243000000000001</v>
      </c>
      <c r="H22" s="2">
        <f t="shared" ca="1" si="5"/>
        <v>0.12429999999999999</v>
      </c>
    </row>
    <row r="23" spans="1:8" x14ac:dyDescent="0.3">
      <c r="A23" s="1">
        <v>45505</v>
      </c>
      <c r="B23" s="4">
        <f t="shared" ca="1" si="0"/>
        <v>49952.074394772055</v>
      </c>
      <c r="C23" s="3">
        <f t="shared" ca="1" si="1"/>
        <v>48635.047519718464</v>
      </c>
      <c r="D23" s="5">
        <f t="shared" ca="1" si="2"/>
        <v>0.14625549576750424</v>
      </c>
      <c r="E23" s="6">
        <f t="shared" ca="1" si="6"/>
        <v>0.19749659865253996</v>
      </c>
      <c r="F23" s="5">
        <f t="shared" ca="1" si="3"/>
        <v>2.2000000000000001E-3</v>
      </c>
      <c r="G23" s="2">
        <f t="shared" ca="1" si="4"/>
        <v>1.0611999999999999</v>
      </c>
      <c r="H23" s="2">
        <f t="shared" ca="1" si="5"/>
        <v>6.1199999999999997E-2</v>
      </c>
    </row>
    <row r="24" spans="1:8" x14ac:dyDescent="0.3">
      <c r="A24" s="1">
        <v>45536</v>
      </c>
      <c r="B24" s="4">
        <f t="shared" ca="1" si="0"/>
        <v>53009.141347732104</v>
      </c>
      <c r="C24" s="3">
        <f t="shared" ca="1" si="1"/>
        <v>51470.470790118045</v>
      </c>
      <c r="D24" s="5">
        <f t="shared" ca="1" si="2"/>
        <v>0.15520633210847548</v>
      </c>
      <c r="E24" s="6">
        <f t="shared" ca="1" si="6"/>
        <v>0.21015613062616778</v>
      </c>
      <c r="F24" s="5">
        <f t="shared" ca="1" si="3"/>
        <v>2.8999999999999998E-3</v>
      </c>
      <c r="G24" s="2">
        <f t="shared" ca="1" si="4"/>
        <v>1.0783</v>
      </c>
      <c r="H24" s="2">
        <f t="shared" ca="1" si="5"/>
        <v>7.8299999999999995E-2</v>
      </c>
    </row>
    <row r="25" spans="1:8" x14ac:dyDescent="0.3">
      <c r="A25" s="1">
        <v>45566</v>
      </c>
      <c r="B25" s="4">
        <f t="shared" ca="1" si="0"/>
        <v>57159.757115259526</v>
      </c>
      <c r="C25" s="3">
        <f t="shared" ca="1" si="1"/>
        <v>55351.344287692948</v>
      </c>
      <c r="D25" s="5">
        <f t="shared" ca="1" si="2"/>
        <v>0.16735898791256912</v>
      </c>
      <c r="E25" s="6">
        <f t="shared" ca="1" si="6"/>
        <v>0.22722080843301262</v>
      </c>
      <c r="F25" s="5">
        <f t="shared" ca="1" si="3"/>
        <v>2.8999999999999998E-3</v>
      </c>
      <c r="G25" s="2">
        <f t="shared" ca="1" si="4"/>
        <v>1.1759000000000002</v>
      </c>
      <c r="H25" s="2">
        <f t="shared" ca="1" si="5"/>
        <v>0.1759</v>
      </c>
    </row>
    <row r="26" spans="1:8" x14ac:dyDescent="0.3">
      <c r="A26" s="1">
        <v>45597</v>
      </c>
      <c r="B26" s="4">
        <f t="shared" ca="1" si="0"/>
        <v>67214.158391833684</v>
      </c>
      <c r="C26" s="3">
        <f t="shared" ca="1" si="1"/>
        <v>65059.970075754303</v>
      </c>
      <c r="D26" s="5">
        <f t="shared" ca="1" si="2"/>
        <v>0.19679743388639004</v>
      </c>
      <c r="E26" s="6">
        <f t="shared" ca="1" si="6"/>
        <v>0.26730255904059608</v>
      </c>
      <c r="F26" s="5">
        <f t="shared" ca="1" si="3"/>
        <v>5.0000000000000001E-4</v>
      </c>
      <c r="G26" s="2">
        <f t="shared" ca="1" si="4"/>
        <v>1.1184000000000001</v>
      </c>
      <c r="H26" s="2">
        <f t="shared" ca="1" si="5"/>
        <v>0.11840000000000001</v>
      </c>
    </row>
    <row r="27" spans="1:8" x14ac:dyDescent="0.3">
      <c r="A27" s="1">
        <v>45627</v>
      </c>
      <c r="B27" s="4">
        <f t="shared" ca="1" si="0"/>
        <v>75172.314745426789</v>
      </c>
      <c r="C27" s="3">
        <f t="shared" ca="1" si="1"/>
        <v>72756.564535716039</v>
      </c>
      <c r="D27" s="5">
        <f t="shared" ca="1" si="2"/>
        <v>0.22009825005853861</v>
      </c>
      <c r="E27" s="6">
        <f t="shared" ca="1" si="6"/>
        <v>0.29897791228690673</v>
      </c>
      <c r="F27" s="5">
        <f t="shared" ca="1" si="3"/>
        <v>1E-4</v>
      </c>
      <c r="G27" s="2">
        <f t="shared" ca="1" si="4"/>
        <v>1.0831999999999999</v>
      </c>
      <c r="H27" s="2">
        <f t="shared" ca="1" si="5"/>
        <v>8.3199999999999996E-2</v>
      </c>
    </row>
    <row r="28" spans="1:8" x14ac:dyDescent="0.3">
      <c r="A28" s="1">
        <v>45658</v>
      </c>
      <c r="B28" s="4">
        <f t="shared" ca="1" si="0"/>
        <v>81426.6513322463</v>
      </c>
      <c r="C28" s="3">
        <f t="shared" ca="1" si="1"/>
        <v>78802.635048634038</v>
      </c>
      <c r="D28" s="5">
        <f t="shared" ca="1" si="2"/>
        <v>0.23841042446340904</v>
      </c>
      <c r="E28" s="6">
        <f t="shared" ca="1" si="6"/>
        <v>0.32388277238040603</v>
      </c>
      <c r="F28" s="5">
        <f t="shared" ca="1" si="3"/>
        <v>1E-4</v>
      </c>
      <c r="G28" s="2">
        <f t="shared" ca="1" si="4"/>
        <v>1.0768</v>
      </c>
      <c r="H28" s="2">
        <f t="shared" ca="1" si="5"/>
        <v>7.6799999999999993E-2</v>
      </c>
    </row>
    <row r="29" spans="1:8" x14ac:dyDescent="0.3">
      <c r="A29" s="1">
        <v>45689</v>
      </c>
      <c r="B29" s="4">
        <f t="shared" ca="1" si="0"/>
        <v>87680.218154562812</v>
      </c>
      <c r="C29" s="3">
        <f t="shared" ref="C29:C39" ca="1" si="7">C28*G28-(C28*F29)</f>
        <v>84823.156366349678</v>
      </c>
      <c r="D29" s="5">
        <f t="shared" ca="1" si="2"/>
        <v>0.25672034506219882</v>
      </c>
      <c r="E29" s="6">
        <f t="shared" ca="1" si="6"/>
        <v>0.34888652240817336</v>
      </c>
      <c r="F29" s="5">
        <f t="shared" ca="1" si="3"/>
        <v>4.0000000000000002E-4</v>
      </c>
      <c r="G29" s="2">
        <f t="shared" ca="1" si="4"/>
        <v>1.1549</v>
      </c>
      <c r="H29" s="2">
        <f t="shared" ca="1" si="5"/>
        <v>0.15490000000000001</v>
      </c>
    </row>
    <row r="30" spans="1:8" x14ac:dyDescent="0.3">
      <c r="A30" s="1">
        <v>45717</v>
      </c>
      <c r="B30" s="4">
        <f t="shared" ca="1" si="0"/>
        <v>101261.88394670459</v>
      </c>
      <c r="C30" s="3">
        <f t="shared" ca="1" si="7"/>
        <v>97851.993184220992</v>
      </c>
      <c r="D30" s="5">
        <f t="shared" ca="1" si="2"/>
        <v>0.29648632651233342</v>
      </c>
      <c r="E30" s="6">
        <f t="shared" ca="1" si="6"/>
        <v>0.40338259720833008</v>
      </c>
      <c r="F30" s="5">
        <f t="shared" ca="1" si="3"/>
        <v>1.2999999999999999E-3</v>
      </c>
      <c r="G30" s="2">
        <f t="shared" ca="1" si="4"/>
        <v>1.0690999999999999</v>
      </c>
      <c r="H30" s="2">
        <f t="shared" ca="1" si="5"/>
        <v>6.9099999999999995E-2</v>
      </c>
    </row>
    <row r="31" spans="1:8" x14ac:dyDescent="0.3">
      <c r="A31" s="1">
        <v>45748</v>
      </c>
      <c r="B31" s="4">
        <f t="shared" ca="1" si="0"/>
        <v>108259.08012742188</v>
      </c>
      <c r="C31" s="3">
        <f t="shared" ca="1" si="7"/>
        <v>104535.28431870328</v>
      </c>
      <c r="D31" s="5">
        <f t="shared" ca="1" si="2"/>
        <v>0.31697353167433567</v>
      </c>
      <c r="E31" s="6">
        <f t="shared" ca="1" si="6"/>
        <v>0.43157904075319237</v>
      </c>
      <c r="F31" s="5">
        <f t="shared" ca="1" si="3"/>
        <v>8.0000000000000004E-4</v>
      </c>
      <c r="G31" s="2">
        <f t="shared" ca="1" si="4"/>
        <v>1.1556</v>
      </c>
      <c r="H31" s="2">
        <f t="shared" ca="1" si="5"/>
        <v>0.15559999999999999</v>
      </c>
    </row>
    <row r="32" spans="1:8" x14ac:dyDescent="0.3">
      <c r="A32" s="1">
        <v>45778</v>
      </c>
      <c r="B32" s="4">
        <f t="shared" ca="1" si="0"/>
        <v>125104.19299524873</v>
      </c>
      <c r="C32" s="3">
        <f t="shared" ca="1" si="7"/>
        <v>120644.17163221547</v>
      </c>
      <c r="D32" s="5">
        <f t="shared" ca="1" si="2"/>
        <v>0.36629461320286233</v>
      </c>
      <c r="E32" s="6">
        <f t="shared" ca="1" si="6"/>
        <v>0.49938010805551886</v>
      </c>
      <c r="F32" s="5">
        <f t="shared" ca="1" si="3"/>
        <v>1.5E-3</v>
      </c>
      <c r="G32" s="2">
        <f t="shared" ca="1" si="4"/>
        <v>1.1589</v>
      </c>
      <c r="H32" s="2">
        <f t="shared" ca="1" si="5"/>
        <v>0.15890000000000001</v>
      </c>
    </row>
    <row r="33" spans="1:8" x14ac:dyDescent="0.3">
      <c r="A33" s="1">
        <v>45809</v>
      </c>
      <c r="B33" s="4">
        <f t="shared" ca="1" si="0"/>
        <v>144983.24926219374</v>
      </c>
      <c r="C33" s="3">
        <f t="shared" ca="1" si="7"/>
        <v>139790.40167024807</v>
      </c>
      <c r="D33" s="5">
        <f t="shared" ca="1" si="2"/>
        <v>0.42449882724079713</v>
      </c>
      <c r="E33" s="6">
        <f t="shared" ca="1" si="6"/>
        <v>0.57883148324715195</v>
      </c>
      <c r="F33" s="5">
        <f t="shared" ca="1" si="3"/>
        <v>2.0000000000000001E-4</v>
      </c>
      <c r="G33" s="2">
        <f t="shared" ca="1" si="4"/>
        <v>1.1692</v>
      </c>
      <c r="H33" s="2">
        <f t="shared" ca="1" si="5"/>
        <v>0.16919999999999999</v>
      </c>
    </row>
    <row r="34" spans="1:8" x14ac:dyDescent="0.3">
      <c r="A34" s="1">
        <v>45839</v>
      </c>
      <c r="B34" s="4">
        <f t="shared" ca="1" si="0"/>
        <v>169514.41503735693</v>
      </c>
      <c r="C34" s="3">
        <f t="shared" ca="1" si="7"/>
        <v>163275.18915084974</v>
      </c>
      <c r="D34" s="5">
        <f t="shared" ca="1" si="2"/>
        <v>0.49632402880994003</v>
      </c>
      <c r="E34" s="6">
        <f t="shared" ca="1" si="6"/>
        <v>0.67746436799246657</v>
      </c>
      <c r="F34" s="5">
        <f t="shared" ca="1" si="3"/>
        <v>1.1999999999999999E-3</v>
      </c>
      <c r="G34" s="2">
        <f t="shared" ca="1" si="4"/>
        <v>1.1807999999999998</v>
      </c>
      <c r="H34" s="2">
        <f t="shared" ca="1" si="5"/>
        <v>0.18079999999999999</v>
      </c>
    </row>
    <row r="35" spans="1:8" x14ac:dyDescent="0.3">
      <c r="A35" s="1">
        <v>45870</v>
      </c>
      <c r="B35" s="4">
        <f t="shared" ca="1" si="0"/>
        <v>200162.62127611105</v>
      </c>
      <c r="C35" s="3">
        <f t="shared" ca="1" si="7"/>
        <v>192566.75808451217</v>
      </c>
      <c r="D35" s="5">
        <f t="shared" ca="1" si="2"/>
        <v>0.58605941321877719</v>
      </c>
      <c r="E35" s="6">
        <f t="shared" ca="1" si="6"/>
        <v>0.80089837584069379</v>
      </c>
      <c r="F35" s="5">
        <f t="shared" ca="1" si="3"/>
        <v>1.4E-3</v>
      </c>
      <c r="G35" s="2">
        <f t="shared" ca="1" si="4"/>
        <v>1.1656</v>
      </c>
      <c r="H35" s="2">
        <f t="shared" ca="1" si="5"/>
        <v>0.1656</v>
      </c>
    </row>
    <row r="36" spans="1:8" x14ac:dyDescent="0.3">
      <c r="A36" s="1">
        <v>45901</v>
      </c>
      <c r="B36" s="4">
        <f t="shared" ca="1" si="0"/>
        <v>233309.55135943505</v>
      </c>
      <c r="C36" s="3">
        <f t="shared" ca="1" si="7"/>
        <v>223974.3963280961</v>
      </c>
      <c r="D36" s="5">
        <f t="shared" ca="1" si="2"/>
        <v>0.68311085204780664</v>
      </c>
      <c r="E36" s="6">
        <f t="shared" ca="1" si="6"/>
        <v>0.93552939281951442</v>
      </c>
      <c r="F36" s="5">
        <f t="shared" ca="1" si="3"/>
        <v>2.5000000000000001E-3</v>
      </c>
      <c r="G36" s="2">
        <f t="shared" ca="1" si="4"/>
        <v>1.1836</v>
      </c>
      <c r="H36" s="2">
        <f t="shared" ca="1" si="5"/>
        <v>0.18360000000000001</v>
      </c>
    </row>
    <row r="37" spans="1:8" x14ac:dyDescent="0.3">
      <c r="A37" s="1">
        <v>45931</v>
      </c>
      <c r="B37" s="4">
        <f t="shared" ca="1" si="0"/>
        <v>276145.18498902733</v>
      </c>
      <c r="C37" s="3">
        <f t="shared" ca="1" si="7"/>
        <v>264424.17230495025</v>
      </c>
      <c r="D37" s="5">
        <f t="shared" ca="1" si="2"/>
        <v>0.80853000448378398</v>
      </c>
      <c r="E37" s="6">
        <f t="shared" ca="1" si="6"/>
        <v>1</v>
      </c>
      <c r="F37" s="5">
        <f t="shared" ca="1" si="3"/>
        <v>3.0000000000000001E-3</v>
      </c>
      <c r="G37" s="2">
        <f t="shared" ca="1" si="4"/>
        <v>1.0768</v>
      </c>
      <c r="H37" s="2">
        <f t="shared" ca="1" si="5"/>
        <v>7.6799999999999993E-2</v>
      </c>
    </row>
    <row r="38" spans="1:8" x14ac:dyDescent="0.3">
      <c r="A38" s="1">
        <v>45962</v>
      </c>
      <c r="B38" s="4">
        <f t="shared" ca="1" si="0"/>
        <v>297353.13519618462</v>
      </c>
      <c r="C38" s="3">
        <f t="shared" ca="1" si="7"/>
        <v>284626.17906904843</v>
      </c>
      <c r="D38" s="5">
        <f t="shared" ca="1" si="2"/>
        <v>0.87062510882813859</v>
      </c>
      <c r="E38" s="6">
        <f t="shared" ca="1" si="6"/>
        <v>1</v>
      </c>
      <c r="F38" s="5">
        <f t="shared" ca="1" si="3"/>
        <v>4.0000000000000002E-4</v>
      </c>
      <c r="G38" s="2">
        <f t="shared" ca="1" si="4"/>
        <v>1.1486000000000001</v>
      </c>
      <c r="H38" s="2">
        <f t="shared" ca="1" si="5"/>
        <v>0.14860000000000001</v>
      </c>
    </row>
    <row r="39" spans="1:8" x14ac:dyDescent="0.3">
      <c r="A39" s="1">
        <v>45992</v>
      </c>
      <c r="B39" s="4">
        <f t="shared" ca="1" si="0"/>
        <v>341539.81108633766</v>
      </c>
      <c r="C39" s="3">
        <f t="shared" ca="1" si="7"/>
        <v>326523.15262801241</v>
      </c>
      <c r="D39" s="5">
        <f t="shared" ca="1" si="2"/>
        <v>1</v>
      </c>
      <c r="E39" s="6">
        <f t="shared" ca="1" si="6"/>
        <v>1</v>
      </c>
      <c r="F39" s="5">
        <f t="shared" ca="1" si="3"/>
        <v>1.4E-3</v>
      </c>
      <c r="G39" s="2">
        <f t="shared" ca="1" si="4"/>
        <v>0</v>
      </c>
      <c r="H39" s="2">
        <f t="shared" ca="1" si="5"/>
        <v>0.1096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Lopes</dc:creator>
  <cp:lastModifiedBy>Matheus Lopes</cp:lastModifiedBy>
  <dcterms:created xsi:type="dcterms:W3CDTF">2024-11-29T00:36:24Z</dcterms:created>
  <dcterms:modified xsi:type="dcterms:W3CDTF">2025-02-05T19:44:20Z</dcterms:modified>
</cp:coreProperties>
</file>