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diasgeophysical-my.sharepoint.com/personal/matthew_diasgeo_com/Documents/Development/FirmwareDevelopment/FirmwareRepo/ChibiosWorkspace/DIAS-Gen2-testing/"/>
    </mc:Choice>
  </mc:AlternateContent>
  <xr:revisionPtr revIDLastSave="0" documentId="8_{F17E6EF7-D75B-43CC-8A62-D386A9641A88}" xr6:coauthVersionLast="45" xr6:coauthVersionMax="45" xr10:uidLastSave="{00000000-0000-0000-0000-000000000000}"/>
  <bookViews>
    <workbookView xWindow="70" yWindow="0" windowWidth="28740" windowHeight="16200" activeTab="10" xr2:uid="{51DBC91E-7066-4890-AABA-069170C31F3F}"/>
  </bookViews>
  <sheets>
    <sheet name="Sheet1" sheetId="1" r:id="rId1"/>
    <sheet name="Sheet2" sheetId="2" r:id="rId2"/>
    <sheet name="LPF3 Coeffs" sheetId="6" r:id="rId3"/>
    <sheet name="LPF4 coeffs" sheetId="8" r:id="rId4"/>
    <sheet name="LPF6 coeffs " sheetId="10" r:id="rId5"/>
    <sheet name="Sheet3" sheetId="3" r:id="rId6"/>
    <sheet name="LPF_NOTCH_FILTER" sheetId="4" r:id="rId7"/>
    <sheet name="LPF_NOTCH_FIR2" sheetId="5" r:id="rId8"/>
    <sheet name="LPF3_Coeffs" sheetId="7" r:id="rId9"/>
    <sheet name="LPF4_Coeffs" sheetId="9" r:id="rId10"/>
    <sheet name="LPF6_Coeffs" sheetId="11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0" l="1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C2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1" i="8"/>
  <c r="B3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1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2" i="5"/>
  <c r="A2" i="4"/>
  <c r="B3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" i="3"/>
  <c r="A31" i="3"/>
  <c r="C32" i="2"/>
  <c r="C4" i="2"/>
  <c r="C3" i="2"/>
  <c r="C2" i="2"/>
  <c r="C31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5" i="2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5" i="1"/>
  <c r="C6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  <c r="C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</calcChain>
</file>

<file path=xl/sharedStrings.xml><?xml version="1.0" encoding="utf-8"?>
<sst xmlns="http://schemas.openxmlformats.org/spreadsheetml/2006/main" count="2" uniqueCount="2">
  <si>
    <t>LPF</t>
  </si>
  <si>
    <t>Notch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</si>
</sst>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LPF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Sheet2!$A$2:$A$31</c:f>
              <c:numCache>
                <c:formatCode>0.0000000</c:formatCode>
                <c:ptCount val="30"/>
                <c:pt idx="0">
                  <c:v>-2.2854240312288801E-5</c:v>
                </c:pt>
                <c:pt idx="1">
                  <c:v>1.10133228953338E-4</c:v>
                </c:pt>
                <c:pt idx="2">
                  <c:v>2.5167049172717201E-4</c:v>
                </c:pt>
                <c:pt idx="3">
                  <c:v>-7.2952445483836202E-4</c:v>
                </c:pt>
                <c:pt idx="4">
                  <c:v>-1.2822297432798699E-3</c:v>
                </c:pt>
                <c:pt idx="5">
                  <c:v>2.90935369486915E-3</c:v>
                </c:pt>
                <c:pt idx="6">
                  <c:v>4.4961596135246404E-3</c:v>
                </c:pt>
                <c:pt idx="7">
                  <c:v>-8.6835986984310203E-3</c:v>
                </c:pt>
                <c:pt idx="8">
                  <c:v>-1.2532956043357701E-2</c:v>
                </c:pt>
                <c:pt idx="9">
                  <c:v>2.16731714319345E-2</c:v>
                </c:pt>
                <c:pt idx="10">
                  <c:v>3.0701437181893301E-2</c:v>
                </c:pt>
                <c:pt idx="11">
                  <c:v>-5.0483153419237203E-2</c:v>
                </c:pt>
                <c:pt idx="12">
                  <c:v>-7.6885230098525201E-2</c:v>
                </c:pt>
                <c:pt idx="13">
                  <c:v>0.14460868912170999</c:v>
                </c:pt>
                <c:pt idx="14">
                  <c:v>0.44587423603681298</c:v>
                </c:pt>
                <c:pt idx="15">
                  <c:v>0.44587423603681298</c:v>
                </c:pt>
                <c:pt idx="16">
                  <c:v>0.14460868912170999</c:v>
                </c:pt>
                <c:pt idx="17">
                  <c:v>-7.6885230098525201E-2</c:v>
                </c:pt>
                <c:pt idx="18">
                  <c:v>-5.0483153419237203E-2</c:v>
                </c:pt>
                <c:pt idx="19">
                  <c:v>3.0701437181893301E-2</c:v>
                </c:pt>
                <c:pt idx="20">
                  <c:v>2.16731714319345E-2</c:v>
                </c:pt>
                <c:pt idx="21">
                  <c:v>-1.2532956043357701E-2</c:v>
                </c:pt>
                <c:pt idx="22">
                  <c:v>-8.6835986984310203E-3</c:v>
                </c:pt>
                <c:pt idx="23">
                  <c:v>4.4961596135246404E-3</c:v>
                </c:pt>
                <c:pt idx="24">
                  <c:v>2.90935369486915E-3</c:v>
                </c:pt>
                <c:pt idx="25">
                  <c:v>-1.2822297432798699E-3</c:v>
                </c:pt>
                <c:pt idx="26">
                  <c:v>-7.2952445483836202E-4</c:v>
                </c:pt>
                <c:pt idx="27">
                  <c:v>2.5167049172717201E-4</c:v>
                </c:pt>
                <c:pt idx="28">
                  <c:v>1.10133228953338E-4</c:v>
                </c:pt>
                <c:pt idx="29">
                  <c:v>-2.2854240312288801E-5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D-4BA6-A99B-91A085FC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27119"/>
        <c:axId val="548755583"/>
      </c:lineChart>
      <c:catAx>
        <c:axId val="82432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55583"/>
        <c:crosses val="autoZero"/>
        <c:auto val="1"/>
        <c:lblAlgn val="ctr"/>
        <c:lblOffset val="100"/>
        <c:noMultiLvlLbl val="0"/>
      </c:catAx>
      <c:valAx>
        <c:axId val="5487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2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Sheet2!$B$2:$B$31</c:f>
              <c:numCache>
                <c:formatCode>0.0000000</c:formatCode>
                <c:ptCount val="30"/>
                <c:pt idx="0">
                  <c:v>-1.2403796962271299E-12</c:v>
                </c:pt>
                <c:pt idx="1">
                  <c:v>6.3149810692964198E-4</c:v>
                </c:pt>
                <c:pt idx="2">
                  <c:v>2.4520017402471402E-12</c:v>
                </c:pt>
                <c:pt idx="3">
                  <c:v>-1.3381854325709999E-2</c:v>
                </c:pt>
                <c:pt idx="4">
                  <c:v>-2.5405687659689302E-12</c:v>
                </c:pt>
                <c:pt idx="5">
                  <c:v>3.3581730697822797E-2</c:v>
                </c:pt>
                <c:pt idx="6">
                  <c:v>1.4609931456947099E-12</c:v>
                </c:pt>
                <c:pt idx="7">
                  <c:v>-6.2797680173863807E-2</c:v>
                </c:pt>
                <c:pt idx="8">
                  <c:v>2.9334202968352298E-13</c:v>
                </c:pt>
                <c:pt idx="9">
                  <c:v>0.104580772469526</c:v>
                </c:pt>
                <c:pt idx="10">
                  <c:v>-1.9166406653866699E-12</c:v>
                </c:pt>
                <c:pt idx="11">
                  <c:v>-0.172723817411011</c:v>
                </c:pt>
                <c:pt idx="12">
                  <c:v>2.6617526431027899E-12</c:v>
                </c:pt>
                <c:pt idx="13">
                  <c:v>0.36463221653188999</c:v>
                </c:pt>
                <c:pt idx="14">
                  <c:v>-2.1849339241695001E-12</c:v>
                </c:pt>
                <c:pt idx="15">
                  <c:v>0.81868594451579901</c:v>
                </c:pt>
                <c:pt idx="16">
                  <c:v>7.0482480201127599E-13</c:v>
                </c:pt>
                <c:pt idx="17">
                  <c:v>-8.6567888030940204E-2</c:v>
                </c:pt>
                <c:pt idx="18">
                  <c:v>1.09806161633733E-12</c:v>
                </c:pt>
                <c:pt idx="19">
                  <c:v>1.04791350214746E-3</c:v>
                </c:pt>
                <c:pt idx="20">
                  <c:v>-2.3950168417716102E-12</c:v>
                </c:pt>
                <c:pt idx="21">
                  <c:v>2.86898764819799E-2</c:v>
                </c:pt>
                <c:pt idx="22">
                  <c:v>2.5910283337693702E-12</c:v>
                </c:pt>
                <c:pt idx="23">
                  <c:v>-3.8204704964703497E-2</c:v>
                </c:pt>
                <c:pt idx="24">
                  <c:v>-1.59845450512492E-12</c:v>
                </c:pt>
                <c:pt idx="25">
                  <c:v>3.7317836522146798E-2</c:v>
                </c:pt>
                <c:pt idx="26">
                  <c:v>-1.23712635672201E-13</c:v>
                </c:pt>
                <c:pt idx="27">
                  <c:v>-3.0958016297419799E-2</c:v>
                </c:pt>
                <c:pt idx="28">
                  <c:v>1.78262159988642E-12</c:v>
                </c:pt>
                <c:pt idx="29">
                  <c:v>2.2421937938423401E-2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8-489D-AC10-49959B48E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993295"/>
        <c:axId val="962101231"/>
      </c:lineChart>
      <c:catAx>
        <c:axId val="82099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01231"/>
        <c:crosses val="autoZero"/>
        <c:auto val="1"/>
        <c:lblAlgn val="ctr"/>
        <c:lblOffset val="100"/>
        <c:noMultiLvlLbl val="0"/>
      </c:catAx>
      <c:valAx>
        <c:axId val="9621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Sheet2!$E$2:$E$31</c:f>
              <c:numCache>
                <c:formatCode>0.0000000</c:formatCode>
                <c:ptCount val="30"/>
                <c:pt idx="0">
                  <c:v>7.9023810013983099E-5</c:v>
                </c:pt>
                <c:pt idx="1">
                  <c:v>-9.7643743617535211E-5</c:v>
                </c:pt>
                <c:pt idx="2">
                  <c:v>-4.1248761935943051E-4</c:v>
                </c:pt>
                <c:pt idx="3">
                  <c:v>2.8731749711952251E-4</c:v>
                </c:pt>
                <c:pt idx="4">
                  <c:v>1.3484397775688896E-3</c:v>
                </c:pt>
                <c:pt idx="5">
                  <c:v>-6.4007878332927501E-4</c:v>
                </c:pt>
                <c:pt idx="6">
                  <c:v>-3.4527603583487327E-3</c:v>
                </c:pt>
                <c:pt idx="7">
                  <c:v>1.2381940759176053E-3</c:v>
                </c:pt>
                <c:pt idx="8">
                  <c:v>7.7895134680097703E-3</c:v>
                </c:pt>
                <c:pt idx="9">
                  <c:v>-2.6603752121917758E-3</c:v>
                </c:pt>
                <c:pt idx="10">
                  <c:v>-1.8748443725983652E-2</c:v>
                </c:pt>
                <c:pt idx="11">
                  <c:v>1.1985435696460222E-2</c:v>
                </c:pt>
                <c:pt idx="12">
                  <c:v>0.11577863541019014</c:v>
                </c:pt>
                <c:pt idx="13">
                  <c:v>0.23986798277420268</c:v>
                </c:pt>
                <c:pt idx="14">
                  <c:v>0.29524146257926148</c:v>
                </c:pt>
                <c:pt idx="15">
                  <c:v>0.23986798277420268</c:v>
                </c:pt>
                <c:pt idx="16">
                  <c:v>0.11577863541019014</c:v>
                </c:pt>
                <c:pt idx="17">
                  <c:v>1.1985435696460222E-2</c:v>
                </c:pt>
                <c:pt idx="18">
                  <c:v>-1.8748443725983652E-2</c:v>
                </c:pt>
                <c:pt idx="19">
                  <c:v>-2.6603752121917758E-3</c:v>
                </c:pt>
                <c:pt idx="20">
                  <c:v>7.7895134680097677E-3</c:v>
                </c:pt>
                <c:pt idx="21">
                  <c:v>1.2381940759176049E-3</c:v>
                </c:pt>
                <c:pt idx="22">
                  <c:v>-3.4527603583487322E-3</c:v>
                </c:pt>
                <c:pt idx="23">
                  <c:v>-6.4007878332927501E-4</c:v>
                </c:pt>
                <c:pt idx="24">
                  <c:v>1.3484397775688896E-3</c:v>
                </c:pt>
                <c:pt idx="25">
                  <c:v>2.8731749711952251E-4</c:v>
                </c:pt>
                <c:pt idx="26">
                  <c:v>-4.1248761935943051E-4</c:v>
                </c:pt>
                <c:pt idx="27">
                  <c:v>-9.7643743617535197E-5</c:v>
                </c:pt>
                <c:pt idx="28">
                  <c:v>7.9023810013983113E-5</c:v>
                </c:pt>
                <c:pt idx="29">
                  <c:v>4.3639494320524597E-5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B-4F3E-AA91-B01C071E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748207"/>
        <c:axId val="831382479"/>
      </c:lineChart>
      <c:catAx>
        <c:axId val="96474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82479"/>
        <c:crosses val="autoZero"/>
        <c:auto val="1"/>
        <c:lblAlgn val="ctr"/>
        <c:lblOffset val="100"/>
        <c:noMultiLvlLbl val="0"/>
      </c:catAx>
      <c:valAx>
        <c:axId val="8313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0</xdr:row>
      <xdr:rowOff>139700</xdr:rowOff>
    </xdr:from>
    <xdr:to>
      <xdr:col>18</xdr:col>
      <xdr:colOff>85725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73765-5DFF-4972-A1CB-EE840D888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454025</xdr:colOff>
      <xdr:row>15</xdr:row>
      <xdr:rowOff>165100</xdr:rowOff>
    </xdr:from>
    <xdr:to>
      <xdr:col>18</xdr:col>
      <xdr:colOff>149225</xdr:colOff>
      <xdr:row>30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E4F99-5344-47C4-BC12-40858EA10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568325</xdr:colOff>
      <xdr:row>31</xdr:row>
      <xdr:rowOff>0</xdr:rowOff>
    </xdr:from>
    <xdr:to>
      <xdr:col>18</xdr:col>
      <xdr:colOff>263525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1F1AA0-DA3C-4420-B11E-C7FEBAD12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2A5E-6C54-42D4-83B4-17EB00B540FC}">
  <dimension ref="A1:D65"/>
  <sheetViews>
    <sheetView topLeftCell="A43" workbookViewId="0">
      <selection activeCell="A35" sqref="A35:B64"/>
    </sheetView>
  </sheetViews>
  <sheetFormatPr defaultRowHeight="14.5" x14ac:dyDescent="0.35"/>
  <cols>
    <col min="1" max="1" width="16.36328125" customWidth="1"/>
    <col min="3" max="3" width="12.08984375" customWidth="1"/>
    <col min="4" max="4" width="22.7265625" style="2" customWidth="1"/>
  </cols>
  <sheetData>
    <row r="1" spans="1:4" x14ac:dyDescent="0.35">
      <c r="A1" s="1">
        <v>-2.2854240312288801E-5</v>
      </c>
      <c r="C1" s="1">
        <f>A1+B1</f>
        <v>-2.2854240312288801E-5</v>
      </c>
      <c r="D1" s="2">
        <f>C1/C$31</f>
        <v>-1.1427059545838513E-5</v>
      </c>
    </row>
    <row r="2" spans="1:4" x14ac:dyDescent="0.35">
      <c r="A2" s="1">
        <v>1.10133228953338E-4</v>
      </c>
      <c r="C2" s="1">
        <f t="shared" ref="C2:C30" si="0">A2+B2</f>
        <v>1.10133228953338E-4</v>
      </c>
      <c r="D2" s="2">
        <f t="shared" ref="D2:D31" si="1">C2/C$31</f>
        <v>5.5066322399198739E-5</v>
      </c>
    </row>
    <row r="3" spans="1:4" x14ac:dyDescent="0.35">
      <c r="A3" s="1">
        <v>2.5167049172717201E-4</v>
      </c>
      <c r="C3" s="1">
        <f t="shared" si="0"/>
        <v>2.5167049172717201E-4</v>
      </c>
      <c r="D3" s="2">
        <f t="shared" si="1"/>
        <v>1.2583457842396526E-4</v>
      </c>
    </row>
    <row r="4" spans="1:4" x14ac:dyDescent="0.35">
      <c r="A4" s="1">
        <v>-7.2952445483836202E-4</v>
      </c>
      <c r="C4" s="1">
        <f t="shared" si="0"/>
        <v>-7.2952445483836202E-4</v>
      </c>
      <c r="D4" s="2">
        <f t="shared" si="1"/>
        <v>-3.6476029269285644E-4</v>
      </c>
    </row>
    <row r="5" spans="1:4" x14ac:dyDescent="0.35">
      <c r="A5">
        <v>-1.2822297432798699E-3</v>
      </c>
      <c r="C5" s="1">
        <f t="shared" si="0"/>
        <v>-1.2822297432798699E-3</v>
      </c>
      <c r="D5" s="2">
        <f t="shared" si="1"/>
        <v>-6.4111147111837324E-4</v>
      </c>
    </row>
    <row r="6" spans="1:4" x14ac:dyDescent="0.35">
      <c r="A6">
        <v>2.90935369486915E-3</v>
      </c>
      <c r="C6" s="1">
        <f t="shared" si="0"/>
        <v>2.90935369486915E-3</v>
      </c>
      <c r="D6" s="2">
        <f t="shared" si="1"/>
        <v>1.4546691317190242E-3</v>
      </c>
    </row>
    <row r="7" spans="1:4" x14ac:dyDescent="0.35">
      <c r="A7">
        <v>4.4961596135246404E-3</v>
      </c>
      <c r="C7" s="1">
        <f t="shared" si="0"/>
        <v>4.4961596135246404E-3</v>
      </c>
      <c r="D7" s="2">
        <f t="shared" si="1"/>
        <v>2.2480678827777219E-3</v>
      </c>
    </row>
    <row r="8" spans="1:4" x14ac:dyDescent="0.35">
      <c r="A8">
        <v>-8.6835986984310203E-3</v>
      </c>
      <c r="C8" s="1">
        <f t="shared" si="0"/>
        <v>-8.6835986984310203E-3</v>
      </c>
      <c r="D8" s="2">
        <f t="shared" si="1"/>
        <v>-4.3417763199847803E-3</v>
      </c>
    </row>
    <row r="9" spans="1:4" x14ac:dyDescent="0.35">
      <c r="A9">
        <v>-1.2532956043357701E-2</v>
      </c>
      <c r="C9" s="1">
        <f t="shared" si="0"/>
        <v>-1.2532956043357701E-2</v>
      </c>
      <c r="D9" s="2">
        <f t="shared" si="1"/>
        <v>-6.2664447838074932E-3</v>
      </c>
    </row>
    <row r="10" spans="1:4" x14ac:dyDescent="0.35">
      <c r="A10">
        <v>2.16731714319345E-2</v>
      </c>
      <c r="C10" s="1">
        <f t="shared" si="0"/>
        <v>2.16731714319345E-2</v>
      </c>
      <c r="D10" s="2">
        <f t="shared" si="1"/>
        <v>1.0836528237900506E-2</v>
      </c>
    </row>
    <row r="11" spans="1:4" x14ac:dyDescent="0.35">
      <c r="A11">
        <v>3.0701437181893301E-2</v>
      </c>
      <c r="C11" s="1">
        <f t="shared" si="0"/>
        <v>3.0701437181893301E-2</v>
      </c>
      <c r="D11" s="2">
        <f t="shared" si="1"/>
        <v>1.5350637169579177E-2</v>
      </c>
    </row>
    <row r="12" spans="1:4" x14ac:dyDescent="0.35">
      <c r="A12">
        <v>-5.0483153419237203E-2</v>
      </c>
      <c r="C12" s="1">
        <f t="shared" si="0"/>
        <v>-5.0483153419237203E-2</v>
      </c>
      <c r="D12" s="2">
        <f t="shared" si="1"/>
        <v>-2.5241442826394785E-2</v>
      </c>
    </row>
    <row r="13" spans="1:4" x14ac:dyDescent="0.35">
      <c r="A13">
        <v>-7.6885230098525201E-2</v>
      </c>
      <c r="C13" s="1">
        <f t="shared" si="0"/>
        <v>-7.6885230098525201E-2</v>
      </c>
      <c r="D13" s="2">
        <f t="shared" si="1"/>
        <v>-3.8442411146737257E-2</v>
      </c>
    </row>
    <row r="14" spans="1:4" x14ac:dyDescent="0.35">
      <c r="A14">
        <v>0.14460868912170999</v>
      </c>
      <c r="B14">
        <v>0.25</v>
      </c>
      <c r="C14" s="1">
        <f t="shared" si="0"/>
        <v>0.39460868912170999</v>
      </c>
      <c r="D14" s="2">
        <f t="shared" si="1"/>
        <v>0.19730329804375241</v>
      </c>
    </row>
    <row r="15" spans="1:4" x14ac:dyDescent="0.35">
      <c r="A15">
        <v>0.44587423603681298</v>
      </c>
      <c r="B15">
        <v>0.25</v>
      </c>
      <c r="C15" s="1">
        <f t="shared" si="0"/>
        <v>0.69587423603681298</v>
      </c>
      <c r="D15" s="2">
        <f t="shared" si="1"/>
        <v>0.3479352725337293</v>
      </c>
    </row>
    <row r="16" spans="1:4" x14ac:dyDescent="0.35">
      <c r="A16">
        <v>0.44587423603681298</v>
      </c>
      <c r="B16">
        <v>0.25</v>
      </c>
      <c r="C16" s="1">
        <f t="shared" si="0"/>
        <v>0.69587423603681298</v>
      </c>
      <c r="D16" s="2">
        <f t="shared" si="1"/>
        <v>0.3479352725337293</v>
      </c>
    </row>
    <row r="17" spans="1:4" x14ac:dyDescent="0.35">
      <c r="A17">
        <v>0.14460868912170999</v>
      </c>
      <c r="B17">
        <v>0.25</v>
      </c>
      <c r="C17" s="1">
        <f t="shared" si="0"/>
        <v>0.39460868912170999</v>
      </c>
      <c r="D17" s="2">
        <f t="shared" si="1"/>
        <v>0.19730329804375241</v>
      </c>
    </row>
    <row r="18" spans="1:4" x14ac:dyDescent="0.35">
      <c r="A18">
        <v>-7.6885230098525201E-2</v>
      </c>
      <c r="C18" s="1">
        <f t="shared" si="0"/>
        <v>-7.6885230098525201E-2</v>
      </c>
      <c r="D18" s="2">
        <f t="shared" si="1"/>
        <v>-3.8442411146737257E-2</v>
      </c>
    </row>
    <row r="19" spans="1:4" x14ac:dyDescent="0.35">
      <c r="A19">
        <v>-5.0483153419237203E-2</v>
      </c>
      <c r="C19" s="1">
        <f t="shared" si="0"/>
        <v>-5.0483153419237203E-2</v>
      </c>
      <c r="D19" s="2">
        <f t="shared" si="1"/>
        <v>-2.5241442826394785E-2</v>
      </c>
    </row>
    <row r="20" spans="1:4" x14ac:dyDescent="0.35">
      <c r="A20">
        <v>3.0701437181893301E-2</v>
      </c>
      <c r="C20" s="1">
        <f t="shared" si="0"/>
        <v>3.0701437181893301E-2</v>
      </c>
      <c r="D20" s="2">
        <f t="shared" si="1"/>
        <v>1.5350637169579177E-2</v>
      </c>
    </row>
    <row r="21" spans="1:4" x14ac:dyDescent="0.35">
      <c r="A21">
        <v>2.16731714319345E-2</v>
      </c>
      <c r="C21" s="1">
        <f t="shared" si="0"/>
        <v>2.16731714319345E-2</v>
      </c>
      <c r="D21" s="2">
        <f t="shared" si="1"/>
        <v>1.0836528237900506E-2</v>
      </c>
    </row>
    <row r="22" spans="1:4" x14ac:dyDescent="0.35">
      <c r="A22">
        <v>-1.2532956043357701E-2</v>
      </c>
      <c r="C22" s="1">
        <f t="shared" si="0"/>
        <v>-1.2532956043357701E-2</v>
      </c>
      <c r="D22" s="2">
        <f t="shared" si="1"/>
        <v>-6.2664447838074932E-3</v>
      </c>
    </row>
    <row r="23" spans="1:4" x14ac:dyDescent="0.35">
      <c r="A23">
        <v>-8.6835986984310203E-3</v>
      </c>
      <c r="C23" s="1">
        <f t="shared" si="0"/>
        <v>-8.6835986984310203E-3</v>
      </c>
      <c r="D23" s="2">
        <f t="shared" si="1"/>
        <v>-4.3417763199847803E-3</v>
      </c>
    </row>
    <row r="24" spans="1:4" x14ac:dyDescent="0.35">
      <c r="A24">
        <v>4.4961596135246404E-3</v>
      </c>
      <c r="C24" s="1">
        <f t="shared" si="0"/>
        <v>4.4961596135246404E-3</v>
      </c>
      <c r="D24" s="2">
        <f t="shared" si="1"/>
        <v>2.2480678827777219E-3</v>
      </c>
    </row>
    <row r="25" spans="1:4" x14ac:dyDescent="0.35">
      <c r="A25">
        <v>2.90935369486915E-3</v>
      </c>
      <c r="C25" s="1">
        <f t="shared" si="0"/>
        <v>2.90935369486915E-3</v>
      </c>
      <c r="D25" s="2">
        <f t="shared" si="1"/>
        <v>1.4546691317190242E-3</v>
      </c>
    </row>
    <row r="26" spans="1:4" x14ac:dyDescent="0.35">
      <c r="A26">
        <v>-1.2822297432798699E-3</v>
      </c>
      <c r="C26" s="1">
        <f t="shared" si="0"/>
        <v>-1.2822297432798699E-3</v>
      </c>
      <c r="D26" s="2">
        <f t="shared" si="1"/>
        <v>-6.4111147111837324E-4</v>
      </c>
    </row>
    <row r="27" spans="1:4" x14ac:dyDescent="0.35">
      <c r="A27" s="1">
        <v>-7.2952445483836202E-4</v>
      </c>
      <c r="C27" s="1">
        <f t="shared" si="0"/>
        <v>-7.2952445483836202E-4</v>
      </c>
      <c r="D27" s="2">
        <f t="shared" si="1"/>
        <v>-3.6476029269285644E-4</v>
      </c>
    </row>
    <row r="28" spans="1:4" x14ac:dyDescent="0.35">
      <c r="A28" s="1">
        <v>2.5167049172717201E-4</v>
      </c>
      <c r="C28" s="1">
        <f t="shared" si="0"/>
        <v>2.5167049172717201E-4</v>
      </c>
      <c r="D28" s="2">
        <f t="shared" si="1"/>
        <v>1.2583457842396526E-4</v>
      </c>
    </row>
    <row r="29" spans="1:4" x14ac:dyDescent="0.35">
      <c r="A29" s="1">
        <v>1.10133228953338E-4</v>
      </c>
      <c r="C29" s="1">
        <f t="shared" si="0"/>
        <v>1.10133228953338E-4</v>
      </c>
      <c r="D29" s="2">
        <f t="shared" si="1"/>
        <v>5.5066322399198739E-5</v>
      </c>
    </row>
    <row r="30" spans="1:4" x14ac:dyDescent="0.35">
      <c r="A30" s="1">
        <v>-2.2854240312288801E-5</v>
      </c>
      <c r="C30" s="1">
        <f t="shared" si="0"/>
        <v>-2.2854240312288801E-5</v>
      </c>
      <c r="D30" s="2">
        <f t="shared" si="1"/>
        <v>-1.1427059545838513E-5</v>
      </c>
    </row>
    <row r="31" spans="1:4" x14ac:dyDescent="0.35">
      <c r="C31" s="1">
        <f>SUM(C1:C30)</f>
        <v>2.0000106082068871</v>
      </c>
      <c r="D31" s="2">
        <f t="shared" si="1"/>
        <v>1</v>
      </c>
    </row>
    <row r="35" spans="1:4" x14ac:dyDescent="0.35">
      <c r="A35" s="1">
        <v>-2.2854240312288801E-5</v>
      </c>
      <c r="B35" s="1">
        <v>-1.2403796962271299E-12</v>
      </c>
      <c r="C35" s="1">
        <f t="shared" ref="C35:C64" si="2">A35+B35</f>
        <v>-2.2854241552668497E-5</v>
      </c>
      <c r="D35" s="2">
        <f>C35/C$65</f>
        <v>-1.1387456138453875E-5</v>
      </c>
    </row>
    <row r="36" spans="1:4" x14ac:dyDescent="0.35">
      <c r="A36" s="1">
        <v>1.10133228953338E-4</v>
      </c>
      <c r="B36" s="1">
        <v>6.3149810692964198E-4</v>
      </c>
      <c r="C36" s="1">
        <f t="shared" si="2"/>
        <v>7.4163133588298004E-4</v>
      </c>
      <c r="D36" s="2">
        <f t="shared" ref="D36:D64" si="3">C36/C$65</f>
        <v>3.6952853100847281E-4</v>
      </c>
    </row>
    <row r="37" spans="1:4" x14ac:dyDescent="0.35">
      <c r="A37" s="1">
        <v>2.5167049172717201E-4</v>
      </c>
      <c r="B37" s="1">
        <v>2.4520017402471402E-12</v>
      </c>
      <c r="C37" s="1">
        <f t="shared" si="2"/>
        <v>2.5167049417917377E-4</v>
      </c>
      <c r="D37" s="2">
        <f t="shared" si="3"/>
        <v>1.25398460815416E-4</v>
      </c>
    </row>
    <row r="38" spans="1:4" x14ac:dyDescent="0.35">
      <c r="A38" s="1">
        <v>-7.2952445483836202E-4</v>
      </c>
      <c r="B38">
        <v>-1.3381854325709999E-2</v>
      </c>
      <c r="C38" s="1">
        <f t="shared" si="2"/>
        <v>-1.4111378780548361E-2</v>
      </c>
      <c r="D38" s="2">
        <f t="shared" si="3"/>
        <v>-7.0311984121757239E-3</v>
      </c>
    </row>
    <row r="39" spans="1:4" x14ac:dyDescent="0.35">
      <c r="A39">
        <v>-1.2822297432798699E-3</v>
      </c>
      <c r="B39" s="1">
        <v>-2.5405687659689302E-12</v>
      </c>
      <c r="C39" s="1">
        <f t="shared" si="2"/>
        <v>-1.2822297458204386E-3</v>
      </c>
      <c r="D39" s="2">
        <f t="shared" si="3"/>
        <v>-6.3888950137775324E-4</v>
      </c>
    </row>
    <row r="40" spans="1:4" x14ac:dyDescent="0.35">
      <c r="A40">
        <v>2.90935369486915E-3</v>
      </c>
      <c r="B40">
        <v>3.3581730697822797E-2</v>
      </c>
      <c r="C40" s="1">
        <f t="shared" si="2"/>
        <v>3.6491084392691948E-2</v>
      </c>
      <c r="D40" s="2">
        <f t="shared" si="3"/>
        <v>1.818221016036645E-2</v>
      </c>
    </row>
    <row r="41" spans="1:4" x14ac:dyDescent="0.35">
      <c r="A41">
        <v>4.4961596135246404E-3</v>
      </c>
      <c r="B41" s="1">
        <v>1.4609931456947099E-12</v>
      </c>
      <c r="C41" s="1">
        <f t="shared" si="2"/>
        <v>4.4961596149856332E-3</v>
      </c>
      <c r="D41" s="2">
        <f t="shared" si="3"/>
        <v>2.2402765057481589E-3</v>
      </c>
    </row>
    <row r="42" spans="1:4" x14ac:dyDescent="0.35">
      <c r="A42">
        <v>-8.6835986984310203E-3</v>
      </c>
      <c r="B42">
        <v>-6.2797680173863807E-2</v>
      </c>
      <c r="C42" s="1">
        <f t="shared" si="2"/>
        <v>-7.1481278872294829E-2</v>
      </c>
      <c r="D42" s="2">
        <f t="shared" si="3"/>
        <v>-3.5616580230981423E-2</v>
      </c>
    </row>
    <row r="43" spans="1:4" x14ac:dyDescent="0.35">
      <c r="A43">
        <v>-1.2532956043357701E-2</v>
      </c>
      <c r="B43" s="1">
        <v>2.9334202968352298E-13</v>
      </c>
      <c r="C43" s="1">
        <f t="shared" si="2"/>
        <v>-1.2532956043064359E-2</v>
      </c>
      <c r="D43" s="2">
        <f t="shared" si="3"/>
        <v>-6.2447264721809063E-3</v>
      </c>
    </row>
    <row r="44" spans="1:4" x14ac:dyDescent="0.35">
      <c r="A44">
        <v>2.16731714319345E-2</v>
      </c>
      <c r="B44">
        <v>0.104580772469526</v>
      </c>
      <c r="C44" s="1">
        <f t="shared" si="2"/>
        <v>0.1262539439014605</v>
      </c>
      <c r="D44" s="2">
        <f t="shared" si="3"/>
        <v>6.2907852145144938E-2</v>
      </c>
    </row>
    <row r="45" spans="1:4" x14ac:dyDescent="0.35">
      <c r="A45">
        <v>3.0701437181893301E-2</v>
      </c>
      <c r="B45" s="1">
        <v>-1.9166406653866699E-12</v>
      </c>
      <c r="C45" s="1">
        <f t="shared" si="2"/>
        <v>3.070143717997666E-2</v>
      </c>
      <c r="D45" s="2">
        <f t="shared" si="3"/>
        <v>1.5297434765830594E-2</v>
      </c>
    </row>
    <row r="46" spans="1:4" x14ac:dyDescent="0.35">
      <c r="A46">
        <v>-5.0483153419237203E-2</v>
      </c>
      <c r="B46">
        <v>-0.172723817411011</v>
      </c>
      <c r="C46" s="1">
        <f t="shared" si="2"/>
        <v>-0.22320697083024821</v>
      </c>
      <c r="D46" s="2">
        <f t="shared" si="3"/>
        <v>-0.11121609895778077</v>
      </c>
    </row>
    <row r="47" spans="1:4" x14ac:dyDescent="0.35">
      <c r="A47">
        <v>-7.6885230098525201E-2</v>
      </c>
      <c r="B47" s="1">
        <v>2.6617526431027899E-12</v>
      </c>
      <c r="C47" s="1">
        <f t="shared" si="2"/>
        <v>-7.6885230095863455E-2</v>
      </c>
      <c r="D47" s="2">
        <f t="shared" si="3"/>
        <v>-3.8309177024925201E-2</v>
      </c>
    </row>
    <row r="48" spans="1:4" x14ac:dyDescent="0.35">
      <c r="A48">
        <v>0.14460868912170999</v>
      </c>
      <c r="B48">
        <v>0.36463221653188999</v>
      </c>
      <c r="C48" s="1">
        <f t="shared" si="2"/>
        <v>0.50924090565360003</v>
      </c>
      <c r="D48" s="2">
        <f t="shared" si="3"/>
        <v>0.25373664068759272</v>
      </c>
    </row>
    <row r="49" spans="1:4" x14ac:dyDescent="0.35">
      <c r="A49">
        <v>0.44587423603681298</v>
      </c>
      <c r="B49" s="1">
        <v>-2.1849339241695001E-12</v>
      </c>
      <c r="C49" s="1">
        <f t="shared" si="2"/>
        <v>0.44587423603462806</v>
      </c>
      <c r="D49" s="2">
        <f t="shared" si="3"/>
        <v>0.22216328178775702</v>
      </c>
    </row>
    <row r="50" spans="1:4" x14ac:dyDescent="0.35">
      <c r="A50">
        <v>0.44587423603681298</v>
      </c>
      <c r="B50">
        <v>0.81868594451579901</v>
      </c>
      <c r="C50" s="1">
        <f t="shared" si="2"/>
        <v>1.2645601805526119</v>
      </c>
      <c r="D50" s="2">
        <f t="shared" si="3"/>
        <v>0.63008538512610579</v>
      </c>
    </row>
    <row r="51" spans="1:4" x14ac:dyDescent="0.35">
      <c r="A51">
        <v>0.14460868912170999</v>
      </c>
      <c r="B51" s="1">
        <v>7.0482480201127599E-13</v>
      </c>
      <c r="C51" s="1">
        <f t="shared" si="2"/>
        <v>0.14460868912241481</v>
      </c>
      <c r="D51" s="2">
        <f t="shared" si="3"/>
        <v>7.2053369210519108E-2</v>
      </c>
    </row>
    <row r="52" spans="1:4" x14ac:dyDescent="0.35">
      <c r="A52">
        <v>-7.6885230098525201E-2</v>
      </c>
      <c r="B52">
        <v>-8.6567888030940204E-2</v>
      </c>
      <c r="C52" s="1">
        <f t="shared" si="2"/>
        <v>-0.16345311812946539</v>
      </c>
      <c r="D52" s="2">
        <f t="shared" si="3"/>
        <v>-8.1442878299125915E-2</v>
      </c>
    </row>
    <row r="53" spans="1:4" x14ac:dyDescent="0.35">
      <c r="A53">
        <v>-5.0483153419237203E-2</v>
      </c>
      <c r="B53" s="1">
        <v>1.09806161633733E-12</v>
      </c>
      <c r="C53" s="1">
        <f t="shared" si="2"/>
        <v>-5.0483153418139144E-2</v>
      </c>
      <c r="D53" s="2">
        <f t="shared" si="3"/>
        <v>-2.5153960762822777E-2</v>
      </c>
    </row>
    <row r="54" spans="1:4" x14ac:dyDescent="0.35">
      <c r="A54">
        <v>3.0701437181893301E-2</v>
      </c>
      <c r="B54">
        <v>1.04791350214746E-3</v>
      </c>
      <c r="C54" s="1">
        <f t="shared" si="2"/>
        <v>3.1749350684040764E-2</v>
      </c>
      <c r="D54" s="2">
        <f t="shared" si="3"/>
        <v>1.5819572813462725E-2</v>
      </c>
    </row>
    <row r="55" spans="1:4" x14ac:dyDescent="0.35">
      <c r="A55">
        <v>2.16731714319345E-2</v>
      </c>
      <c r="B55" s="1">
        <v>-2.3950168417716102E-12</v>
      </c>
      <c r="C55" s="1">
        <f t="shared" si="2"/>
        <v>2.1673171429539482E-2</v>
      </c>
      <c r="D55" s="2">
        <f t="shared" si="3"/>
        <v>1.0798970881020354E-2</v>
      </c>
    </row>
    <row r="56" spans="1:4" x14ac:dyDescent="0.35">
      <c r="A56">
        <v>-1.2532956043357701E-2</v>
      </c>
      <c r="B56">
        <v>2.86898764819799E-2</v>
      </c>
      <c r="C56" s="1">
        <f t="shared" si="2"/>
        <v>1.6156920438622199E-2</v>
      </c>
      <c r="D56" s="2">
        <f t="shared" si="3"/>
        <v>8.0504191050617784E-3</v>
      </c>
    </row>
    <row r="57" spans="1:4" x14ac:dyDescent="0.35">
      <c r="A57">
        <v>-8.6835986984310203E-3</v>
      </c>
      <c r="B57" s="1">
        <v>2.5910283337693702E-12</v>
      </c>
      <c r="C57" s="1">
        <f t="shared" si="2"/>
        <v>-8.6835986958399922E-3</v>
      </c>
      <c r="D57" s="2">
        <f t="shared" si="3"/>
        <v>-4.326728543799228E-3</v>
      </c>
    </row>
    <row r="58" spans="1:4" x14ac:dyDescent="0.35">
      <c r="A58">
        <v>4.4961596135246404E-3</v>
      </c>
      <c r="B58">
        <v>-3.8204704964703497E-2</v>
      </c>
      <c r="C58" s="1">
        <f t="shared" si="2"/>
        <v>-3.3708545351178856E-2</v>
      </c>
      <c r="D58" s="2">
        <f t="shared" si="3"/>
        <v>-1.6795769870245947E-2</v>
      </c>
    </row>
    <row r="59" spans="1:4" x14ac:dyDescent="0.35">
      <c r="A59">
        <v>2.90935369486915E-3</v>
      </c>
      <c r="B59" s="1">
        <v>-1.59845450512492E-12</v>
      </c>
      <c r="C59" s="1">
        <f t="shared" si="2"/>
        <v>2.9093536932706956E-3</v>
      </c>
      <c r="D59" s="2">
        <f t="shared" si="3"/>
        <v>1.4496275230582091E-3</v>
      </c>
    </row>
    <row r="60" spans="1:4" x14ac:dyDescent="0.35">
      <c r="A60">
        <v>-1.2822297432798699E-3</v>
      </c>
      <c r="B60">
        <v>3.7317836522146798E-2</v>
      </c>
      <c r="C60" s="1">
        <f t="shared" si="2"/>
        <v>3.6035606778866927E-2</v>
      </c>
      <c r="D60" s="2">
        <f t="shared" si="3"/>
        <v>1.7955261856808576E-2</v>
      </c>
    </row>
    <row r="61" spans="1:4" x14ac:dyDescent="0.35">
      <c r="A61" s="1">
        <v>-7.2952445483836202E-4</v>
      </c>
      <c r="B61" s="1">
        <v>-1.23712635672201E-13</v>
      </c>
      <c r="C61" s="1">
        <f t="shared" si="2"/>
        <v>-7.2952445496207469E-4</v>
      </c>
      <c r="D61" s="2">
        <f t="shared" si="3"/>
        <v>-3.6349610262345839E-4</v>
      </c>
    </row>
    <row r="62" spans="1:4" x14ac:dyDescent="0.35">
      <c r="A62" s="1">
        <v>2.5167049172717201E-4</v>
      </c>
      <c r="B62">
        <v>-3.0958016297419799E-2</v>
      </c>
      <c r="C62" s="1">
        <f t="shared" si="2"/>
        <v>-3.0706345805692627E-2</v>
      </c>
      <c r="D62" s="2">
        <f t="shared" si="3"/>
        <v>-1.5299880559532032E-2</v>
      </c>
    </row>
    <row r="63" spans="1:4" x14ac:dyDescent="0.35">
      <c r="A63" s="1">
        <v>1.10133228953338E-4</v>
      </c>
      <c r="B63" s="1">
        <v>1.78262159988642E-12</v>
      </c>
      <c r="C63" s="1">
        <f t="shared" si="2"/>
        <v>1.1013323073595961E-4</v>
      </c>
      <c r="D63" s="2">
        <f t="shared" si="3"/>
        <v>5.4875473837175977E-5</v>
      </c>
    </row>
    <row r="64" spans="1:4" x14ac:dyDescent="0.35">
      <c r="A64" s="1">
        <v>-2.2854240312288801E-5</v>
      </c>
      <c r="B64">
        <v>2.2421937938423401E-2</v>
      </c>
      <c r="C64" s="1">
        <f t="shared" si="2"/>
        <v>2.2399083698111111E-2</v>
      </c>
      <c r="D64" s="2">
        <f t="shared" si="3"/>
        <v>1.1160667159572191E-2</v>
      </c>
    </row>
    <row r="65" spans="3:3" x14ac:dyDescent="0.35">
      <c r="C65" s="1">
        <f>SUM(C35:C64)</f>
        <v>2.0069663737709482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90CA-D889-4212-B626-D96757DE65BC}">
  <dimension ref="A1:T1"/>
  <sheetViews>
    <sheetView workbookViewId="0">
      <selection activeCell="Q8" sqref="Q8"/>
    </sheetView>
  </sheetViews>
  <sheetFormatPr defaultRowHeight="14.5" x14ac:dyDescent="0.35"/>
  <sheetData>
    <row r="1" spans="1:20" x14ac:dyDescent="0.35">
      <c r="A1" s="4">
        <v>-7151.1988904987402</v>
      </c>
      <c r="B1" s="4">
        <v>-16794.046881241899</v>
      </c>
      <c r="C1" s="4">
        <v>-354.86054288478101</v>
      </c>
      <c r="D1" s="4">
        <v>30571.9604996054</v>
      </c>
      <c r="E1" s="4">
        <v>25780.172903154202</v>
      </c>
      <c r="F1" s="4">
        <v>-33886.080054399601</v>
      </c>
      <c r="G1" s="4">
        <v>-77285.048220703291</v>
      </c>
      <c r="H1" s="4">
        <v>-592.06729340930394</v>
      </c>
      <c r="I1" s="4">
        <v>197482.77741965101</v>
      </c>
      <c r="J1" s="4">
        <v>373842.34639755997</v>
      </c>
      <c r="K1" s="4">
        <v>373842.34639755997</v>
      </c>
      <c r="L1" s="4">
        <v>197482.77741965101</v>
      </c>
      <c r="M1" s="4">
        <v>-592.06729340930394</v>
      </c>
      <c r="N1" s="4">
        <v>-77285.048220703291</v>
      </c>
      <c r="O1" s="4">
        <v>-33886.080054399601</v>
      </c>
      <c r="P1" s="4">
        <v>25780.172903154202</v>
      </c>
      <c r="Q1" s="4">
        <v>30571.9604996054</v>
      </c>
      <c r="R1" s="4">
        <v>-354.86054288478101</v>
      </c>
      <c r="S1" s="4">
        <v>-16794.046881241899</v>
      </c>
      <c r="T1" s="4">
        <v>-7151.1988904987402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EC44-CA6E-42B4-AA55-F1D47DC310FE}">
  <dimension ref="A1:T1"/>
  <sheetViews>
    <sheetView tabSelected="1" workbookViewId="0">
      <selection activeCell="X16" sqref="X16"/>
    </sheetView>
  </sheetViews>
  <sheetFormatPr defaultRowHeight="14.5" x14ac:dyDescent="0.35"/>
  <sheetData>
    <row r="1" spans="1:20" x14ac:dyDescent="0.35">
      <c r="A1" s="4">
        <v>-3453.3869509529</v>
      </c>
      <c r="B1" s="4">
        <v>-2995.8527994189303</v>
      </c>
      <c r="C1" s="4">
        <v>9718.801221625341</v>
      </c>
      <c r="D1" s="4">
        <v>21008.209500044199</v>
      </c>
      <c r="E1" s="4">
        <v>2250.27240599996</v>
      </c>
      <c r="F1" s="4">
        <v>-44186.2371064377</v>
      </c>
      <c r="G1" s="4">
        <v>-57913.660825658102</v>
      </c>
      <c r="H1" s="4">
        <v>28988.208911588299</v>
      </c>
      <c r="I1" s="4">
        <v>201863.992491385</v>
      </c>
      <c r="J1" s="4">
        <v>346003.81339664897</v>
      </c>
      <c r="K1" s="4">
        <v>346003.81339664897</v>
      </c>
      <c r="L1" s="4">
        <v>201863.992491385</v>
      </c>
      <c r="M1" s="4">
        <v>28988.208911588299</v>
      </c>
      <c r="N1" s="4">
        <v>-57913.660825658102</v>
      </c>
      <c r="O1" s="4">
        <v>-44186.2371064377</v>
      </c>
      <c r="P1" s="4">
        <v>2250.27240599996</v>
      </c>
      <c r="Q1" s="4">
        <v>21008.209500044199</v>
      </c>
      <c r="R1" s="4">
        <v>9718.801221625341</v>
      </c>
      <c r="S1" s="4">
        <v>-2995.8527994189303</v>
      </c>
      <c r="T1" s="4">
        <v>-3453.3869509529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1F0D-B652-4B98-B259-2D301C54E94A}">
  <dimension ref="A1:E32"/>
  <sheetViews>
    <sheetView workbookViewId="0">
      <selection activeCell="H30" sqref="H30"/>
    </sheetView>
  </sheetViews>
  <sheetFormatPr defaultRowHeight="14.5" x14ac:dyDescent="0.35"/>
  <cols>
    <col min="1" max="1" width="16.6328125" style="3" customWidth="1"/>
    <col min="2" max="2" width="20.90625" style="3" customWidth="1"/>
    <col min="3" max="3" width="18.1796875" style="3" customWidth="1"/>
    <col min="5" max="5" width="12.08984375" customWidth="1"/>
  </cols>
  <sheetData>
    <row r="1" spans="1:5" x14ac:dyDescent="0.35">
      <c r="A1" s="3" t="s">
        <v>0</v>
      </c>
      <c r="B1" s="3" t="s">
        <v>1</v>
      </c>
    </row>
    <row r="2" spans="1:5" x14ac:dyDescent="0.35">
      <c r="A2" s="3">
        <v>-2.2854240312288801E-5</v>
      </c>
      <c r="B2" s="3">
        <v>-1.2403796962271299E-12</v>
      </c>
      <c r="C2" s="3">
        <f>AVERAGE(A29:A31,A2)</f>
        <v>7.9023810013983113E-5</v>
      </c>
      <c r="D2" s="1"/>
      <c r="E2" s="3">
        <v>7.9023810013983099E-5</v>
      </c>
    </row>
    <row r="3" spans="1:5" x14ac:dyDescent="0.35">
      <c r="A3" s="3">
        <v>1.10133228953338E-4</v>
      </c>
      <c r="B3" s="3">
        <v>6.3149810692964198E-4</v>
      </c>
      <c r="C3" s="3">
        <f>AVERAGE(A30:A31,A2:A3)</f>
        <v>4.3639494320524597E-5</v>
      </c>
      <c r="D3" s="1"/>
      <c r="E3" s="3">
        <v>-9.7643743617535211E-5</v>
      </c>
    </row>
    <row r="4" spans="1:5" x14ac:dyDescent="0.35">
      <c r="A4" s="3">
        <v>2.5167049172717201E-4</v>
      </c>
      <c r="B4" s="3">
        <v>2.4520017402471402E-12</v>
      </c>
      <c r="C4" s="3">
        <f>AVERAGE(A31,A2:A4)</f>
        <v>7.9023810013983099E-5</v>
      </c>
      <c r="D4" s="1"/>
      <c r="E4" s="3">
        <v>-4.1248761935943051E-4</v>
      </c>
    </row>
    <row r="5" spans="1:5" x14ac:dyDescent="0.35">
      <c r="A5" s="3">
        <v>-7.2952445483836202E-4</v>
      </c>
      <c r="B5" s="3">
        <v>-1.3381854325709999E-2</v>
      </c>
      <c r="C5" s="3">
        <f>AVERAGE(A2:A5)</f>
        <v>-9.7643743617535211E-5</v>
      </c>
      <c r="D5" s="1"/>
      <c r="E5" s="3">
        <v>2.8731749711952251E-4</v>
      </c>
    </row>
    <row r="6" spans="1:5" x14ac:dyDescent="0.35">
      <c r="A6" s="3">
        <v>-1.2822297432798699E-3</v>
      </c>
      <c r="B6" s="3">
        <v>-2.5405687659689302E-12</v>
      </c>
      <c r="C6" s="3">
        <f t="shared" ref="C6:C30" si="0">AVERAGE(A3:A6)</f>
        <v>-4.1248761935943051E-4</v>
      </c>
      <c r="D6" s="1"/>
      <c r="E6" s="3">
        <v>1.3484397775688896E-3</v>
      </c>
    </row>
    <row r="7" spans="1:5" x14ac:dyDescent="0.35">
      <c r="A7" s="3">
        <v>2.90935369486915E-3</v>
      </c>
      <c r="B7" s="3">
        <v>3.3581730697822797E-2</v>
      </c>
      <c r="C7" s="3">
        <f t="shared" si="0"/>
        <v>2.8731749711952251E-4</v>
      </c>
      <c r="D7" s="1"/>
      <c r="E7" s="3">
        <v>-6.4007878332927501E-4</v>
      </c>
    </row>
    <row r="8" spans="1:5" x14ac:dyDescent="0.35">
      <c r="A8" s="3">
        <v>4.4961596135246404E-3</v>
      </c>
      <c r="B8" s="3">
        <v>1.4609931456947099E-12</v>
      </c>
      <c r="C8" s="3">
        <f t="shared" si="0"/>
        <v>1.3484397775688896E-3</v>
      </c>
      <c r="D8" s="1"/>
      <c r="E8" s="3">
        <v>-3.4527603583487327E-3</v>
      </c>
    </row>
    <row r="9" spans="1:5" x14ac:dyDescent="0.35">
      <c r="A9" s="3">
        <v>-8.6835986984310203E-3</v>
      </c>
      <c r="B9" s="3">
        <v>-6.2797680173863807E-2</v>
      </c>
      <c r="C9" s="3">
        <f t="shared" si="0"/>
        <v>-6.4007878332927501E-4</v>
      </c>
      <c r="D9" s="1"/>
      <c r="E9" s="3">
        <v>1.2381940759176053E-3</v>
      </c>
    </row>
    <row r="10" spans="1:5" x14ac:dyDescent="0.35">
      <c r="A10" s="3">
        <v>-1.2532956043357701E-2</v>
      </c>
      <c r="B10" s="3">
        <v>2.9334202968352298E-13</v>
      </c>
      <c r="C10" s="3">
        <f t="shared" si="0"/>
        <v>-3.4527603583487327E-3</v>
      </c>
      <c r="D10" s="1"/>
      <c r="E10" s="3">
        <v>7.7895134680097703E-3</v>
      </c>
    </row>
    <row r="11" spans="1:5" x14ac:dyDescent="0.35">
      <c r="A11" s="3">
        <v>2.16731714319345E-2</v>
      </c>
      <c r="B11" s="3">
        <v>0.104580772469526</v>
      </c>
      <c r="C11" s="3">
        <f t="shared" si="0"/>
        <v>1.2381940759176053E-3</v>
      </c>
      <c r="D11" s="1"/>
      <c r="E11" s="3">
        <v>-2.6603752121917758E-3</v>
      </c>
    </row>
    <row r="12" spans="1:5" x14ac:dyDescent="0.35">
      <c r="A12" s="3">
        <v>3.0701437181893301E-2</v>
      </c>
      <c r="B12" s="3">
        <v>-1.9166406653866699E-12</v>
      </c>
      <c r="C12" s="3">
        <f t="shared" si="0"/>
        <v>7.7895134680097703E-3</v>
      </c>
      <c r="D12" s="1"/>
      <c r="E12" s="3">
        <v>-1.8748443725983652E-2</v>
      </c>
    </row>
    <row r="13" spans="1:5" x14ac:dyDescent="0.35">
      <c r="A13" s="3">
        <v>-5.0483153419237203E-2</v>
      </c>
      <c r="B13" s="3">
        <v>-0.172723817411011</v>
      </c>
      <c r="C13" s="3">
        <f t="shared" si="0"/>
        <v>-2.6603752121917758E-3</v>
      </c>
      <c r="D13" s="1"/>
      <c r="E13" s="3">
        <v>1.1985435696460222E-2</v>
      </c>
    </row>
    <row r="14" spans="1:5" x14ac:dyDescent="0.35">
      <c r="A14" s="3">
        <v>-7.6885230098525201E-2</v>
      </c>
      <c r="B14" s="3">
        <v>2.6617526431027899E-12</v>
      </c>
      <c r="C14" s="3">
        <f t="shared" si="0"/>
        <v>-1.8748443725983652E-2</v>
      </c>
      <c r="D14" s="1"/>
      <c r="E14" s="3">
        <v>0.11577863541019014</v>
      </c>
    </row>
    <row r="15" spans="1:5" x14ac:dyDescent="0.35">
      <c r="A15" s="3">
        <v>0.14460868912170999</v>
      </c>
      <c r="B15" s="3">
        <v>0.36463221653188999</v>
      </c>
      <c r="C15" s="3">
        <f t="shared" si="0"/>
        <v>1.1985435696460222E-2</v>
      </c>
      <c r="D15" s="1"/>
      <c r="E15" s="3">
        <v>0.23986798277420268</v>
      </c>
    </row>
    <row r="16" spans="1:5" x14ac:dyDescent="0.35">
      <c r="A16" s="3">
        <v>0.44587423603681298</v>
      </c>
      <c r="B16" s="3">
        <v>-2.1849339241695001E-12</v>
      </c>
      <c r="C16" s="3">
        <f t="shared" si="0"/>
        <v>0.11577863541019014</v>
      </c>
      <c r="D16" s="1"/>
      <c r="E16" s="3">
        <v>0.29524146257926148</v>
      </c>
    </row>
    <row r="17" spans="1:5" x14ac:dyDescent="0.35">
      <c r="A17" s="3">
        <v>0.44587423603681298</v>
      </c>
      <c r="B17" s="3">
        <v>0.81868594451579901</v>
      </c>
      <c r="C17" s="3">
        <f t="shared" si="0"/>
        <v>0.23986798277420268</v>
      </c>
      <c r="D17" s="1"/>
      <c r="E17" s="3">
        <v>0.23986798277420268</v>
      </c>
    </row>
    <row r="18" spans="1:5" x14ac:dyDescent="0.35">
      <c r="A18" s="3">
        <v>0.14460868912170999</v>
      </c>
      <c r="B18" s="3">
        <v>7.0482480201127599E-13</v>
      </c>
      <c r="C18" s="3">
        <f t="shared" si="0"/>
        <v>0.29524146257926148</v>
      </c>
      <c r="D18" s="1"/>
      <c r="E18" s="3">
        <v>0.11577863541019014</v>
      </c>
    </row>
    <row r="19" spans="1:5" x14ac:dyDescent="0.35">
      <c r="A19" s="3">
        <v>-7.6885230098525201E-2</v>
      </c>
      <c r="B19" s="3">
        <v>-8.6567888030940204E-2</v>
      </c>
      <c r="C19" s="3">
        <f t="shared" si="0"/>
        <v>0.23986798277420268</v>
      </c>
      <c r="D19" s="1"/>
      <c r="E19" s="3">
        <v>1.1985435696460222E-2</v>
      </c>
    </row>
    <row r="20" spans="1:5" x14ac:dyDescent="0.35">
      <c r="A20" s="3">
        <v>-5.0483153419237203E-2</v>
      </c>
      <c r="B20" s="3">
        <v>1.09806161633733E-12</v>
      </c>
      <c r="C20" s="3">
        <f t="shared" si="0"/>
        <v>0.11577863541019014</v>
      </c>
      <c r="D20" s="1"/>
      <c r="E20" s="3">
        <v>-1.8748443725983652E-2</v>
      </c>
    </row>
    <row r="21" spans="1:5" x14ac:dyDescent="0.35">
      <c r="A21" s="3">
        <v>3.0701437181893301E-2</v>
      </c>
      <c r="B21" s="3">
        <v>1.04791350214746E-3</v>
      </c>
      <c r="C21" s="3">
        <f t="shared" si="0"/>
        <v>1.1985435696460222E-2</v>
      </c>
      <c r="D21" s="1"/>
      <c r="E21" s="3">
        <v>-2.6603752121917758E-3</v>
      </c>
    </row>
    <row r="22" spans="1:5" x14ac:dyDescent="0.35">
      <c r="A22" s="3">
        <v>2.16731714319345E-2</v>
      </c>
      <c r="B22" s="3">
        <v>-2.3950168417716102E-12</v>
      </c>
      <c r="C22" s="3">
        <f t="shared" si="0"/>
        <v>-1.8748443725983652E-2</v>
      </c>
      <c r="D22" s="1"/>
      <c r="E22" s="3">
        <v>7.7895134680097677E-3</v>
      </c>
    </row>
    <row r="23" spans="1:5" x14ac:dyDescent="0.35">
      <c r="A23" s="3">
        <v>-1.2532956043357701E-2</v>
      </c>
      <c r="B23" s="3">
        <v>2.86898764819799E-2</v>
      </c>
      <c r="C23" s="3">
        <f t="shared" si="0"/>
        <v>-2.6603752121917758E-3</v>
      </c>
      <c r="D23" s="1"/>
      <c r="E23" s="3">
        <v>1.2381940759176049E-3</v>
      </c>
    </row>
    <row r="24" spans="1:5" x14ac:dyDescent="0.35">
      <c r="A24" s="3">
        <v>-8.6835986984310203E-3</v>
      </c>
      <c r="B24" s="3">
        <v>2.5910283337693702E-12</v>
      </c>
      <c r="C24" s="3">
        <f t="shared" si="0"/>
        <v>7.7895134680097677E-3</v>
      </c>
      <c r="D24" s="1"/>
      <c r="E24" s="3">
        <v>-3.4527603583487322E-3</v>
      </c>
    </row>
    <row r="25" spans="1:5" x14ac:dyDescent="0.35">
      <c r="A25" s="3">
        <v>4.4961596135246404E-3</v>
      </c>
      <c r="B25" s="3">
        <v>-3.8204704964703497E-2</v>
      </c>
      <c r="C25" s="3">
        <f t="shared" si="0"/>
        <v>1.2381940759176049E-3</v>
      </c>
      <c r="D25" s="1"/>
      <c r="E25" s="3">
        <v>-6.4007878332927501E-4</v>
      </c>
    </row>
    <row r="26" spans="1:5" x14ac:dyDescent="0.35">
      <c r="A26" s="3">
        <v>2.90935369486915E-3</v>
      </c>
      <c r="B26" s="3">
        <v>-1.59845450512492E-12</v>
      </c>
      <c r="C26" s="3">
        <f t="shared" si="0"/>
        <v>-3.4527603583487322E-3</v>
      </c>
      <c r="D26" s="1"/>
      <c r="E26" s="3">
        <v>1.3484397775688896E-3</v>
      </c>
    </row>
    <row r="27" spans="1:5" x14ac:dyDescent="0.35">
      <c r="A27" s="3">
        <v>-1.2822297432798699E-3</v>
      </c>
      <c r="B27" s="3">
        <v>3.7317836522146798E-2</v>
      </c>
      <c r="C27" s="3">
        <f t="shared" si="0"/>
        <v>-6.4007878332927501E-4</v>
      </c>
      <c r="D27" s="1"/>
      <c r="E27" s="3">
        <v>2.8731749711952251E-4</v>
      </c>
    </row>
    <row r="28" spans="1:5" x14ac:dyDescent="0.35">
      <c r="A28" s="3">
        <v>-7.2952445483836202E-4</v>
      </c>
      <c r="B28" s="3">
        <v>-1.23712635672201E-13</v>
      </c>
      <c r="C28" s="3">
        <f t="shared" si="0"/>
        <v>1.3484397775688896E-3</v>
      </c>
      <c r="D28" s="1"/>
      <c r="E28" s="3">
        <v>-4.1248761935943051E-4</v>
      </c>
    </row>
    <row r="29" spans="1:5" x14ac:dyDescent="0.35">
      <c r="A29" s="3">
        <v>2.5167049172717201E-4</v>
      </c>
      <c r="B29" s="3">
        <v>-3.0958016297419799E-2</v>
      </c>
      <c r="C29" s="3">
        <f t="shared" si="0"/>
        <v>2.8731749711952251E-4</v>
      </c>
      <c r="D29" s="1"/>
      <c r="E29" s="3">
        <v>-9.7643743617535197E-5</v>
      </c>
    </row>
    <row r="30" spans="1:5" x14ac:dyDescent="0.35">
      <c r="A30" s="3">
        <v>1.10133228953338E-4</v>
      </c>
      <c r="B30" s="3">
        <v>1.78262159988642E-12</v>
      </c>
      <c r="C30" s="3">
        <f t="shared" si="0"/>
        <v>-4.1248761935943051E-4</v>
      </c>
      <c r="D30" s="1"/>
      <c r="E30" s="3">
        <v>7.9023810013983113E-5</v>
      </c>
    </row>
    <row r="31" spans="1:5" x14ac:dyDescent="0.35">
      <c r="A31" s="3">
        <v>-2.2854240312288801E-5</v>
      </c>
      <c r="B31" s="3">
        <v>2.2421937938423401E-2</v>
      </c>
      <c r="C31" s="3">
        <f>AVERAGE(A28:A31)</f>
        <v>-9.7643743617535197E-5</v>
      </c>
      <c r="D31" s="1"/>
      <c r="E31" s="3">
        <v>4.3639494320524597E-5</v>
      </c>
    </row>
    <row r="32" spans="1:5" x14ac:dyDescent="0.35">
      <c r="C32" s="3">
        <f>SUM(C2:C31)</f>
        <v>1.0000106082068869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9D86-6C05-4D41-AEE8-B90FD16AEE2B}">
  <dimension ref="A1:C31"/>
  <sheetViews>
    <sheetView workbookViewId="0">
      <selection activeCell="B31" sqref="B31"/>
    </sheetView>
  </sheetViews>
  <sheetFormatPr defaultRowHeight="14.5" x14ac:dyDescent="0.35"/>
  <sheetData>
    <row r="1" spans="1:3" x14ac:dyDescent="0.35">
      <c r="A1">
        <v>6.5116089551274696E-3</v>
      </c>
      <c r="B1">
        <f>A1*1000000</f>
        <v>6511.6089551274699</v>
      </c>
      <c r="C1">
        <v>6511.6089551274699</v>
      </c>
    </row>
    <row r="2" spans="1:3" x14ac:dyDescent="0.35">
      <c r="A2">
        <v>-3.13994684082163E-3</v>
      </c>
      <c r="B2">
        <f t="shared" ref="B2:B30" si="0">A2*1000000</f>
        <v>-3139.9468408216298</v>
      </c>
      <c r="C2">
        <v>-3139.9468408216298</v>
      </c>
    </row>
    <row r="3" spans="1:3" x14ac:dyDescent="0.35">
      <c r="A3">
        <v>-1.19628949649153E-2</v>
      </c>
      <c r="B3">
        <f t="shared" si="0"/>
        <v>-11962.8949649153</v>
      </c>
      <c r="C3">
        <v>-11962.8949649153</v>
      </c>
    </row>
    <row r="4" spans="1:3" x14ac:dyDescent="0.35">
      <c r="A4" s="1">
        <v>-9.87737531910932E-4</v>
      </c>
      <c r="B4">
        <f t="shared" si="0"/>
        <v>-987.73753191093203</v>
      </c>
      <c r="C4">
        <v>-987.73753191093203</v>
      </c>
    </row>
    <row r="5" spans="1:3" x14ac:dyDescent="0.35">
      <c r="A5">
        <v>1.7668429106255799E-2</v>
      </c>
      <c r="B5">
        <f t="shared" si="0"/>
        <v>17668.4291062558</v>
      </c>
      <c r="C5">
        <v>17668.4291062558</v>
      </c>
    </row>
    <row r="6" spans="1:3" x14ac:dyDescent="0.35">
      <c r="A6">
        <v>1.0003855784691399E-2</v>
      </c>
      <c r="B6">
        <f t="shared" si="0"/>
        <v>10003.855784691399</v>
      </c>
      <c r="C6">
        <v>10003.855784691399</v>
      </c>
    </row>
    <row r="7" spans="1:3" x14ac:dyDescent="0.35">
      <c r="A7">
        <v>-2.1423146258513302E-2</v>
      </c>
      <c r="B7">
        <f t="shared" si="0"/>
        <v>-21423.146258513301</v>
      </c>
      <c r="C7">
        <v>-21423.146258513301</v>
      </c>
    </row>
    <row r="8" spans="1:3" x14ac:dyDescent="0.35">
      <c r="A8">
        <v>-2.5209505229993101E-2</v>
      </c>
      <c r="B8">
        <f t="shared" si="0"/>
        <v>-25209.505229993101</v>
      </c>
      <c r="C8">
        <v>-25209.505229993101</v>
      </c>
    </row>
    <row r="9" spans="1:3" x14ac:dyDescent="0.35">
      <c r="A9">
        <v>1.9875581469710999E-2</v>
      </c>
      <c r="B9">
        <f t="shared" si="0"/>
        <v>19875.581469711</v>
      </c>
      <c r="C9">
        <v>19875.581469711</v>
      </c>
    </row>
    <row r="10" spans="1:3" x14ac:dyDescent="0.35">
      <c r="A10">
        <v>4.8414692663687101E-2</v>
      </c>
      <c r="B10">
        <f t="shared" si="0"/>
        <v>48414.692663687099</v>
      </c>
      <c r="C10">
        <v>48414.692663687099</v>
      </c>
    </row>
    <row r="11" spans="1:3" x14ac:dyDescent="0.35">
      <c r="A11">
        <v>-7.1682395653557803E-3</v>
      </c>
      <c r="B11">
        <f t="shared" si="0"/>
        <v>-7168.2395653557805</v>
      </c>
      <c r="C11">
        <v>-7168.2395653557805</v>
      </c>
    </row>
    <row r="12" spans="1:3" x14ac:dyDescent="0.35">
      <c r="A12">
        <v>-8.6013427336046597E-2</v>
      </c>
      <c r="B12">
        <f t="shared" si="0"/>
        <v>-86013.427336046603</v>
      </c>
      <c r="C12">
        <v>-86013.427336046603</v>
      </c>
    </row>
    <row r="13" spans="1:3" x14ac:dyDescent="0.35">
      <c r="A13">
        <v>-3.5173657895866697E-2</v>
      </c>
      <c r="B13">
        <f t="shared" si="0"/>
        <v>-35173.657895866694</v>
      </c>
      <c r="C13">
        <v>-35173.657895866694</v>
      </c>
    </row>
    <row r="14" spans="1:3" x14ac:dyDescent="0.35">
      <c r="A14">
        <v>0.185799871746582</v>
      </c>
      <c r="B14">
        <f t="shared" si="0"/>
        <v>185799.87174658201</v>
      </c>
      <c r="C14">
        <v>185799.87174658201</v>
      </c>
    </row>
    <row r="15" spans="1:3" x14ac:dyDescent="0.35">
      <c r="A15">
        <v>0.40276000792781902</v>
      </c>
      <c r="B15">
        <f t="shared" si="0"/>
        <v>402760.00792781904</v>
      </c>
      <c r="C15">
        <v>402760.00792781904</v>
      </c>
    </row>
    <row r="16" spans="1:3" x14ac:dyDescent="0.35">
      <c r="A16">
        <v>0.40276000792781902</v>
      </c>
      <c r="B16">
        <f t="shared" si="0"/>
        <v>402760.00792781904</v>
      </c>
      <c r="C16">
        <v>402760.00792781904</v>
      </c>
    </row>
    <row r="17" spans="1:3" x14ac:dyDescent="0.35">
      <c r="A17">
        <v>0.185799871746582</v>
      </c>
      <c r="B17">
        <f t="shared" si="0"/>
        <v>185799.87174658201</v>
      </c>
      <c r="C17">
        <v>185799.87174658201</v>
      </c>
    </row>
    <row r="18" spans="1:3" x14ac:dyDescent="0.35">
      <c r="A18">
        <v>-3.5173657895866697E-2</v>
      </c>
      <c r="B18">
        <f t="shared" si="0"/>
        <v>-35173.657895866694</v>
      </c>
      <c r="C18">
        <v>-35173.657895866694</v>
      </c>
    </row>
    <row r="19" spans="1:3" x14ac:dyDescent="0.35">
      <c r="A19">
        <v>-8.6013427336046597E-2</v>
      </c>
      <c r="B19">
        <f t="shared" si="0"/>
        <v>-86013.427336046603</v>
      </c>
      <c r="C19">
        <v>-86013.427336046603</v>
      </c>
    </row>
    <row r="20" spans="1:3" x14ac:dyDescent="0.35">
      <c r="A20">
        <v>-7.1682395653557803E-3</v>
      </c>
      <c r="B20">
        <f t="shared" si="0"/>
        <v>-7168.2395653557805</v>
      </c>
      <c r="C20">
        <v>-7168.2395653557805</v>
      </c>
    </row>
    <row r="21" spans="1:3" x14ac:dyDescent="0.35">
      <c r="A21">
        <v>4.8414692663687101E-2</v>
      </c>
      <c r="B21">
        <f t="shared" si="0"/>
        <v>48414.692663687099</v>
      </c>
      <c r="C21">
        <v>48414.692663687099</v>
      </c>
    </row>
    <row r="22" spans="1:3" x14ac:dyDescent="0.35">
      <c r="A22">
        <v>1.9875581469710999E-2</v>
      </c>
      <c r="B22">
        <f t="shared" si="0"/>
        <v>19875.581469711</v>
      </c>
      <c r="C22">
        <v>19875.581469711</v>
      </c>
    </row>
    <row r="23" spans="1:3" x14ac:dyDescent="0.35">
      <c r="A23">
        <v>-2.5209505229993101E-2</v>
      </c>
      <c r="B23">
        <f t="shared" si="0"/>
        <v>-25209.505229993101</v>
      </c>
      <c r="C23">
        <v>-25209.505229993101</v>
      </c>
    </row>
    <row r="24" spans="1:3" x14ac:dyDescent="0.35">
      <c r="A24">
        <v>-2.1423146258513302E-2</v>
      </c>
      <c r="B24">
        <f t="shared" si="0"/>
        <v>-21423.146258513301</v>
      </c>
      <c r="C24">
        <v>-21423.146258513301</v>
      </c>
    </row>
    <row r="25" spans="1:3" x14ac:dyDescent="0.35">
      <c r="A25">
        <v>1.0003855784691399E-2</v>
      </c>
      <c r="B25">
        <f t="shared" si="0"/>
        <v>10003.855784691399</v>
      </c>
      <c r="C25">
        <v>10003.855784691399</v>
      </c>
    </row>
    <row r="26" spans="1:3" x14ac:dyDescent="0.35">
      <c r="A26">
        <v>1.7668429106255799E-2</v>
      </c>
      <c r="B26">
        <f t="shared" si="0"/>
        <v>17668.4291062558</v>
      </c>
      <c r="C26">
        <v>17668.4291062558</v>
      </c>
    </row>
    <row r="27" spans="1:3" x14ac:dyDescent="0.35">
      <c r="A27" s="1">
        <v>-9.87737531910932E-4</v>
      </c>
      <c r="B27">
        <f t="shared" si="0"/>
        <v>-987.73753191093203</v>
      </c>
      <c r="C27">
        <v>-987.73753191093203</v>
      </c>
    </row>
    <row r="28" spans="1:3" x14ac:dyDescent="0.35">
      <c r="A28">
        <v>-1.19628949649153E-2</v>
      </c>
      <c r="B28">
        <f t="shared" si="0"/>
        <v>-11962.8949649153</v>
      </c>
      <c r="C28">
        <v>-11962.8949649153</v>
      </c>
    </row>
    <row r="29" spans="1:3" x14ac:dyDescent="0.35">
      <c r="A29">
        <v>-3.13994684082163E-3</v>
      </c>
      <c r="B29">
        <f t="shared" si="0"/>
        <v>-3139.9468408216298</v>
      </c>
      <c r="C29">
        <v>-3139.9468408216298</v>
      </c>
    </row>
    <row r="30" spans="1:3" x14ac:dyDescent="0.35">
      <c r="A30">
        <v>6.5116089551274696E-3</v>
      </c>
      <c r="B30">
        <f t="shared" si="0"/>
        <v>6511.6089551274699</v>
      </c>
      <c r="C30">
        <v>6511.6089551274699</v>
      </c>
    </row>
    <row r="31" spans="1:3" x14ac:dyDescent="0.35">
      <c r="B31">
        <f>SUM(B1:B30)</f>
        <v>999910.98406090064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C76E-EE26-42A9-85AD-19767773A7B9}">
  <dimension ref="A1:C21"/>
  <sheetViews>
    <sheetView topLeftCell="A4" workbookViewId="0">
      <selection activeCell="C21" sqref="C21"/>
    </sheetView>
  </sheetViews>
  <sheetFormatPr defaultRowHeight="14.5" x14ac:dyDescent="0.35"/>
  <sheetData>
    <row r="1" spans="1:3" x14ac:dyDescent="0.35">
      <c r="A1">
        <v>-7.15119889049874E-3</v>
      </c>
      <c r="B1">
        <f>A1*1000000</f>
        <v>-7151.1988904987402</v>
      </c>
      <c r="C1" s="4">
        <v>-7151.1988904987402</v>
      </c>
    </row>
    <row r="2" spans="1:3" x14ac:dyDescent="0.35">
      <c r="A2">
        <v>-1.6794046881241899E-2</v>
      </c>
      <c r="B2">
        <f t="shared" ref="B2:B20" si="0">A2*1000000</f>
        <v>-16794.046881241899</v>
      </c>
      <c r="C2" s="4">
        <v>-16794.046881241899</v>
      </c>
    </row>
    <row r="3" spans="1:3" x14ac:dyDescent="0.35">
      <c r="A3" s="1">
        <v>-3.5486054288478099E-4</v>
      </c>
      <c r="B3">
        <f t="shared" si="0"/>
        <v>-354.86054288478101</v>
      </c>
      <c r="C3" s="4">
        <v>-354.86054288478101</v>
      </c>
    </row>
    <row r="4" spans="1:3" x14ac:dyDescent="0.35">
      <c r="A4">
        <v>3.0571960499605401E-2</v>
      </c>
      <c r="B4">
        <f t="shared" si="0"/>
        <v>30571.9604996054</v>
      </c>
      <c r="C4" s="4">
        <v>30571.9604996054</v>
      </c>
    </row>
    <row r="5" spans="1:3" x14ac:dyDescent="0.35">
      <c r="A5">
        <v>2.5780172903154201E-2</v>
      </c>
      <c r="B5">
        <f t="shared" si="0"/>
        <v>25780.172903154202</v>
      </c>
      <c r="C5" s="4">
        <v>25780.172903154202</v>
      </c>
    </row>
    <row r="6" spans="1:3" x14ac:dyDescent="0.35">
      <c r="A6">
        <v>-3.3886080054399602E-2</v>
      </c>
      <c r="B6">
        <f t="shared" si="0"/>
        <v>-33886.080054399601</v>
      </c>
      <c r="C6" s="4">
        <v>-33886.080054399601</v>
      </c>
    </row>
    <row r="7" spans="1:3" x14ac:dyDescent="0.35">
      <c r="A7">
        <v>-7.7285048220703298E-2</v>
      </c>
      <c r="B7">
        <f t="shared" si="0"/>
        <v>-77285.048220703291</v>
      </c>
      <c r="C7" s="4">
        <v>-77285.048220703291</v>
      </c>
    </row>
    <row r="8" spans="1:3" x14ac:dyDescent="0.35">
      <c r="A8" s="1">
        <v>-5.9206729340930396E-4</v>
      </c>
      <c r="B8">
        <f t="shared" si="0"/>
        <v>-592.06729340930394</v>
      </c>
      <c r="C8" s="4">
        <v>-592.06729340930394</v>
      </c>
    </row>
    <row r="9" spans="1:3" x14ac:dyDescent="0.35">
      <c r="A9">
        <v>0.19748277741965101</v>
      </c>
      <c r="B9">
        <f t="shared" si="0"/>
        <v>197482.77741965101</v>
      </c>
      <c r="C9" s="4">
        <v>197482.77741965101</v>
      </c>
    </row>
    <row r="10" spans="1:3" x14ac:dyDescent="0.35">
      <c r="A10">
        <v>0.37384234639755998</v>
      </c>
      <c r="B10">
        <f t="shared" si="0"/>
        <v>373842.34639755997</v>
      </c>
      <c r="C10" s="4">
        <v>373842.34639755997</v>
      </c>
    </row>
    <row r="11" spans="1:3" x14ac:dyDescent="0.35">
      <c r="A11">
        <v>0.37384234639755998</v>
      </c>
      <c r="B11">
        <f t="shared" si="0"/>
        <v>373842.34639755997</v>
      </c>
      <c r="C11" s="4">
        <v>373842.34639755997</v>
      </c>
    </row>
    <row r="12" spans="1:3" x14ac:dyDescent="0.35">
      <c r="A12">
        <v>0.19748277741965101</v>
      </c>
      <c r="B12">
        <f t="shared" si="0"/>
        <v>197482.77741965101</v>
      </c>
      <c r="C12" s="4">
        <v>197482.77741965101</v>
      </c>
    </row>
    <row r="13" spans="1:3" x14ac:dyDescent="0.35">
      <c r="A13" s="1">
        <v>-5.9206729340930396E-4</v>
      </c>
      <c r="B13">
        <f t="shared" si="0"/>
        <v>-592.06729340930394</v>
      </c>
      <c r="C13" s="4">
        <v>-592.06729340930394</v>
      </c>
    </row>
    <row r="14" spans="1:3" x14ac:dyDescent="0.35">
      <c r="A14">
        <v>-7.7285048220703298E-2</v>
      </c>
      <c r="B14">
        <f t="shared" si="0"/>
        <v>-77285.048220703291</v>
      </c>
      <c r="C14" s="4">
        <v>-77285.048220703291</v>
      </c>
    </row>
    <row r="15" spans="1:3" x14ac:dyDescent="0.35">
      <c r="A15">
        <v>-3.3886080054399602E-2</v>
      </c>
      <c r="B15">
        <f t="shared" si="0"/>
        <v>-33886.080054399601</v>
      </c>
      <c r="C15" s="4">
        <v>-33886.080054399601</v>
      </c>
    </row>
    <row r="16" spans="1:3" x14ac:dyDescent="0.35">
      <c r="A16">
        <v>2.5780172903154201E-2</v>
      </c>
      <c r="B16">
        <f t="shared" si="0"/>
        <v>25780.172903154202</v>
      </c>
      <c r="C16" s="4">
        <v>25780.172903154202</v>
      </c>
    </row>
    <row r="17" spans="1:3" x14ac:dyDescent="0.35">
      <c r="A17">
        <v>3.0571960499605401E-2</v>
      </c>
      <c r="B17">
        <f t="shared" si="0"/>
        <v>30571.9604996054</v>
      </c>
      <c r="C17" s="4">
        <v>30571.9604996054</v>
      </c>
    </row>
    <row r="18" spans="1:3" x14ac:dyDescent="0.35">
      <c r="A18" s="1">
        <v>-3.5486054288478099E-4</v>
      </c>
      <c r="B18">
        <f t="shared" si="0"/>
        <v>-354.86054288478101</v>
      </c>
      <c r="C18" s="4">
        <v>-354.86054288478101</v>
      </c>
    </row>
    <row r="19" spans="1:3" x14ac:dyDescent="0.35">
      <c r="A19">
        <v>-1.6794046881241899E-2</v>
      </c>
      <c r="B19">
        <f t="shared" si="0"/>
        <v>-16794.046881241899</v>
      </c>
      <c r="C19" s="4">
        <v>-16794.046881241899</v>
      </c>
    </row>
    <row r="20" spans="1:3" x14ac:dyDescent="0.35">
      <c r="A20">
        <v>-7.15119889049874E-3</v>
      </c>
      <c r="B20">
        <f t="shared" si="0"/>
        <v>-7151.1988904987402</v>
      </c>
      <c r="C20" s="4">
        <v>-7151.1988904987402</v>
      </c>
    </row>
    <row r="21" spans="1:3" x14ac:dyDescent="0.35">
      <c r="C21" s="4">
        <f>SUM(C1:C20)</f>
        <v>983227.91067366593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1630-021C-4C24-9A7E-9A745ACD5C5D}">
  <dimension ref="A1:C21"/>
  <sheetViews>
    <sheetView workbookViewId="0">
      <selection activeCell="C1" sqref="C1:C20"/>
    </sheetView>
  </sheetViews>
  <sheetFormatPr defaultRowHeight="14.5" x14ac:dyDescent="0.35"/>
  <sheetData>
    <row r="1" spans="1:3" x14ac:dyDescent="0.35">
      <c r="A1">
        <v>-3.4533869509528999E-3</v>
      </c>
      <c r="B1">
        <f>A1*1000000</f>
        <v>-3453.3869509529</v>
      </c>
      <c r="C1" s="4">
        <v>-3453.3869509529</v>
      </c>
    </row>
    <row r="2" spans="1:3" x14ac:dyDescent="0.35">
      <c r="A2">
        <v>-2.9958527994189302E-3</v>
      </c>
      <c r="B2">
        <f t="shared" ref="B2:B20" si="0">A2*1000000</f>
        <v>-2995.8527994189303</v>
      </c>
      <c r="C2" s="4">
        <v>-2995.8527994189303</v>
      </c>
    </row>
    <row r="3" spans="1:3" x14ac:dyDescent="0.35">
      <c r="A3" s="1">
        <v>9.7188012216253405E-3</v>
      </c>
      <c r="B3">
        <f t="shared" si="0"/>
        <v>9718.801221625341</v>
      </c>
      <c r="C3" s="4">
        <v>9718.801221625341</v>
      </c>
    </row>
    <row r="4" spans="1:3" x14ac:dyDescent="0.35">
      <c r="A4">
        <v>2.10082095000442E-2</v>
      </c>
      <c r="B4">
        <f t="shared" si="0"/>
        <v>21008.209500044199</v>
      </c>
      <c r="C4" s="4">
        <v>21008.209500044199</v>
      </c>
    </row>
    <row r="5" spans="1:3" x14ac:dyDescent="0.35">
      <c r="A5">
        <v>2.25027240599996E-3</v>
      </c>
      <c r="B5">
        <f t="shared" si="0"/>
        <v>2250.27240599996</v>
      </c>
      <c r="C5" s="4">
        <v>2250.27240599996</v>
      </c>
    </row>
    <row r="6" spans="1:3" x14ac:dyDescent="0.35">
      <c r="A6">
        <v>-4.4186237106437702E-2</v>
      </c>
      <c r="B6">
        <f t="shared" si="0"/>
        <v>-44186.2371064377</v>
      </c>
      <c r="C6" s="4">
        <v>-44186.2371064377</v>
      </c>
    </row>
    <row r="7" spans="1:3" x14ac:dyDescent="0.35">
      <c r="A7">
        <v>-5.7913660825658103E-2</v>
      </c>
      <c r="B7">
        <f t="shared" si="0"/>
        <v>-57913.660825658102</v>
      </c>
      <c r="C7" s="4">
        <v>-57913.660825658102</v>
      </c>
    </row>
    <row r="8" spans="1:3" x14ac:dyDescent="0.35">
      <c r="A8" s="1">
        <v>2.8988208911588299E-2</v>
      </c>
      <c r="B8">
        <f t="shared" si="0"/>
        <v>28988.208911588299</v>
      </c>
      <c r="C8" s="4">
        <v>28988.208911588299</v>
      </c>
    </row>
    <row r="9" spans="1:3" x14ac:dyDescent="0.35">
      <c r="A9">
        <v>0.20186399249138501</v>
      </c>
      <c r="B9">
        <f t="shared" si="0"/>
        <v>201863.992491385</v>
      </c>
      <c r="C9" s="4">
        <v>201863.992491385</v>
      </c>
    </row>
    <row r="10" spans="1:3" x14ac:dyDescent="0.35">
      <c r="A10">
        <v>0.34600381339664898</v>
      </c>
      <c r="B10">
        <f t="shared" si="0"/>
        <v>346003.81339664897</v>
      </c>
      <c r="C10" s="4">
        <v>346003.81339664897</v>
      </c>
    </row>
    <row r="11" spans="1:3" x14ac:dyDescent="0.35">
      <c r="A11">
        <v>0.34600381339664898</v>
      </c>
      <c r="B11">
        <f t="shared" si="0"/>
        <v>346003.81339664897</v>
      </c>
      <c r="C11" s="4">
        <v>346003.81339664897</v>
      </c>
    </row>
    <row r="12" spans="1:3" x14ac:dyDescent="0.35">
      <c r="A12">
        <v>0.20186399249138501</v>
      </c>
      <c r="B12">
        <f t="shared" si="0"/>
        <v>201863.992491385</v>
      </c>
      <c r="C12" s="4">
        <v>201863.992491385</v>
      </c>
    </row>
    <row r="13" spans="1:3" x14ac:dyDescent="0.35">
      <c r="A13" s="1">
        <v>2.8988208911588299E-2</v>
      </c>
      <c r="B13">
        <f t="shared" si="0"/>
        <v>28988.208911588299</v>
      </c>
      <c r="C13" s="4">
        <v>28988.208911588299</v>
      </c>
    </row>
    <row r="14" spans="1:3" x14ac:dyDescent="0.35">
      <c r="A14">
        <v>-5.7913660825658103E-2</v>
      </c>
      <c r="B14">
        <f t="shared" si="0"/>
        <v>-57913.660825658102</v>
      </c>
      <c r="C14" s="4">
        <v>-57913.660825658102</v>
      </c>
    </row>
    <row r="15" spans="1:3" x14ac:dyDescent="0.35">
      <c r="A15">
        <v>-4.4186237106437702E-2</v>
      </c>
      <c r="B15">
        <f t="shared" si="0"/>
        <v>-44186.2371064377</v>
      </c>
      <c r="C15" s="4">
        <v>-44186.2371064377</v>
      </c>
    </row>
    <row r="16" spans="1:3" x14ac:dyDescent="0.35">
      <c r="A16">
        <v>2.25027240599996E-3</v>
      </c>
      <c r="B16">
        <f t="shared" si="0"/>
        <v>2250.27240599996</v>
      </c>
      <c r="C16" s="4">
        <v>2250.27240599996</v>
      </c>
    </row>
    <row r="17" spans="1:3" x14ac:dyDescent="0.35">
      <c r="A17">
        <v>2.10082095000442E-2</v>
      </c>
      <c r="B17">
        <f t="shared" si="0"/>
        <v>21008.209500044199</v>
      </c>
      <c r="C17" s="4">
        <v>21008.209500044199</v>
      </c>
    </row>
    <row r="18" spans="1:3" x14ac:dyDescent="0.35">
      <c r="A18" s="1">
        <v>9.7188012216253405E-3</v>
      </c>
      <c r="B18">
        <f t="shared" si="0"/>
        <v>9718.801221625341</v>
      </c>
      <c r="C18" s="4">
        <v>9718.801221625341</v>
      </c>
    </row>
    <row r="19" spans="1:3" x14ac:dyDescent="0.35">
      <c r="A19">
        <v>-2.9958527994189302E-3</v>
      </c>
      <c r="B19">
        <f t="shared" si="0"/>
        <v>-2995.8527994189303</v>
      </c>
      <c r="C19" s="4">
        <v>-2995.8527994189303</v>
      </c>
    </row>
    <row r="20" spans="1:3" x14ac:dyDescent="0.35">
      <c r="A20">
        <v>-3.4533869509528999E-3</v>
      </c>
      <c r="B20">
        <f t="shared" si="0"/>
        <v>-3453.3869509529</v>
      </c>
      <c r="C20" s="4">
        <v>-3453.3869509529</v>
      </c>
    </row>
    <row r="21" spans="1:3" x14ac:dyDescent="0.35">
      <c r="C21" s="4">
        <f>SUM(C1:C20)</f>
        <v>1002568.320489648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06DF-C6B3-44C5-9AC4-0906A973B391}">
  <dimension ref="A1:C31"/>
  <sheetViews>
    <sheetView workbookViewId="0">
      <selection activeCell="C1" sqref="C1:C30"/>
    </sheetView>
  </sheetViews>
  <sheetFormatPr defaultRowHeight="14.5" x14ac:dyDescent="0.35"/>
  <cols>
    <col min="1" max="1" width="9" style="2" bestFit="1" customWidth="1"/>
  </cols>
  <sheetData>
    <row r="1" spans="1:3" x14ac:dyDescent="0.35">
      <c r="A1" s="2">
        <v>1.659963175319E-2</v>
      </c>
      <c r="B1">
        <f>A1*1000000</f>
        <v>16599.631753189999</v>
      </c>
      <c r="C1">
        <v>16599.631753189999</v>
      </c>
    </row>
    <row r="2" spans="1:3" x14ac:dyDescent="0.35">
      <c r="A2" s="2">
        <v>1.3672715777399899E-3</v>
      </c>
      <c r="B2">
        <f t="shared" ref="B2:B30" si="0">A2*1000000</f>
        <v>1367.2715777399899</v>
      </c>
      <c r="C2">
        <v>1367.2715777399899</v>
      </c>
    </row>
    <row r="3" spans="1:3" x14ac:dyDescent="0.35">
      <c r="A3" s="2">
        <v>-1.554077538826E-2</v>
      </c>
      <c r="B3">
        <f t="shared" si="0"/>
        <v>-15540.775388260001</v>
      </c>
      <c r="C3">
        <v>-15540.775388260001</v>
      </c>
    </row>
    <row r="4" spans="1:3" x14ac:dyDescent="0.35">
      <c r="A4" s="2">
        <v>-7.9494644047700003E-3</v>
      </c>
      <c r="B4">
        <f t="shared" si="0"/>
        <v>-7949.4644047700003</v>
      </c>
      <c r="C4">
        <v>-7949.4644047700003</v>
      </c>
    </row>
    <row r="5" spans="1:3" x14ac:dyDescent="0.35">
      <c r="A5" s="2">
        <v>1.3777086795330001E-2</v>
      </c>
      <c r="B5">
        <f t="shared" si="0"/>
        <v>13777.08679533</v>
      </c>
      <c r="C5">
        <v>13777.08679533</v>
      </c>
    </row>
    <row r="6" spans="1:3" x14ac:dyDescent="0.35">
      <c r="A6" s="2">
        <v>1.54765092169199E-2</v>
      </c>
      <c r="B6">
        <f t="shared" si="0"/>
        <v>15476.5092169199</v>
      </c>
      <c r="C6">
        <v>15476.5092169199</v>
      </c>
    </row>
    <row r="7" spans="1:3" x14ac:dyDescent="0.35">
      <c r="A7" s="2">
        <v>-7.5861537011400002E-3</v>
      </c>
      <c r="B7">
        <f t="shared" si="0"/>
        <v>-7586.1537011400005</v>
      </c>
      <c r="C7">
        <v>-7586.1537011400005</v>
      </c>
    </row>
    <row r="8" spans="1:3" x14ac:dyDescent="0.35">
      <c r="A8" s="2">
        <v>-2.47963151893099E-2</v>
      </c>
      <c r="B8">
        <f t="shared" si="0"/>
        <v>-24796.315189309902</v>
      </c>
      <c r="C8">
        <v>-24796.315189309902</v>
      </c>
    </row>
    <row r="9" spans="1:3" x14ac:dyDescent="0.35">
      <c r="A9" s="2">
        <v>-6.5771600625400004E-3</v>
      </c>
      <c r="B9">
        <f t="shared" si="0"/>
        <v>-6577.1600625400006</v>
      </c>
      <c r="C9">
        <v>-6577.1600625400006</v>
      </c>
    </row>
    <row r="10" spans="1:3" x14ac:dyDescent="0.35">
      <c r="A10" s="2">
        <v>3.5872288720139901E-2</v>
      </c>
      <c r="B10">
        <f t="shared" si="0"/>
        <v>35872.288720139899</v>
      </c>
      <c r="C10">
        <v>35872.288720139899</v>
      </c>
    </row>
    <row r="11" spans="1:3" x14ac:dyDescent="0.35">
      <c r="A11" s="2">
        <v>3.3979048287929997E-2</v>
      </c>
      <c r="B11">
        <f t="shared" si="0"/>
        <v>33979.048287929996</v>
      </c>
      <c r="C11">
        <v>33979.048287929996</v>
      </c>
    </row>
    <row r="12" spans="1:3" x14ac:dyDescent="0.35">
      <c r="A12" s="2">
        <v>-4.7638685089049899E-2</v>
      </c>
      <c r="B12">
        <f t="shared" si="0"/>
        <v>-47638.685089049897</v>
      </c>
      <c r="C12">
        <v>-47638.685089049897</v>
      </c>
    </row>
    <row r="13" spans="1:3" x14ac:dyDescent="0.35">
      <c r="A13" s="2">
        <v>-9.0179511451249902E-2</v>
      </c>
      <c r="B13">
        <f t="shared" si="0"/>
        <v>-90179.511451249899</v>
      </c>
      <c r="C13">
        <v>-90179.511451249899</v>
      </c>
    </row>
    <row r="14" spans="1:3" x14ac:dyDescent="0.35">
      <c r="A14" s="2">
        <v>5.8014803518069903E-2</v>
      </c>
      <c r="B14">
        <f t="shared" si="0"/>
        <v>58014.803518069901</v>
      </c>
      <c r="C14">
        <v>58014.803518069901</v>
      </c>
    </row>
    <row r="15" spans="1:3" x14ac:dyDescent="0.35">
      <c r="A15" s="2">
        <v>0.31856954365765899</v>
      </c>
      <c r="B15">
        <f t="shared" si="0"/>
        <v>318569.54365765897</v>
      </c>
      <c r="C15">
        <v>318569.54365765897</v>
      </c>
    </row>
    <row r="16" spans="1:3" x14ac:dyDescent="0.35">
      <c r="A16" s="2">
        <v>0.435499465538569</v>
      </c>
      <c r="B16">
        <f t="shared" si="0"/>
        <v>435499.46553856897</v>
      </c>
      <c r="C16">
        <v>435499.46553856897</v>
      </c>
    </row>
    <row r="17" spans="1:3" x14ac:dyDescent="0.35">
      <c r="A17" s="2">
        <v>0.30241673220514997</v>
      </c>
      <c r="B17">
        <f t="shared" si="0"/>
        <v>302416.73220514995</v>
      </c>
      <c r="C17">
        <v>302416.73220514995</v>
      </c>
    </row>
    <row r="18" spans="1:3" x14ac:dyDescent="0.35">
      <c r="A18" s="2">
        <v>6.5205955568680002E-2</v>
      </c>
      <c r="B18">
        <f t="shared" si="0"/>
        <v>65205.955568680001</v>
      </c>
      <c r="C18">
        <v>65205.955568680001</v>
      </c>
    </row>
    <row r="19" spans="1:3" x14ac:dyDescent="0.35">
      <c r="A19" s="2">
        <v>-7.7828032648619899E-2</v>
      </c>
      <c r="B19">
        <f t="shared" si="0"/>
        <v>-77828.032648619905</v>
      </c>
      <c r="C19">
        <v>-77828.032648619905</v>
      </c>
    </row>
    <row r="20" spans="1:3" x14ac:dyDescent="0.35">
      <c r="A20" s="2">
        <v>-5.9751071927720001E-2</v>
      </c>
      <c r="B20">
        <f t="shared" si="0"/>
        <v>-59751.071927720004</v>
      </c>
      <c r="C20">
        <v>-59751.071927720004</v>
      </c>
    </row>
    <row r="21" spans="1:3" x14ac:dyDescent="0.35">
      <c r="A21" s="2">
        <v>2.7710271049339898E-2</v>
      </c>
      <c r="B21">
        <f t="shared" si="0"/>
        <v>27710.271049339899</v>
      </c>
      <c r="C21">
        <v>27710.271049339899</v>
      </c>
    </row>
    <row r="22" spans="1:3" x14ac:dyDescent="0.35">
      <c r="A22" s="2">
        <v>4.9481448110329902E-2</v>
      </c>
      <c r="B22">
        <f t="shared" si="0"/>
        <v>49481.448110329904</v>
      </c>
      <c r="C22">
        <v>49481.448110329904</v>
      </c>
    </row>
    <row r="23" spans="1:3" x14ac:dyDescent="0.35">
      <c r="A23" s="2">
        <v>-6.4627090964699896E-3</v>
      </c>
      <c r="B23">
        <f t="shared" si="0"/>
        <v>-6462.7090964699901</v>
      </c>
      <c r="C23">
        <v>-6462.7090964699901</v>
      </c>
    </row>
    <row r="24" spans="1:3" x14ac:dyDescent="0.35">
      <c r="A24" s="2">
        <v>-3.689255609468E-2</v>
      </c>
      <c r="B24">
        <f t="shared" si="0"/>
        <v>-36892.556094680003</v>
      </c>
      <c r="C24">
        <v>-36892.556094680003</v>
      </c>
    </row>
    <row r="25" spans="1:3" x14ac:dyDescent="0.35">
      <c r="A25" s="2">
        <v>-3.2821708453700002E-3</v>
      </c>
      <c r="B25">
        <f t="shared" si="0"/>
        <v>-3282.1708453700003</v>
      </c>
      <c r="C25">
        <v>-3282.1708453700003</v>
      </c>
    </row>
    <row r="26" spans="1:3" x14ac:dyDescent="0.35">
      <c r="A26" s="2">
        <v>2.4672242206529901E-2</v>
      </c>
      <c r="B26">
        <f t="shared" si="0"/>
        <v>24672.2422065299</v>
      </c>
      <c r="C26">
        <v>24672.2422065299</v>
      </c>
    </row>
    <row r="27" spans="1:3" x14ac:dyDescent="0.35">
      <c r="A27" s="2">
        <v>7.5321532300100004E-3</v>
      </c>
      <c r="B27">
        <f t="shared" si="0"/>
        <v>7532.1532300100007</v>
      </c>
      <c r="C27">
        <v>7532.1532300100007</v>
      </c>
    </row>
    <row r="28" spans="1:3" x14ac:dyDescent="0.35">
      <c r="A28" s="2">
        <v>-1.4990941965610001E-2</v>
      </c>
      <c r="B28">
        <f t="shared" si="0"/>
        <v>-14990.94196561</v>
      </c>
      <c r="C28">
        <v>-14990.94196561</v>
      </c>
    </row>
    <row r="29" spans="1:3" x14ac:dyDescent="0.35">
      <c r="A29" s="2">
        <v>-9.6448169202800003E-3</v>
      </c>
      <c r="B29">
        <f t="shared" si="0"/>
        <v>-9644.81692028</v>
      </c>
      <c r="C29">
        <v>-9644.81692028</v>
      </c>
    </row>
    <row r="30" spans="1:3" x14ac:dyDescent="0.35">
      <c r="A30" s="2">
        <v>9.9121870788399895E-3</v>
      </c>
      <c r="B30">
        <f t="shared" si="0"/>
        <v>9912.1870788399901</v>
      </c>
      <c r="C30">
        <v>9912.1870788399901</v>
      </c>
    </row>
    <row r="31" spans="1:3" x14ac:dyDescent="0.35">
      <c r="A31" s="2">
        <f>SUM(A1:A30)</f>
        <v>1.0069662737293577</v>
      </c>
      <c r="B31">
        <f>SUM(B1:B30)</f>
        <v>1006966.2737293576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ABEC-66D4-487A-A862-789FBCAD4608}">
  <dimension ref="A1:AD2"/>
  <sheetViews>
    <sheetView workbookViewId="0">
      <selection activeCell="F16" sqref="F16"/>
    </sheetView>
  </sheetViews>
  <sheetFormatPr defaultRowHeight="14.5" x14ac:dyDescent="0.35"/>
  <sheetData>
    <row r="1" spans="1:30" x14ac:dyDescent="0.35">
      <c r="A1" s="4">
        <v>16599.631753189999</v>
      </c>
      <c r="B1" s="4">
        <v>1367.2715777399899</v>
      </c>
      <c r="C1" s="4">
        <v>-15540.775388260001</v>
      </c>
      <c r="D1" s="4">
        <v>-7949.4644047700003</v>
      </c>
      <c r="E1" s="4">
        <v>13777.08679533</v>
      </c>
      <c r="F1" s="4">
        <v>15476.5092169199</v>
      </c>
      <c r="G1" s="4">
        <v>-7586.1537011400005</v>
      </c>
      <c r="H1" s="4">
        <v>-24796.315189309902</v>
      </c>
      <c r="I1" s="4">
        <v>-6577.1600625400006</v>
      </c>
      <c r="J1" s="4">
        <v>35872.288720139899</v>
      </c>
      <c r="K1" s="4">
        <v>33979.048287929996</v>
      </c>
      <c r="L1" s="4">
        <v>-47638.685089049897</v>
      </c>
      <c r="M1" s="4">
        <v>-90179.511451249899</v>
      </c>
      <c r="N1" s="4">
        <v>58014.803518069901</v>
      </c>
      <c r="O1" s="4">
        <v>318569.54365765897</v>
      </c>
      <c r="P1" s="4">
        <v>435499.46553856897</v>
      </c>
      <c r="Q1" s="4">
        <v>302416.73220514995</v>
      </c>
      <c r="R1" s="4">
        <v>65205.955568680001</v>
      </c>
      <c r="S1" s="4">
        <v>-77828.032648619905</v>
      </c>
      <c r="T1" s="4">
        <v>-59751.071927720004</v>
      </c>
      <c r="U1" s="4">
        <v>27710.271049339899</v>
      </c>
      <c r="V1" s="4">
        <v>49481.448110329904</v>
      </c>
      <c r="W1" s="4">
        <v>-6462.7090964699901</v>
      </c>
      <c r="X1" s="4">
        <v>-36892.556094680003</v>
      </c>
      <c r="Y1" s="4">
        <v>-3282.1708453700003</v>
      </c>
      <c r="Z1" s="4">
        <v>24672.2422065299</v>
      </c>
      <c r="AA1" s="4">
        <v>7532.1532300100007</v>
      </c>
      <c r="AB1" s="4">
        <v>-14990.94196561</v>
      </c>
      <c r="AC1" s="4">
        <v>-9644.81692028</v>
      </c>
      <c r="AD1" s="4">
        <v>9912.1870788399901</v>
      </c>
    </row>
    <row r="2" spans="1:30" x14ac:dyDescent="0.35">
      <c r="A2" s="4">
        <f>SUM(1:1)</f>
        <v>1006966.2737293576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BF7B-D50D-4E33-B9A5-A3E1121BECCA}">
  <dimension ref="A1:AD3"/>
  <sheetViews>
    <sheetView topLeftCell="C1" workbookViewId="0">
      <selection activeCell="A3" sqref="A3:AD3"/>
    </sheetView>
  </sheetViews>
  <sheetFormatPr defaultRowHeight="14.5" x14ac:dyDescent="0.35"/>
  <cols>
    <col min="1" max="1" width="8.81640625" bestFit="1" customWidth="1"/>
    <col min="2" max="3" width="9" bestFit="1" customWidth="1"/>
    <col min="4" max="5" width="8.81640625" bestFit="1" customWidth="1"/>
    <col min="6" max="7" width="9" bestFit="1" customWidth="1"/>
    <col min="8" max="9" width="8.81640625" bestFit="1" customWidth="1"/>
    <col min="10" max="11" width="9" bestFit="1" customWidth="1"/>
    <col min="12" max="18" width="8.81640625" bestFit="1" customWidth="1"/>
    <col min="19" max="20" width="9" bestFit="1" customWidth="1"/>
    <col min="21" max="22" width="8.81640625" bestFit="1" customWidth="1"/>
    <col min="23" max="24" width="9" bestFit="1" customWidth="1"/>
    <col min="25" max="26" width="8.81640625" bestFit="1" customWidth="1"/>
    <col min="27" max="28" width="9" bestFit="1" customWidth="1"/>
    <col min="29" max="30" width="8.81640625" bestFit="1" customWidth="1"/>
  </cols>
  <sheetData>
    <row r="1" spans="1:30" x14ac:dyDescent="0.35">
      <c r="A1" s="2">
        <v>7.9023810013983099E-5</v>
      </c>
      <c r="B1" s="2">
        <v>-9.7643743617535211E-5</v>
      </c>
      <c r="C1" s="2">
        <v>-4.1248761935943051E-4</v>
      </c>
      <c r="D1" s="2">
        <v>2.8731749711952251E-4</v>
      </c>
      <c r="E1" s="2">
        <v>1.3484397775688896E-3</v>
      </c>
      <c r="F1" s="2">
        <v>-6.4007878332927501E-4</v>
      </c>
      <c r="G1" s="2">
        <v>-3.4527603583487327E-3</v>
      </c>
      <c r="H1" s="2">
        <v>1.2381940759176053E-3</v>
      </c>
      <c r="I1" s="2">
        <v>7.7895134680097703E-3</v>
      </c>
      <c r="J1" s="2">
        <v>-2.6603752121917758E-3</v>
      </c>
      <c r="K1" s="2">
        <v>-1.8748443725983652E-2</v>
      </c>
      <c r="L1" s="2">
        <v>1.1985435696460222E-2</v>
      </c>
      <c r="M1" s="2">
        <v>0.11577863541019014</v>
      </c>
      <c r="N1" s="2">
        <v>0.23986798277420268</v>
      </c>
      <c r="O1" s="2">
        <v>0.29524146257926148</v>
      </c>
      <c r="P1" s="2">
        <v>0.23986798277420268</v>
      </c>
      <c r="Q1" s="2">
        <v>0.11577863541019014</v>
      </c>
      <c r="R1" s="2">
        <v>1.1985435696460222E-2</v>
      </c>
      <c r="S1" s="2">
        <v>-1.8748443725983652E-2</v>
      </c>
      <c r="T1" s="2">
        <v>-2.6603752121917758E-3</v>
      </c>
      <c r="U1" s="2">
        <v>7.7895134680097677E-3</v>
      </c>
      <c r="V1" s="2">
        <v>1.2381940759176049E-3</v>
      </c>
      <c r="W1" s="2">
        <v>-3.4527603583487322E-3</v>
      </c>
      <c r="X1" s="2">
        <v>-6.4007878332927501E-4</v>
      </c>
      <c r="Y1" s="2">
        <v>1.3484397775688896E-3</v>
      </c>
      <c r="Z1" s="2">
        <v>2.8731749711952251E-4</v>
      </c>
      <c r="AA1" s="2">
        <v>-4.1248761935943051E-4</v>
      </c>
      <c r="AB1" s="2">
        <v>-9.7643743617535197E-5</v>
      </c>
      <c r="AC1" s="2">
        <v>7.9023810013983113E-5</v>
      </c>
      <c r="AD1" s="2">
        <v>4.3639494320524597E-5</v>
      </c>
    </row>
    <row r="2" spans="1:30" x14ac:dyDescent="0.35">
      <c r="A2" s="4">
        <f>A1*1000000</f>
        <v>79.023810013983095</v>
      </c>
      <c r="B2" s="4">
        <f t="shared" ref="B2:AD2" si="0">B1*1000000</f>
        <v>-97.643743617535208</v>
      </c>
      <c r="C2" s="4">
        <f t="shared" si="0"/>
        <v>-412.48761935943048</v>
      </c>
      <c r="D2" s="4">
        <f t="shared" si="0"/>
        <v>287.3174971195225</v>
      </c>
      <c r="E2" s="4">
        <f t="shared" si="0"/>
        <v>1348.4397775688897</v>
      </c>
      <c r="F2" s="4">
        <f t="shared" si="0"/>
        <v>-640.07878332927498</v>
      </c>
      <c r="G2" s="4">
        <f t="shared" si="0"/>
        <v>-3452.7603583487326</v>
      </c>
      <c r="H2" s="4">
        <f t="shared" si="0"/>
        <v>1238.1940759176052</v>
      </c>
      <c r="I2" s="4">
        <f t="shared" si="0"/>
        <v>7789.5134680097699</v>
      </c>
      <c r="J2" s="4">
        <f t="shared" si="0"/>
        <v>-2660.375212191776</v>
      </c>
      <c r="K2" s="4">
        <f t="shared" si="0"/>
        <v>-18748.443725983652</v>
      </c>
      <c r="L2" s="4">
        <f t="shared" si="0"/>
        <v>11985.435696460221</v>
      </c>
      <c r="M2" s="4">
        <f t="shared" si="0"/>
        <v>115778.63541019014</v>
      </c>
      <c r="N2" s="4">
        <f t="shared" si="0"/>
        <v>239867.98277420268</v>
      </c>
      <c r="O2" s="4">
        <f t="shared" si="0"/>
        <v>295241.46257926145</v>
      </c>
      <c r="P2" s="4">
        <f t="shared" si="0"/>
        <v>239867.98277420268</v>
      </c>
      <c r="Q2" s="4">
        <f t="shared" si="0"/>
        <v>115778.63541019014</v>
      </c>
      <c r="R2" s="4">
        <f t="shared" si="0"/>
        <v>11985.435696460221</v>
      </c>
      <c r="S2" s="4">
        <f t="shared" si="0"/>
        <v>-18748.443725983652</v>
      </c>
      <c r="T2" s="4">
        <f t="shared" si="0"/>
        <v>-2660.375212191776</v>
      </c>
      <c r="U2" s="4">
        <f t="shared" si="0"/>
        <v>7789.5134680097681</v>
      </c>
      <c r="V2" s="4">
        <f t="shared" si="0"/>
        <v>1238.1940759176048</v>
      </c>
      <c r="W2" s="4">
        <f t="shared" si="0"/>
        <v>-3452.7603583487321</v>
      </c>
      <c r="X2" s="4">
        <f t="shared" si="0"/>
        <v>-640.07878332927498</v>
      </c>
      <c r="Y2" s="4">
        <f t="shared" si="0"/>
        <v>1348.4397775688897</v>
      </c>
      <c r="Z2" s="4">
        <f t="shared" si="0"/>
        <v>287.3174971195225</v>
      </c>
      <c r="AA2" s="4">
        <f t="shared" si="0"/>
        <v>-412.48761935943048</v>
      </c>
      <c r="AB2" s="4">
        <f t="shared" si="0"/>
        <v>-97.643743617535193</v>
      </c>
      <c r="AC2" s="4">
        <f t="shared" si="0"/>
        <v>79.023810013983109</v>
      </c>
      <c r="AD2" s="4">
        <f t="shared" si="0"/>
        <v>43.639494320524598</v>
      </c>
    </row>
    <row r="3" spans="1:30" x14ac:dyDescent="0.35">
      <c r="A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0C02-1A23-4FDC-B02A-9EBC5F837621}">
  <dimension ref="A1:AD1"/>
  <sheetViews>
    <sheetView workbookViewId="0">
      <selection activeCell="O9" sqref="O9"/>
    </sheetView>
  </sheetViews>
  <sheetFormatPr defaultRowHeight="14.5" x14ac:dyDescent="0.35"/>
  <sheetData>
    <row r="1" spans="1:30" x14ac:dyDescent="0.35">
      <c r="A1" s="4">
        <v>6511.6089551274699</v>
      </c>
      <c r="B1" s="4">
        <v>-3139.9468408216298</v>
      </c>
      <c r="C1" s="4">
        <v>-11962.8949649153</v>
      </c>
      <c r="D1" s="4">
        <v>-987.73753191093203</v>
      </c>
      <c r="E1" s="4">
        <v>17668.4291062558</v>
      </c>
      <c r="F1" s="4">
        <v>10003.855784691399</v>
      </c>
      <c r="G1" s="4">
        <v>-21423.146258513301</v>
      </c>
      <c r="H1" s="4">
        <v>-25209.505229993101</v>
      </c>
      <c r="I1" s="4">
        <v>19875.581469711</v>
      </c>
      <c r="J1" s="4">
        <v>48414.692663687099</v>
      </c>
      <c r="K1" s="4">
        <v>-7168.2395653557805</v>
      </c>
      <c r="L1" s="4">
        <v>-86013.427336046603</v>
      </c>
      <c r="M1" s="4">
        <v>-35173.657895866694</v>
      </c>
      <c r="N1" s="4">
        <v>185799.87174658201</v>
      </c>
      <c r="O1" s="4">
        <v>402760.00792781904</v>
      </c>
      <c r="P1" s="4">
        <v>402760.00792781904</v>
      </c>
      <c r="Q1" s="4">
        <v>185799.87174658201</v>
      </c>
      <c r="R1" s="4">
        <v>-35173.657895866694</v>
      </c>
      <c r="S1" s="4">
        <v>-86013.427336046603</v>
      </c>
      <c r="T1" s="4">
        <v>-7168.2395653557805</v>
      </c>
      <c r="U1" s="4">
        <v>48414.692663687099</v>
      </c>
      <c r="V1" s="4">
        <v>19875.581469711</v>
      </c>
      <c r="W1" s="4">
        <v>-25209.505229993101</v>
      </c>
      <c r="X1" s="4">
        <v>-21423.146258513301</v>
      </c>
      <c r="Y1" s="4">
        <v>10003.855784691399</v>
      </c>
      <c r="Z1" s="4">
        <v>17668.4291062558</v>
      </c>
      <c r="AA1" s="4">
        <v>-987.73753191093203</v>
      </c>
      <c r="AB1" s="4">
        <v>-11962.8949649153</v>
      </c>
      <c r="AC1" s="4">
        <v>-3139.9468408216298</v>
      </c>
      <c r="AD1" s="4">
        <v>6511.6089551274699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LPF3 Coeffs</vt:lpstr>
      <vt:lpstr>LPF4 coeffs</vt:lpstr>
      <vt:lpstr>LPF6 coeffs </vt:lpstr>
      <vt:lpstr>Sheet3</vt:lpstr>
      <vt:lpstr>LPF_NOTCH_FILTER</vt:lpstr>
      <vt:lpstr>LPF_NOTCH_FIR2</vt:lpstr>
      <vt:lpstr>LPF3_Coeffs</vt:lpstr>
      <vt:lpstr>LPF4_Coeffs</vt:lpstr>
      <vt:lpstr>LPF6_Coeffs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Friesen</dc:creator>
  <cp:lastModifiedBy>Matthew Friesen</cp:lastModifiedBy>
  <dcterms:created xsi:type="dcterms:W3CDTF">2020-08-06T17:43:42Z</dcterms:created>
  <dcterms:modified xsi:type="dcterms:W3CDTF">2020-08-18T02:55:32Z</dcterms:modified>
</cp:coreProperties>
</file>