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실험결과\Data\"/>
    </mc:Choice>
  </mc:AlternateContent>
  <xr:revisionPtr revIDLastSave="0" documentId="13_ncr:1_{9A0BE4BA-18A7-4285-A3EF-DF0BD304E4F0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20150720 1차" sheetId="1" r:id="rId1"/>
    <sheet name="20150730 2차" sheetId="2" r:id="rId2"/>
    <sheet name="20150815 3차" sheetId="3" r:id="rId3"/>
    <sheet name="201508314차" sheetId="4" r:id="rId4"/>
    <sheet name="20150911 5차" sheetId="5" r:id="rId5"/>
    <sheet name="당도" sheetId="7" r:id="rId6"/>
    <sheet name="%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7" i="8"/>
  <c r="J8" i="8"/>
  <c r="J11" i="8"/>
  <c r="J12" i="8"/>
  <c r="J13" i="8"/>
  <c r="J14" i="8"/>
  <c r="J15" i="8"/>
  <c r="J16" i="8"/>
  <c r="J17" i="8"/>
  <c r="J19" i="8"/>
  <c r="J20" i="8"/>
  <c r="J21" i="8"/>
  <c r="J22" i="8"/>
  <c r="J23" i="8"/>
  <c r="J25" i="8"/>
  <c r="J26" i="8"/>
  <c r="J28" i="8"/>
  <c r="J29" i="8"/>
  <c r="J30" i="8"/>
  <c r="J31" i="8"/>
  <c r="J33" i="8"/>
  <c r="J34" i="8"/>
  <c r="J35" i="8"/>
  <c r="J36" i="8"/>
  <c r="J2" i="8"/>
  <c r="I3" i="8"/>
  <c r="I4" i="8"/>
  <c r="I5" i="8"/>
  <c r="I7" i="8"/>
  <c r="I8" i="8"/>
  <c r="I9" i="8"/>
  <c r="I11" i="8"/>
  <c r="I12" i="8"/>
  <c r="I13" i="8"/>
  <c r="I14" i="8"/>
  <c r="I15" i="8"/>
  <c r="I16" i="8"/>
  <c r="I17" i="8"/>
  <c r="I19" i="8"/>
  <c r="I20" i="8"/>
  <c r="I21" i="8"/>
  <c r="I22" i="8"/>
  <c r="I23" i="8"/>
  <c r="I25" i="8"/>
  <c r="I26" i="8"/>
  <c r="I28" i="8"/>
  <c r="I29" i="8"/>
  <c r="I30" i="8"/>
  <c r="I31" i="8"/>
  <c r="I33" i="8"/>
  <c r="I34" i="8"/>
  <c r="I35" i="8"/>
  <c r="I36" i="8"/>
  <c r="I2" i="8"/>
  <c r="H3" i="8"/>
  <c r="H4" i="8"/>
  <c r="H5" i="8"/>
  <c r="H7" i="8"/>
  <c r="H8" i="8"/>
  <c r="H11" i="8"/>
  <c r="H12" i="8"/>
  <c r="H13" i="8"/>
  <c r="H14" i="8"/>
  <c r="H15" i="8"/>
  <c r="H16" i="8"/>
  <c r="H17" i="8"/>
  <c r="H19" i="8"/>
  <c r="H20" i="8"/>
  <c r="H21" i="8"/>
  <c r="H22" i="8"/>
  <c r="H23" i="8"/>
  <c r="H25" i="8"/>
  <c r="H26" i="8"/>
  <c r="H28" i="8"/>
  <c r="H29" i="8"/>
  <c r="H30" i="8"/>
  <c r="H31" i="8"/>
  <c r="H33" i="8"/>
  <c r="H34" i="8"/>
  <c r="H35" i="8"/>
  <c r="H36" i="8"/>
  <c r="H2" i="8"/>
  <c r="G3" i="8"/>
  <c r="G4" i="8"/>
  <c r="G5" i="8"/>
  <c r="G7" i="8"/>
  <c r="G8" i="8"/>
  <c r="G9" i="8"/>
  <c r="G11" i="8"/>
  <c r="G12" i="8"/>
  <c r="G13" i="8"/>
  <c r="G14" i="8"/>
  <c r="G15" i="8"/>
  <c r="G16" i="8"/>
  <c r="G17" i="8"/>
  <c r="G19" i="8"/>
  <c r="G20" i="8"/>
  <c r="G21" i="8"/>
  <c r="G22" i="8"/>
  <c r="G23" i="8"/>
  <c r="G25" i="8"/>
  <c r="G26" i="8"/>
  <c r="G28" i="8"/>
  <c r="G29" i="8"/>
  <c r="G30" i="8"/>
  <c r="G31" i="8"/>
  <c r="G33" i="8"/>
  <c r="G34" i="8"/>
  <c r="G35" i="8"/>
  <c r="G36" i="8"/>
  <c r="G2" i="8"/>
  <c r="D37" i="8"/>
  <c r="H37" i="8" s="1"/>
  <c r="C37" i="8"/>
  <c r="G37" i="8" s="1"/>
  <c r="D32" i="8"/>
  <c r="C32" i="8"/>
  <c r="G32" i="8" s="1"/>
  <c r="D27" i="8"/>
  <c r="H27" i="8" s="1"/>
  <c r="C27" i="8"/>
  <c r="D24" i="8"/>
  <c r="C24" i="8"/>
  <c r="G24" i="8" s="1"/>
  <c r="D18" i="8"/>
  <c r="H18" i="8" s="1"/>
  <c r="C18" i="8"/>
  <c r="G18" i="8" s="1"/>
  <c r="C10" i="8"/>
  <c r="G10" i="8" s="1"/>
  <c r="D9" i="8"/>
  <c r="J9" i="8" s="1"/>
  <c r="D6" i="8"/>
  <c r="D10" i="8" s="1"/>
  <c r="H10" i="8" s="1"/>
  <c r="C6" i="8"/>
  <c r="G6" i="8" s="1"/>
  <c r="F37" i="8"/>
  <c r="J37" i="8" s="1"/>
  <c r="E37" i="8"/>
  <c r="I37" i="8" s="1"/>
  <c r="F32" i="8"/>
  <c r="J32" i="8" s="1"/>
  <c r="E32" i="8"/>
  <c r="I32" i="8" s="1"/>
  <c r="F27" i="8"/>
  <c r="J27" i="8" s="1"/>
  <c r="F24" i="8"/>
  <c r="J24" i="8" s="1"/>
  <c r="E24" i="8"/>
  <c r="E27" i="8" s="1"/>
  <c r="I27" i="8" s="1"/>
  <c r="F18" i="8"/>
  <c r="J18" i="8" s="1"/>
  <c r="K18" i="8" s="1"/>
  <c r="L18" i="8" s="1"/>
  <c r="E18" i="8"/>
  <c r="I18" i="8" s="1"/>
  <c r="F6" i="8"/>
  <c r="F10" i="8" s="1"/>
  <c r="J10" i="8" s="1"/>
  <c r="E6" i="8"/>
  <c r="E10" i="8" s="1"/>
  <c r="I10" i="8" s="1"/>
  <c r="G27" i="8" l="1"/>
  <c r="K32" i="8"/>
  <c r="L32" i="8" s="1"/>
  <c r="K10" i="8"/>
  <c r="L10" i="8" s="1"/>
  <c r="K24" i="8"/>
  <c r="L24" i="8" s="1"/>
  <c r="K27" i="8"/>
  <c r="L27" i="8" s="1"/>
  <c r="K37" i="8"/>
  <c r="L37" i="8" s="1"/>
  <c r="H32" i="8"/>
  <c r="H24" i="8"/>
  <c r="I24" i="8"/>
  <c r="H6" i="8"/>
  <c r="I6" i="8"/>
  <c r="J6" i="8"/>
  <c r="K6" i="8" s="1"/>
  <c r="L6" i="8" s="1"/>
  <c r="H9" i="8"/>
  <c r="E37" i="5"/>
  <c r="E32" i="5"/>
  <c r="E9" i="5"/>
  <c r="E6" i="5"/>
  <c r="L37" i="5" l="1"/>
  <c r="K37" i="5"/>
  <c r="J37" i="5"/>
  <c r="I37" i="5"/>
  <c r="H37" i="5"/>
  <c r="G37" i="5"/>
  <c r="F37" i="5"/>
  <c r="D37" i="5"/>
  <c r="L32" i="5"/>
  <c r="K32" i="5"/>
  <c r="J32" i="5"/>
  <c r="I32" i="5"/>
  <c r="H32" i="5"/>
  <c r="G32" i="5"/>
  <c r="F32" i="5"/>
  <c r="D32" i="5"/>
  <c r="L24" i="5"/>
  <c r="L27" i="5" s="1"/>
  <c r="K24" i="5"/>
  <c r="K27" i="5" s="1"/>
  <c r="J24" i="5"/>
  <c r="J27" i="5" s="1"/>
  <c r="I24" i="5"/>
  <c r="I27" i="5" s="1"/>
  <c r="H24" i="5"/>
  <c r="H27" i="5" s="1"/>
  <c r="G24" i="5"/>
  <c r="G27" i="5" s="1"/>
  <c r="F24" i="5"/>
  <c r="F27" i="5" s="1"/>
  <c r="E24" i="5"/>
  <c r="E27" i="5" s="1"/>
  <c r="D24" i="5"/>
  <c r="D27" i="5" s="1"/>
  <c r="L18" i="5"/>
  <c r="K18" i="5"/>
  <c r="J18" i="5"/>
  <c r="I18" i="5"/>
  <c r="H18" i="5"/>
  <c r="G18" i="5"/>
  <c r="F18" i="5"/>
  <c r="E18" i="5"/>
  <c r="D18" i="5"/>
  <c r="L6" i="5"/>
  <c r="L10" i="5" s="1"/>
  <c r="K6" i="5"/>
  <c r="K10" i="5" s="1"/>
  <c r="J6" i="5"/>
  <c r="J10" i="5" s="1"/>
  <c r="I6" i="5"/>
  <c r="I10" i="5" s="1"/>
  <c r="H6" i="5"/>
  <c r="H10" i="5" s="1"/>
  <c r="G6" i="5"/>
  <c r="G10" i="5" s="1"/>
  <c r="F6" i="5"/>
  <c r="F10" i="5" s="1"/>
  <c r="D6" i="5"/>
  <c r="D10" i="5" s="1"/>
  <c r="J25" i="4" l="1"/>
  <c r="I22" i="4"/>
  <c r="H5" i="4"/>
  <c r="H9" i="4"/>
  <c r="F21" i="4"/>
  <c r="D15" i="4"/>
  <c r="D3" i="4"/>
  <c r="E33" i="3" l="1"/>
  <c r="F33" i="3"/>
  <c r="G33" i="3"/>
  <c r="H33" i="3"/>
  <c r="I33" i="3"/>
  <c r="J33" i="3"/>
  <c r="E29" i="3"/>
  <c r="F29" i="3"/>
  <c r="G29" i="3"/>
  <c r="H29" i="3"/>
  <c r="I29" i="3"/>
  <c r="J29" i="3"/>
  <c r="E25" i="3"/>
  <c r="F25" i="3"/>
  <c r="G25" i="3"/>
  <c r="H25" i="3"/>
  <c r="I25" i="3"/>
  <c r="J25" i="3"/>
  <c r="E21" i="3"/>
  <c r="F21" i="3"/>
  <c r="G21" i="3"/>
  <c r="H21" i="3"/>
  <c r="I21" i="3"/>
  <c r="J21" i="3"/>
  <c r="E17" i="3"/>
  <c r="F17" i="3"/>
  <c r="G17" i="3"/>
  <c r="H17" i="3"/>
  <c r="I17" i="3"/>
  <c r="J17" i="3"/>
  <c r="E13" i="3"/>
  <c r="F13" i="3"/>
  <c r="G13" i="3"/>
  <c r="H13" i="3"/>
  <c r="I13" i="3"/>
  <c r="J13" i="3"/>
  <c r="E9" i="3"/>
  <c r="F9" i="3"/>
  <c r="G9" i="3"/>
  <c r="H9" i="3"/>
  <c r="I9" i="3"/>
  <c r="J9" i="3"/>
  <c r="E5" i="3"/>
  <c r="F5" i="3"/>
  <c r="G5" i="3"/>
  <c r="H5" i="3"/>
  <c r="I5" i="3"/>
  <c r="J5" i="3"/>
  <c r="G29" i="2" l="1"/>
  <c r="G21" i="2"/>
  <c r="D21" i="2"/>
  <c r="E10" i="5" l="1"/>
  <c r="J33" i="4"/>
  <c r="I33" i="4"/>
  <c r="H33" i="4"/>
  <c r="G33" i="4"/>
  <c r="F33" i="4"/>
  <c r="E33" i="4"/>
  <c r="D33" i="4"/>
  <c r="J29" i="4"/>
  <c r="I29" i="4"/>
  <c r="H29" i="4"/>
  <c r="G29" i="4"/>
  <c r="F29" i="4"/>
  <c r="E29" i="4"/>
  <c r="D29" i="4"/>
  <c r="I25" i="4"/>
  <c r="H25" i="4"/>
  <c r="G25" i="4"/>
  <c r="F25" i="4"/>
  <c r="E25" i="4"/>
  <c r="D25" i="4"/>
  <c r="J21" i="4"/>
  <c r="I21" i="4"/>
  <c r="H21" i="4"/>
  <c r="G21" i="4"/>
  <c r="E21" i="4"/>
  <c r="D21" i="4"/>
  <c r="J17" i="4"/>
  <c r="I17" i="4"/>
  <c r="H17" i="4"/>
  <c r="G17" i="4"/>
  <c r="F17" i="4"/>
  <c r="E17" i="4"/>
  <c r="D17" i="4"/>
  <c r="J13" i="4"/>
  <c r="I13" i="4"/>
  <c r="H13" i="4"/>
  <c r="G13" i="4"/>
  <c r="F13" i="4"/>
  <c r="E13" i="4"/>
  <c r="D13" i="4"/>
  <c r="J9" i="4"/>
  <c r="I9" i="4"/>
  <c r="G9" i="4"/>
  <c r="F9" i="4"/>
  <c r="E9" i="4"/>
  <c r="D9" i="4"/>
  <c r="J5" i="4"/>
  <c r="I5" i="4"/>
  <c r="G5" i="4"/>
  <c r="F5" i="4"/>
  <c r="E5" i="4"/>
  <c r="D5" i="4"/>
  <c r="D33" i="3"/>
  <c r="D29" i="3"/>
  <c r="D25" i="3"/>
  <c r="D21" i="3"/>
  <c r="D17" i="3"/>
  <c r="D13" i="3"/>
  <c r="D9" i="3"/>
  <c r="D5" i="3"/>
  <c r="I29" i="2"/>
  <c r="H29" i="2"/>
  <c r="F29" i="2"/>
  <c r="E29" i="2"/>
  <c r="D29" i="2"/>
  <c r="I33" i="2"/>
  <c r="H33" i="2"/>
  <c r="G33" i="2"/>
  <c r="F33" i="2"/>
  <c r="E33" i="2"/>
  <c r="D33" i="2"/>
  <c r="I25" i="2"/>
  <c r="H25" i="2"/>
  <c r="G25" i="2"/>
  <c r="F25" i="2"/>
  <c r="E25" i="2"/>
  <c r="D25" i="2"/>
  <c r="I21" i="2"/>
  <c r="H21" i="2"/>
  <c r="F21" i="2"/>
  <c r="E21" i="2"/>
  <c r="I13" i="2"/>
  <c r="H13" i="2"/>
  <c r="G13" i="2"/>
  <c r="F13" i="2"/>
  <c r="E13" i="2"/>
  <c r="D13" i="2"/>
  <c r="I17" i="2"/>
  <c r="H17" i="2"/>
  <c r="G17" i="2"/>
  <c r="F17" i="2"/>
  <c r="E17" i="2"/>
  <c r="D17" i="2"/>
  <c r="I9" i="2"/>
  <c r="H9" i="2"/>
  <c r="G9" i="2"/>
  <c r="F9" i="2"/>
  <c r="E9" i="2"/>
  <c r="D9" i="2"/>
  <c r="E5" i="2"/>
  <c r="F5" i="2"/>
  <c r="G5" i="2"/>
  <c r="H5" i="2"/>
  <c r="I5" i="2"/>
  <c r="D5" i="2"/>
  <c r="H23" i="1"/>
  <c r="G23" i="1"/>
  <c r="F23" i="1"/>
  <c r="E23" i="1"/>
  <c r="D23" i="1"/>
  <c r="C23" i="1"/>
  <c r="H12" i="1"/>
  <c r="D12" i="1"/>
  <c r="E12" i="1"/>
  <c r="F12" i="1"/>
  <c r="G12" i="1"/>
  <c r="C12" i="1"/>
</calcChain>
</file>

<file path=xl/sharedStrings.xml><?xml version="1.0" encoding="utf-8"?>
<sst xmlns="http://schemas.openxmlformats.org/spreadsheetml/2006/main" count="152" uniqueCount="43">
  <si>
    <t>no.</t>
  </si>
  <si>
    <t>엽수</t>
  </si>
  <si>
    <t>엽면적</t>
  </si>
  <si>
    <t>적</t>
    <phoneticPr fontId="1" type="noConversion"/>
  </si>
  <si>
    <t>청</t>
    <phoneticPr fontId="1" type="noConversion"/>
  </si>
  <si>
    <t>생체(g)</t>
    <phoneticPr fontId="1" type="noConversion"/>
  </si>
  <si>
    <t>건체(g)</t>
    <phoneticPr fontId="1" type="noConversion"/>
  </si>
  <si>
    <t>초장(mm)</t>
    <phoneticPr fontId="1" type="noConversion"/>
  </si>
  <si>
    <t>경경(mm)</t>
    <phoneticPr fontId="1" type="noConversion"/>
  </si>
  <si>
    <t>생체중</t>
    <phoneticPr fontId="1" type="noConversion"/>
  </si>
  <si>
    <t>건체중</t>
    <phoneticPr fontId="1" type="noConversion"/>
  </si>
  <si>
    <t>초장</t>
    <phoneticPr fontId="1" type="noConversion"/>
  </si>
  <si>
    <t>경경</t>
    <phoneticPr fontId="1" type="noConversion"/>
  </si>
  <si>
    <t>엽수</t>
    <phoneticPr fontId="1" type="noConversion"/>
  </si>
  <si>
    <t>엽면적</t>
    <phoneticPr fontId="1" type="noConversion"/>
  </si>
  <si>
    <t>SPAD</t>
    <phoneticPr fontId="1" type="noConversion"/>
  </si>
  <si>
    <t>원시2.0</t>
    <phoneticPr fontId="1" type="noConversion"/>
  </si>
  <si>
    <t>적콜</t>
    <phoneticPr fontId="1" type="noConversion"/>
  </si>
  <si>
    <t>청콜</t>
    <phoneticPr fontId="1" type="noConversion"/>
  </si>
  <si>
    <t>콜1.0</t>
    <phoneticPr fontId="1" type="noConversion"/>
  </si>
  <si>
    <t>콜2.0</t>
    <phoneticPr fontId="1" type="noConversion"/>
  </si>
  <si>
    <t>콜4.0</t>
    <phoneticPr fontId="1" type="noConversion"/>
  </si>
  <si>
    <t>평균</t>
    <phoneticPr fontId="1" type="noConversion"/>
  </si>
  <si>
    <t>평균</t>
    <phoneticPr fontId="1" type="noConversion"/>
  </si>
  <si>
    <t>청콜</t>
    <phoneticPr fontId="1" type="noConversion"/>
  </si>
  <si>
    <t>청콜</t>
    <phoneticPr fontId="1" type="noConversion"/>
  </si>
  <si>
    <t>구 생체중</t>
    <phoneticPr fontId="1" type="noConversion"/>
  </si>
  <si>
    <t>구 건물중</t>
    <phoneticPr fontId="1" type="noConversion"/>
  </si>
  <si>
    <t>원시</t>
    <phoneticPr fontId="1" type="noConversion"/>
  </si>
  <si>
    <t>적</t>
    <phoneticPr fontId="1" type="noConversion"/>
  </si>
  <si>
    <t>청</t>
    <phoneticPr fontId="1" type="noConversion"/>
  </si>
  <si>
    <t>온실</t>
    <phoneticPr fontId="1" type="noConversion"/>
  </si>
  <si>
    <t>wr</t>
    <phoneticPr fontId="1" type="noConversion"/>
  </si>
  <si>
    <t>wg</t>
    <phoneticPr fontId="1" type="noConversion"/>
  </si>
  <si>
    <t>1g</t>
    <phoneticPr fontId="1" type="noConversion"/>
  </si>
  <si>
    <t>2r</t>
    <phoneticPr fontId="1" type="noConversion"/>
  </si>
  <si>
    <t>2g</t>
    <phoneticPr fontId="1" type="noConversion"/>
  </si>
  <si>
    <t>4r</t>
    <phoneticPr fontId="1" type="noConversion"/>
  </si>
  <si>
    <t>4g</t>
    <phoneticPr fontId="1" type="noConversion"/>
  </si>
  <si>
    <t>잎생체중</t>
    <phoneticPr fontId="1" type="noConversion"/>
  </si>
  <si>
    <t>잎건물중</t>
    <phoneticPr fontId="1" type="noConversion"/>
  </si>
  <si>
    <t>구%</t>
    <phoneticPr fontId="1" type="noConversion"/>
  </si>
  <si>
    <t>구%건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</si>
</sst>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D23" sqref="D23"/>
    </sheetView>
  </sheetViews>
  <sheetFormatPr defaultRowHeight="16.5" x14ac:dyDescent="0.3"/>
  <sheetData>
    <row r="1" spans="1:8" x14ac:dyDescent="0.3">
      <c r="B1" s="1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</v>
      </c>
      <c r="H1" s="1" t="s">
        <v>2</v>
      </c>
    </row>
    <row r="2" spans="1:8" x14ac:dyDescent="0.3">
      <c r="A2" s="6" t="s">
        <v>3</v>
      </c>
      <c r="B2" s="1">
        <v>1</v>
      </c>
      <c r="C2" s="1">
        <v>0.88</v>
      </c>
      <c r="D2" s="1">
        <v>0.10199999999999999</v>
      </c>
      <c r="E2" s="1">
        <v>21</v>
      </c>
      <c r="F2" s="1">
        <v>2.06</v>
      </c>
      <c r="G2" s="1">
        <v>4</v>
      </c>
      <c r="H2" s="1">
        <v>24.138000000000002</v>
      </c>
    </row>
    <row r="3" spans="1:8" x14ac:dyDescent="0.3">
      <c r="A3" s="6"/>
      <c r="B3" s="1">
        <v>2</v>
      </c>
      <c r="C3" s="1">
        <v>0.37</v>
      </c>
      <c r="D3" s="1">
        <v>4.7E-2</v>
      </c>
      <c r="E3" s="1">
        <v>37</v>
      </c>
      <c r="F3" s="1">
        <v>1.64</v>
      </c>
      <c r="G3" s="1">
        <v>3</v>
      </c>
      <c r="H3" s="1">
        <v>7.96</v>
      </c>
    </row>
    <row r="4" spans="1:8" x14ac:dyDescent="0.3">
      <c r="A4" s="6"/>
      <c r="B4" s="1">
        <v>3</v>
      </c>
      <c r="C4" s="1">
        <v>0.9</v>
      </c>
      <c r="D4" s="1">
        <v>0.121</v>
      </c>
      <c r="E4" s="1">
        <v>26</v>
      </c>
      <c r="F4" s="1">
        <v>2.12</v>
      </c>
      <c r="G4" s="1">
        <v>4</v>
      </c>
      <c r="H4" s="1">
        <v>23.55</v>
      </c>
    </row>
    <row r="5" spans="1:8" x14ac:dyDescent="0.3">
      <c r="A5" s="6"/>
      <c r="B5" s="1">
        <v>4</v>
      </c>
      <c r="C5" s="1">
        <v>0.23</v>
      </c>
      <c r="D5" s="1">
        <v>2.1000000000000001E-2</v>
      </c>
      <c r="E5" s="1">
        <v>19</v>
      </c>
      <c r="F5" s="1">
        <v>1.1599999999999999</v>
      </c>
      <c r="G5" s="1">
        <v>3</v>
      </c>
      <c r="H5" s="1">
        <v>3.78</v>
      </c>
    </row>
    <row r="6" spans="1:8" x14ac:dyDescent="0.3">
      <c r="A6" s="6"/>
      <c r="B6" s="1">
        <v>5</v>
      </c>
      <c r="C6" s="1">
        <v>0.5</v>
      </c>
      <c r="D6" s="1">
        <v>6.2E-2</v>
      </c>
      <c r="E6" s="1">
        <v>25</v>
      </c>
      <c r="F6" s="1">
        <v>1.64</v>
      </c>
      <c r="G6" s="1">
        <v>4</v>
      </c>
      <c r="H6" s="1">
        <v>10.77</v>
      </c>
    </row>
    <row r="7" spans="1:8" x14ac:dyDescent="0.3">
      <c r="A7" s="6"/>
      <c r="B7" s="1">
        <v>6</v>
      </c>
      <c r="C7" s="1">
        <v>0.55000000000000004</v>
      </c>
      <c r="D7" s="1">
        <v>6.0999999999999999E-2</v>
      </c>
      <c r="E7" s="1">
        <v>23</v>
      </c>
      <c r="F7" s="1">
        <v>1.96</v>
      </c>
      <c r="G7" s="1">
        <v>4</v>
      </c>
      <c r="H7" s="1">
        <v>15.59</v>
      </c>
    </row>
    <row r="8" spans="1:8" x14ac:dyDescent="0.3">
      <c r="A8" s="6"/>
      <c r="B8" s="1">
        <v>7</v>
      </c>
      <c r="C8" s="1">
        <v>0.99</v>
      </c>
      <c r="D8" s="1">
        <v>0.11899999999999999</v>
      </c>
      <c r="E8" s="1">
        <v>20</v>
      </c>
      <c r="F8" s="1">
        <v>2.72</v>
      </c>
      <c r="G8" s="1">
        <v>5</v>
      </c>
      <c r="H8" s="1">
        <v>29.18</v>
      </c>
    </row>
    <row r="9" spans="1:8" x14ac:dyDescent="0.3">
      <c r="A9" s="6"/>
      <c r="B9" s="1">
        <v>8</v>
      </c>
      <c r="C9" s="1">
        <v>0.52</v>
      </c>
      <c r="D9" s="1">
        <v>4.8000000000000001E-2</v>
      </c>
      <c r="E9" s="1">
        <v>19</v>
      </c>
      <c r="F9" s="1">
        <v>1.81</v>
      </c>
      <c r="G9" s="1">
        <v>4</v>
      </c>
      <c r="H9" s="1">
        <v>13.81</v>
      </c>
    </row>
    <row r="10" spans="1:8" x14ac:dyDescent="0.3">
      <c r="A10" s="6"/>
      <c r="B10" s="1">
        <v>9</v>
      </c>
      <c r="C10" s="1">
        <v>0.49</v>
      </c>
      <c r="D10" s="1">
        <v>0.05</v>
      </c>
      <c r="E10" s="1">
        <v>31</v>
      </c>
      <c r="F10" s="1">
        <v>1.33</v>
      </c>
      <c r="G10" s="1">
        <v>5</v>
      </c>
      <c r="H10" s="1">
        <v>13.04</v>
      </c>
    </row>
    <row r="11" spans="1:8" x14ac:dyDescent="0.3">
      <c r="A11" s="6"/>
      <c r="B11" s="1">
        <v>10</v>
      </c>
      <c r="C11" s="1">
        <v>0.28000000000000003</v>
      </c>
      <c r="D11" s="1">
        <v>3.5000000000000003E-2</v>
      </c>
      <c r="E11" s="1">
        <v>15</v>
      </c>
      <c r="F11" s="1">
        <v>1.34</v>
      </c>
      <c r="G11" s="1">
        <v>4</v>
      </c>
      <c r="H11" s="1">
        <v>6.62</v>
      </c>
    </row>
    <row r="12" spans="1:8" s="3" customFormat="1" x14ac:dyDescent="0.3">
      <c r="A12" s="2"/>
      <c r="B12" s="2" t="s">
        <v>22</v>
      </c>
      <c r="C12" s="2">
        <f>AVERAGE(C2:C11)</f>
        <v>0.57099999999999995</v>
      </c>
      <c r="D12" s="2">
        <f t="shared" ref="D12:G12" si="0">AVERAGE(D2:D11)</f>
        <v>6.660000000000002E-2</v>
      </c>
      <c r="E12" s="2">
        <f t="shared" si="0"/>
        <v>23.6</v>
      </c>
      <c r="F12" s="2">
        <f t="shared" si="0"/>
        <v>1.7780000000000005</v>
      </c>
      <c r="G12" s="2">
        <f t="shared" si="0"/>
        <v>4</v>
      </c>
      <c r="H12" s="2">
        <f>AVERAGE(H2:H11)</f>
        <v>14.843799999999998</v>
      </c>
    </row>
    <row r="13" spans="1:8" x14ac:dyDescent="0.3">
      <c r="A13" s="6" t="s">
        <v>4</v>
      </c>
      <c r="B13" s="1">
        <v>1</v>
      </c>
      <c r="C13" s="1">
        <v>0.53</v>
      </c>
      <c r="D13" s="1">
        <v>6.5000000000000002E-2</v>
      </c>
      <c r="E13" s="1">
        <v>21</v>
      </c>
      <c r="F13" s="1">
        <v>1.44</v>
      </c>
      <c r="G13" s="1">
        <v>4</v>
      </c>
      <c r="H13" s="1">
        <v>14.91</v>
      </c>
    </row>
    <row r="14" spans="1:8" x14ac:dyDescent="0.3">
      <c r="A14" s="6"/>
      <c r="B14" s="1">
        <v>2</v>
      </c>
      <c r="C14" s="1">
        <v>0.89</v>
      </c>
      <c r="D14" s="1">
        <v>7.6999999999999999E-2</v>
      </c>
      <c r="E14" s="1">
        <v>35</v>
      </c>
      <c r="F14" s="1">
        <v>1.64</v>
      </c>
      <c r="G14" s="1">
        <v>4</v>
      </c>
      <c r="H14" s="1">
        <v>21.9</v>
      </c>
    </row>
    <row r="15" spans="1:8" x14ac:dyDescent="0.3">
      <c r="A15" s="6"/>
      <c r="B15" s="1">
        <v>3</v>
      </c>
      <c r="C15" s="1">
        <v>0.56999999999999995</v>
      </c>
      <c r="D15" s="1">
        <v>5.7000000000000002E-2</v>
      </c>
      <c r="E15" s="1">
        <v>24</v>
      </c>
      <c r="F15" s="1">
        <v>1.75</v>
      </c>
      <c r="G15" s="1">
        <v>4</v>
      </c>
      <c r="H15" s="1">
        <v>16.559999999999999</v>
      </c>
    </row>
    <row r="16" spans="1:8" x14ac:dyDescent="0.3">
      <c r="A16" s="6"/>
      <c r="B16" s="1">
        <v>4</v>
      </c>
      <c r="C16" s="1">
        <v>0.57999999999999996</v>
      </c>
      <c r="D16" s="1">
        <v>5.8000000000000003E-2</v>
      </c>
      <c r="E16" s="1">
        <v>26</v>
      </c>
      <c r="F16" s="1">
        <v>2.0299999999999998</v>
      </c>
      <c r="G16" s="1">
        <v>4</v>
      </c>
      <c r="H16" s="1">
        <v>16.29</v>
      </c>
    </row>
    <row r="17" spans="1:8" x14ac:dyDescent="0.3">
      <c r="A17" s="6"/>
      <c r="B17" s="1">
        <v>5</v>
      </c>
      <c r="C17" s="1">
        <v>0.79</v>
      </c>
      <c r="D17" s="1">
        <v>7.8E-2</v>
      </c>
      <c r="E17" s="1">
        <v>16</v>
      </c>
      <c r="F17" s="1">
        <v>2.35</v>
      </c>
      <c r="G17" s="1">
        <v>4</v>
      </c>
      <c r="H17" s="1">
        <v>22.49</v>
      </c>
    </row>
    <row r="18" spans="1:8" x14ac:dyDescent="0.3">
      <c r="A18" s="6"/>
      <c r="B18" s="1">
        <v>6</v>
      </c>
      <c r="C18" s="1">
        <v>0.63</v>
      </c>
      <c r="D18" s="1">
        <v>6.8000000000000005E-2</v>
      </c>
      <c r="E18" s="1">
        <v>22</v>
      </c>
      <c r="F18" s="1">
        <v>2.06</v>
      </c>
      <c r="G18" s="1">
        <v>3</v>
      </c>
      <c r="H18" s="1">
        <v>15.82</v>
      </c>
    </row>
    <row r="19" spans="1:8" x14ac:dyDescent="0.3">
      <c r="A19" s="6"/>
      <c r="B19" s="1">
        <v>7</v>
      </c>
      <c r="C19" s="1">
        <v>0.26</v>
      </c>
      <c r="D19" s="1">
        <v>3.4000000000000002E-2</v>
      </c>
      <c r="E19" s="1">
        <v>21</v>
      </c>
      <c r="F19" s="1">
        <v>1.64</v>
      </c>
      <c r="G19" s="1">
        <v>3</v>
      </c>
      <c r="H19" s="1">
        <v>8.25</v>
      </c>
    </row>
    <row r="20" spans="1:8" x14ac:dyDescent="0.3">
      <c r="A20" s="6"/>
      <c r="B20" s="1">
        <v>8</v>
      </c>
      <c r="C20" s="1">
        <v>0.24</v>
      </c>
      <c r="D20" s="1">
        <v>2.5000000000000001E-2</v>
      </c>
      <c r="E20" s="1">
        <v>169</v>
      </c>
      <c r="F20" s="1">
        <v>1.41</v>
      </c>
      <c r="G20" s="1">
        <v>3</v>
      </c>
      <c r="H20" s="1">
        <v>5.82</v>
      </c>
    </row>
    <row r="21" spans="1:8" x14ac:dyDescent="0.3">
      <c r="A21" s="6"/>
      <c r="B21" s="1">
        <v>9</v>
      </c>
      <c r="C21" s="1">
        <v>0.36</v>
      </c>
      <c r="D21" s="1">
        <v>4.1000000000000002E-2</v>
      </c>
      <c r="E21" s="1">
        <v>22</v>
      </c>
      <c r="F21" s="1">
        <v>1.74</v>
      </c>
      <c r="G21" s="1">
        <v>3</v>
      </c>
      <c r="H21" s="1">
        <v>8.76</v>
      </c>
    </row>
    <row r="22" spans="1:8" x14ac:dyDescent="0.3">
      <c r="A22" s="6"/>
      <c r="B22" s="1">
        <v>10</v>
      </c>
      <c r="C22" s="1">
        <v>0.88</v>
      </c>
      <c r="D22" s="1">
        <v>7.6999999999999999E-2</v>
      </c>
      <c r="E22" s="1">
        <v>31</v>
      </c>
      <c r="F22" s="1">
        <v>1.87</v>
      </c>
      <c r="G22" s="1">
        <v>4</v>
      </c>
      <c r="H22" s="1">
        <v>23.48</v>
      </c>
    </row>
    <row r="23" spans="1:8" s="3" customFormat="1" x14ac:dyDescent="0.3">
      <c r="B23" s="2" t="s">
        <v>22</v>
      </c>
      <c r="C23" s="2">
        <f>AVERAGE(C13:C22)</f>
        <v>0.57300000000000006</v>
      </c>
      <c r="D23" s="2">
        <f t="shared" ref="D23" si="1">AVERAGE(D13:D22)</f>
        <v>5.800000000000001E-2</v>
      </c>
      <c r="E23" s="2">
        <f t="shared" ref="E23" si="2">AVERAGE(E13:E22)</f>
        <v>38.700000000000003</v>
      </c>
      <c r="F23" s="2">
        <f t="shared" ref="F23" si="3">AVERAGE(F13:F22)</f>
        <v>1.7929999999999999</v>
      </c>
      <c r="G23" s="2">
        <f t="shared" ref="G23" si="4">AVERAGE(G13:G22)</f>
        <v>3.6</v>
      </c>
      <c r="H23" s="2">
        <f>AVERAGE(H13:H22)</f>
        <v>15.427999999999997</v>
      </c>
    </row>
  </sheetData>
  <mergeCells count="2">
    <mergeCell ref="A2:A11"/>
    <mergeCell ref="A13:A2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workbookViewId="0">
      <selection activeCell="F13" sqref="F13"/>
    </sheetView>
  </sheetViews>
  <sheetFormatPr defaultRowHeight="16.5" x14ac:dyDescent="0.3"/>
  <sheetData>
    <row r="1" spans="1:10" x14ac:dyDescent="0.3">
      <c r="A1" s="1"/>
      <c r="B1" s="1"/>
      <c r="C1" s="1"/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/>
    </row>
    <row r="2" spans="1:10" x14ac:dyDescent="0.3">
      <c r="A2" s="6" t="s">
        <v>16</v>
      </c>
      <c r="B2" s="6" t="s">
        <v>17</v>
      </c>
      <c r="C2" s="1">
        <v>1</v>
      </c>
      <c r="D2" s="1">
        <v>3.09</v>
      </c>
      <c r="E2" s="1">
        <v>0.33900000000000002</v>
      </c>
      <c r="F2" s="1">
        <v>3.3</v>
      </c>
      <c r="G2" s="1">
        <v>4.03</v>
      </c>
      <c r="H2" s="1">
        <v>8</v>
      </c>
      <c r="I2" s="1">
        <v>83.1</v>
      </c>
      <c r="J2" s="1"/>
    </row>
    <row r="3" spans="1:10" x14ac:dyDescent="0.3">
      <c r="A3" s="6"/>
      <c r="B3" s="6"/>
      <c r="C3" s="1">
        <v>2</v>
      </c>
      <c r="D3" s="1">
        <v>2.98</v>
      </c>
      <c r="E3" s="1">
        <v>0.33800000000000002</v>
      </c>
      <c r="F3" s="1">
        <v>3.5</v>
      </c>
      <c r="G3" s="1">
        <v>4.43</v>
      </c>
      <c r="H3" s="1">
        <v>8</v>
      </c>
      <c r="I3" s="1">
        <v>72.849999999999994</v>
      </c>
      <c r="J3" s="1"/>
    </row>
    <row r="4" spans="1:10" x14ac:dyDescent="0.3">
      <c r="A4" s="6"/>
      <c r="B4" s="6"/>
      <c r="C4" s="1">
        <v>3</v>
      </c>
      <c r="D4" s="1">
        <v>4.7300000000000004</v>
      </c>
      <c r="E4" s="1">
        <v>0.46800000000000003</v>
      </c>
      <c r="F4" s="1">
        <v>3.9</v>
      </c>
      <c r="G4" s="1">
        <v>3.78</v>
      </c>
      <c r="H4" s="1">
        <v>8</v>
      </c>
      <c r="I4" s="1">
        <v>126.53</v>
      </c>
      <c r="J4" s="1"/>
    </row>
    <row r="5" spans="1:10" x14ac:dyDescent="0.3">
      <c r="A5" s="6"/>
      <c r="B5" s="1"/>
      <c r="C5" s="2" t="s">
        <v>23</v>
      </c>
      <c r="D5" s="4">
        <f>AVERAGE(D2:D4)</f>
        <v>3.6</v>
      </c>
      <c r="E5" s="4">
        <f t="shared" ref="E5:I5" si="0">AVERAGE(E2:E4)</f>
        <v>0.38166666666666665</v>
      </c>
      <c r="F5" s="4">
        <f t="shared" si="0"/>
        <v>3.5666666666666664</v>
      </c>
      <c r="G5" s="4">
        <f t="shared" si="0"/>
        <v>4.08</v>
      </c>
      <c r="H5" s="4">
        <f t="shared" si="0"/>
        <v>8</v>
      </c>
      <c r="I5" s="4">
        <f t="shared" si="0"/>
        <v>94.160000000000011</v>
      </c>
      <c r="J5" s="4"/>
    </row>
    <row r="6" spans="1:10" x14ac:dyDescent="0.3">
      <c r="A6" s="6"/>
      <c r="B6" s="6" t="s">
        <v>18</v>
      </c>
      <c r="C6" s="1">
        <v>1</v>
      </c>
      <c r="D6" s="1">
        <v>2.68</v>
      </c>
      <c r="E6" s="1">
        <v>0.27400000000000002</v>
      </c>
      <c r="F6" s="1">
        <v>3.7</v>
      </c>
      <c r="G6" s="1">
        <v>4.67</v>
      </c>
      <c r="H6" s="1">
        <v>6</v>
      </c>
      <c r="I6" s="1">
        <v>69.3</v>
      </c>
      <c r="J6" s="1"/>
    </row>
    <row r="7" spans="1:10" x14ac:dyDescent="0.3">
      <c r="A7" s="6"/>
      <c r="B7" s="6"/>
      <c r="C7" s="1">
        <v>2</v>
      </c>
      <c r="D7" s="1">
        <v>4.49</v>
      </c>
      <c r="E7" s="1">
        <v>0.46899999999999997</v>
      </c>
      <c r="F7" s="1">
        <v>3.5</v>
      </c>
      <c r="G7" s="1">
        <v>4.25</v>
      </c>
      <c r="H7" s="1">
        <v>7</v>
      </c>
      <c r="I7" s="1">
        <v>113.12</v>
      </c>
      <c r="J7" s="1"/>
    </row>
    <row r="8" spans="1:10" x14ac:dyDescent="0.3">
      <c r="A8" s="6"/>
      <c r="B8" s="6"/>
      <c r="C8" s="1">
        <v>3</v>
      </c>
      <c r="D8" s="1">
        <v>4.25</v>
      </c>
      <c r="E8" s="1">
        <v>0.47</v>
      </c>
      <c r="F8" s="1">
        <v>4.0999999999999996</v>
      </c>
      <c r="G8" s="1">
        <v>4.55</v>
      </c>
      <c r="H8" s="1">
        <v>7</v>
      </c>
      <c r="I8" s="1">
        <v>113.29</v>
      </c>
      <c r="J8" s="1"/>
    </row>
    <row r="9" spans="1:10" x14ac:dyDescent="0.3">
      <c r="A9" s="1"/>
      <c r="B9" s="1"/>
      <c r="C9" s="2" t="s">
        <v>23</v>
      </c>
      <c r="D9" s="4">
        <f>AVERAGE(D6:D8)</f>
        <v>3.8066666666666666</v>
      </c>
      <c r="E9" s="4">
        <f t="shared" ref="E9" si="1">AVERAGE(E6:E8)</f>
        <v>0.40433333333333338</v>
      </c>
      <c r="F9" s="4">
        <f t="shared" ref="F9" si="2">AVERAGE(F6:F8)</f>
        <v>3.7666666666666671</v>
      </c>
      <c r="G9" s="4">
        <f t="shared" ref="G9" si="3">AVERAGE(G6:G8)</f>
        <v>4.4899999999999993</v>
      </c>
      <c r="H9" s="4">
        <f t="shared" ref="H9" si="4">AVERAGE(H6:H8)</f>
        <v>6.666666666666667</v>
      </c>
      <c r="I9" s="4">
        <f t="shared" ref="I9" si="5">AVERAGE(I6:I8)</f>
        <v>98.570000000000007</v>
      </c>
      <c r="J9" s="4"/>
    </row>
    <row r="10" spans="1:10" x14ac:dyDescent="0.3">
      <c r="A10" s="6" t="s">
        <v>19</v>
      </c>
      <c r="B10" s="6" t="s">
        <v>17</v>
      </c>
      <c r="C10" s="1">
        <v>1</v>
      </c>
      <c r="D10" s="1">
        <v>3.68</v>
      </c>
      <c r="E10" s="1">
        <v>0.41399999999999998</v>
      </c>
      <c r="F10" s="1">
        <v>4.5999999999999996</v>
      </c>
      <c r="G10" s="1">
        <v>3.7</v>
      </c>
      <c r="H10" s="1">
        <v>8</v>
      </c>
      <c r="I10" s="1">
        <v>91.26</v>
      </c>
      <c r="J10" s="1"/>
    </row>
    <row r="11" spans="1:10" x14ac:dyDescent="0.3">
      <c r="A11" s="6"/>
      <c r="B11" s="6"/>
      <c r="C11" s="1">
        <v>2</v>
      </c>
      <c r="D11" s="1">
        <v>4.0199999999999996</v>
      </c>
      <c r="E11" s="1">
        <v>0.432</v>
      </c>
      <c r="F11" s="1">
        <v>3.4</v>
      </c>
      <c r="G11" s="1">
        <v>3.72</v>
      </c>
      <c r="H11" s="1">
        <v>8</v>
      </c>
      <c r="I11" s="1">
        <v>108.44</v>
      </c>
      <c r="J11" s="1"/>
    </row>
    <row r="12" spans="1:10" x14ac:dyDescent="0.3">
      <c r="A12" s="6"/>
      <c r="B12" s="6"/>
      <c r="C12" s="1">
        <v>3</v>
      </c>
      <c r="D12" s="1">
        <v>2.5299999999999998</v>
      </c>
      <c r="E12" s="1">
        <v>0.26</v>
      </c>
      <c r="F12" s="1">
        <v>3</v>
      </c>
      <c r="G12" s="1">
        <v>2.9</v>
      </c>
      <c r="H12" s="1">
        <v>6</v>
      </c>
      <c r="I12" s="1">
        <v>67.319999999999993</v>
      </c>
      <c r="J12" s="1"/>
    </row>
    <row r="13" spans="1:10" x14ac:dyDescent="0.3">
      <c r="A13" s="6"/>
      <c r="B13" s="1"/>
      <c r="C13" s="2" t="s">
        <v>23</v>
      </c>
      <c r="D13" s="4">
        <f>AVERAGE(D10:D12)</f>
        <v>3.4099999999999997</v>
      </c>
      <c r="E13" s="4">
        <f t="shared" ref="E13" si="6">AVERAGE(E10:E12)</f>
        <v>0.36866666666666664</v>
      </c>
      <c r="F13" s="4">
        <f t="shared" ref="F13" si="7">AVERAGE(F10:F12)</f>
        <v>3.6666666666666665</v>
      </c>
      <c r="G13" s="4">
        <f t="shared" ref="G13" si="8">AVERAGE(G10:G12)</f>
        <v>3.44</v>
      </c>
      <c r="H13" s="4">
        <f t="shared" ref="H13" si="9">AVERAGE(H10:H12)</f>
        <v>7.333333333333333</v>
      </c>
      <c r="I13" s="4">
        <f t="shared" ref="I13" si="10">AVERAGE(I10:I12)</f>
        <v>89.006666666666661</v>
      </c>
      <c r="J13" s="4"/>
    </row>
    <row r="14" spans="1:10" x14ac:dyDescent="0.3">
      <c r="A14" s="6"/>
      <c r="B14" s="6" t="s">
        <v>18</v>
      </c>
      <c r="C14" s="1">
        <v>1</v>
      </c>
      <c r="D14" s="1">
        <v>2.52</v>
      </c>
      <c r="E14" s="1">
        <v>0.27500000000000002</v>
      </c>
      <c r="F14" s="1">
        <v>4.3</v>
      </c>
      <c r="G14" s="1">
        <v>3.1</v>
      </c>
      <c r="H14" s="1">
        <v>6</v>
      </c>
      <c r="I14" s="1">
        <v>66.36</v>
      </c>
      <c r="J14" s="1"/>
    </row>
    <row r="15" spans="1:10" x14ac:dyDescent="0.3">
      <c r="A15" s="6"/>
      <c r="B15" s="6"/>
      <c r="C15" s="1">
        <v>2</v>
      </c>
      <c r="D15" s="1">
        <v>3.94</v>
      </c>
      <c r="E15" s="1">
        <v>0.436</v>
      </c>
      <c r="F15" s="1">
        <v>3.6</v>
      </c>
      <c r="G15" s="1">
        <v>4.08</v>
      </c>
      <c r="H15" s="1">
        <v>8</v>
      </c>
      <c r="I15" s="1">
        <v>107.43</v>
      </c>
      <c r="J15" s="1"/>
    </row>
    <row r="16" spans="1:10" x14ac:dyDescent="0.3">
      <c r="A16" s="6"/>
      <c r="B16" s="6"/>
      <c r="C16" s="1">
        <v>3</v>
      </c>
      <c r="D16" s="1">
        <v>4.59</v>
      </c>
      <c r="E16" s="1">
        <v>0.502</v>
      </c>
      <c r="F16" s="1">
        <v>3.3</v>
      </c>
      <c r="G16" s="1">
        <v>4.47</v>
      </c>
      <c r="H16" s="1">
        <v>6</v>
      </c>
      <c r="I16" s="1">
        <v>125.34</v>
      </c>
      <c r="J16" s="1"/>
    </row>
    <row r="17" spans="1:10" x14ac:dyDescent="0.3">
      <c r="A17" s="1"/>
      <c r="B17" s="1"/>
      <c r="C17" s="2" t="s">
        <v>23</v>
      </c>
      <c r="D17" s="4">
        <f>AVERAGE(D14:D16)</f>
        <v>3.6833333333333336</v>
      </c>
      <c r="E17" s="4">
        <f t="shared" ref="E17" si="11">AVERAGE(E14:E16)</f>
        <v>0.40433333333333338</v>
      </c>
      <c r="F17" s="4">
        <f t="shared" ref="F17" si="12">AVERAGE(F14:F16)</f>
        <v>3.7333333333333329</v>
      </c>
      <c r="G17" s="4">
        <f t="shared" ref="G17" si="13">AVERAGE(G14:G16)</f>
        <v>3.8833333333333329</v>
      </c>
      <c r="H17" s="4">
        <f t="shared" ref="H17" si="14">AVERAGE(H14:H16)</f>
        <v>6.666666666666667</v>
      </c>
      <c r="I17" s="4">
        <f t="shared" ref="I17" si="15">AVERAGE(I14:I16)</f>
        <v>99.71</v>
      </c>
      <c r="J17" s="4"/>
    </row>
    <row r="18" spans="1:10" x14ac:dyDescent="0.3">
      <c r="A18" s="6" t="s">
        <v>20</v>
      </c>
      <c r="B18" s="6" t="s">
        <v>17</v>
      </c>
      <c r="C18" s="1">
        <v>1</v>
      </c>
      <c r="D18" s="1">
        <v>3.06</v>
      </c>
      <c r="E18" s="1">
        <v>0.372</v>
      </c>
      <c r="F18" s="1">
        <v>3.3</v>
      </c>
      <c r="G18" s="1">
        <v>4.08</v>
      </c>
      <c r="H18" s="1">
        <v>7</v>
      </c>
      <c r="I18" s="1">
        <v>94.06</v>
      </c>
      <c r="J18" s="1"/>
    </row>
    <row r="19" spans="1:10" x14ac:dyDescent="0.3">
      <c r="A19" s="6"/>
      <c r="B19" s="6"/>
      <c r="C19" s="1">
        <v>2</v>
      </c>
      <c r="D19" s="1">
        <v>2.06</v>
      </c>
      <c r="E19" s="1">
        <v>0.20699999999999999</v>
      </c>
      <c r="F19" s="1">
        <v>3.1</v>
      </c>
      <c r="G19" s="1">
        <v>3.55</v>
      </c>
      <c r="H19" s="1">
        <v>6</v>
      </c>
      <c r="I19" s="1">
        <v>59.86</v>
      </c>
      <c r="J19" s="1"/>
    </row>
    <row r="20" spans="1:10" x14ac:dyDescent="0.3">
      <c r="A20" s="6"/>
      <c r="B20" s="6"/>
      <c r="C20" s="1">
        <v>3</v>
      </c>
      <c r="D20" s="1">
        <v>3.51</v>
      </c>
      <c r="E20" s="1">
        <v>0.38300000000000001</v>
      </c>
      <c r="F20" s="1">
        <v>3.2</v>
      </c>
      <c r="G20" s="1">
        <v>4.0199999999999996</v>
      </c>
      <c r="H20" s="1">
        <v>7</v>
      </c>
      <c r="I20" s="1">
        <v>99.38</v>
      </c>
      <c r="J20" s="1"/>
    </row>
    <row r="21" spans="1:10" x14ac:dyDescent="0.3">
      <c r="A21" s="6"/>
      <c r="B21" s="1"/>
      <c r="C21" s="2" t="s">
        <v>23</v>
      </c>
      <c r="D21" s="4">
        <f>AVERAGE(D18:D20)</f>
        <v>2.8766666666666665</v>
      </c>
      <c r="E21" s="4">
        <f t="shared" ref="E21" si="16">AVERAGE(E18:E20)</f>
        <v>0.32066666666666666</v>
      </c>
      <c r="F21" s="4">
        <f t="shared" ref="F21" si="17">AVERAGE(F18:F20)</f>
        <v>3.2000000000000006</v>
      </c>
      <c r="G21" s="4">
        <f t="shared" ref="G21" si="18">AVERAGE(G18:G20)</f>
        <v>3.8833333333333329</v>
      </c>
      <c r="H21" s="4">
        <f t="shared" ref="H21" si="19">AVERAGE(H18:H20)</f>
        <v>6.666666666666667</v>
      </c>
      <c r="I21" s="4">
        <f t="shared" ref="I21" si="20">AVERAGE(I18:I20)</f>
        <v>84.433333333333337</v>
      </c>
      <c r="J21" s="4"/>
    </row>
    <row r="22" spans="1:10" x14ac:dyDescent="0.3">
      <c r="A22" s="6"/>
      <c r="B22" s="6" t="s">
        <v>18</v>
      </c>
      <c r="C22" s="1">
        <v>1</v>
      </c>
      <c r="D22" s="1">
        <v>2.73</v>
      </c>
      <c r="E22" s="1">
        <v>0.28399999999999997</v>
      </c>
      <c r="F22" s="1">
        <v>3.2</v>
      </c>
      <c r="G22" s="1">
        <v>4.5999999999999996</v>
      </c>
      <c r="H22" s="1">
        <v>6</v>
      </c>
      <c r="I22" s="1">
        <v>72.73</v>
      </c>
      <c r="J22" s="1"/>
    </row>
    <row r="23" spans="1:10" x14ac:dyDescent="0.3">
      <c r="A23" s="6"/>
      <c r="B23" s="6"/>
      <c r="C23" s="1">
        <v>2</v>
      </c>
      <c r="D23" s="1">
        <v>3.03</v>
      </c>
      <c r="E23" s="1">
        <v>0.29899999999999999</v>
      </c>
      <c r="F23" s="1">
        <v>3.8</v>
      </c>
      <c r="G23" s="1">
        <v>3.75</v>
      </c>
      <c r="H23" s="1">
        <v>6</v>
      </c>
      <c r="I23" s="1">
        <v>77.05</v>
      </c>
      <c r="J23" s="1"/>
    </row>
    <row r="24" spans="1:10" x14ac:dyDescent="0.3">
      <c r="A24" s="6"/>
      <c r="B24" s="6"/>
      <c r="C24" s="1">
        <v>3</v>
      </c>
      <c r="D24" s="1">
        <v>4.07</v>
      </c>
      <c r="E24" s="1">
        <v>0.45500000000000002</v>
      </c>
      <c r="F24" s="1">
        <v>4.4000000000000004</v>
      </c>
      <c r="G24" s="1">
        <v>4.6100000000000003</v>
      </c>
      <c r="H24" s="1">
        <v>6</v>
      </c>
      <c r="I24" s="1">
        <v>113.06</v>
      </c>
      <c r="J24" s="1"/>
    </row>
    <row r="25" spans="1:10" x14ac:dyDescent="0.3">
      <c r="A25" s="1"/>
      <c r="B25" s="1"/>
      <c r="C25" s="2" t="s">
        <v>23</v>
      </c>
      <c r="D25" s="4">
        <f>AVERAGE(D22:D24)</f>
        <v>3.2766666666666668</v>
      </c>
      <c r="E25" s="4">
        <f t="shared" ref="E25" si="21">AVERAGE(E22:E24)</f>
        <v>0.34600000000000003</v>
      </c>
      <c r="F25" s="4">
        <f t="shared" ref="F25" si="22">AVERAGE(F22:F24)</f>
        <v>3.8000000000000003</v>
      </c>
      <c r="G25" s="4">
        <f t="shared" ref="G25" si="23">AVERAGE(G22:G24)</f>
        <v>4.32</v>
      </c>
      <c r="H25" s="4">
        <f t="shared" ref="H25" si="24">AVERAGE(H22:H24)</f>
        <v>6</v>
      </c>
      <c r="I25" s="4">
        <f t="shared" ref="I25" si="25">AVERAGE(I22:I24)</f>
        <v>87.613333333333344</v>
      </c>
      <c r="J25" s="4"/>
    </row>
    <row r="26" spans="1:10" x14ac:dyDescent="0.3">
      <c r="A26" s="6" t="s">
        <v>21</v>
      </c>
      <c r="B26" s="6" t="s">
        <v>17</v>
      </c>
      <c r="C26" s="1">
        <v>1</v>
      </c>
      <c r="D26" s="1">
        <v>3.58</v>
      </c>
      <c r="E26" s="1">
        <v>0.373</v>
      </c>
      <c r="F26" s="1">
        <v>4.2</v>
      </c>
      <c r="G26" s="1">
        <v>4.05</v>
      </c>
      <c r="H26" s="1">
        <v>8</v>
      </c>
      <c r="I26" s="1">
        <v>100.57</v>
      </c>
      <c r="J26" s="1"/>
    </row>
    <row r="27" spans="1:10" x14ac:dyDescent="0.3">
      <c r="A27" s="6"/>
      <c r="B27" s="6"/>
      <c r="C27" s="1">
        <v>2</v>
      </c>
      <c r="D27" s="1">
        <v>3.35</v>
      </c>
      <c r="E27" s="1">
        <v>0.38300000000000001</v>
      </c>
      <c r="F27" s="1">
        <v>3.8</v>
      </c>
      <c r="G27" s="1">
        <v>4.2699999999999996</v>
      </c>
      <c r="H27" s="1">
        <v>7</v>
      </c>
      <c r="I27" s="1">
        <v>92.48</v>
      </c>
      <c r="J27" s="1"/>
    </row>
    <row r="28" spans="1:10" x14ac:dyDescent="0.3">
      <c r="A28" s="6"/>
      <c r="B28" s="6"/>
      <c r="C28" s="1">
        <v>3</v>
      </c>
      <c r="D28" s="1">
        <v>2.99</v>
      </c>
      <c r="E28" s="1">
        <v>0.31900000000000001</v>
      </c>
      <c r="F28" s="1">
        <v>3.1</v>
      </c>
      <c r="G28" s="1">
        <v>3.35</v>
      </c>
      <c r="H28" s="1">
        <v>8</v>
      </c>
      <c r="I28" s="1">
        <v>87.15</v>
      </c>
      <c r="J28" s="1"/>
    </row>
    <row r="29" spans="1:10" x14ac:dyDescent="0.3">
      <c r="A29" s="6"/>
      <c r="B29" s="1"/>
      <c r="C29" s="2" t="s">
        <v>23</v>
      </c>
      <c r="D29" s="4">
        <f>AVERAGE(D26:D28)</f>
        <v>3.3066666666666666</v>
      </c>
      <c r="E29" s="4">
        <f t="shared" ref="E29" si="26">AVERAGE(E26:E28)</f>
        <v>0.35833333333333334</v>
      </c>
      <c r="F29" s="4">
        <f t="shared" ref="F29" si="27">AVERAGE(F26:F28)</f>
        <v>3.6999999999999997</v>
      </c>
      <c r="G29" s="4">
        <f t="shared" ref="G29" si="28">AVERAGE(G26:G28)</f>
        <v>3.89</v>
      </c>
      <c r="H29" s="4">
        <f t="shared" ref="H29" si="29">AVERAGE(H26:H28)</f>
        <v>7.666666666666667</v>
      </c>
      <c r="I29" s="4">
        <f t="shared" ref="I29" si="30">AVERAGE(I26:I28)</f>
        <v>93.40000000000002</v>
      </c>
      <c r="J29" s="4"/>
    </row>
    <row r="30" spans="1:10" x14ac:dyDescent="0.3">
      <c r="A30" s="6"/>
      <c r="B30" s="6" t="s">
        <v>18</v>
      </c>
      <c r="C30" s="1">
        <v>1</v>
      </c>
      <c r="D30" s="1">
        <v>6.63</v>
      </c>
      <c r="E30" s="1">
        <v>0.63700000000000001</v>
      </c>
      <c r="F30" s="1">
        <v>4.5999999999999996</v>
      </c>
      <c r="G30" s="1">
        <v>4.32</v>
      </c>
      <c r="H30" s="1">
        <v>8</v>
      </c>
      <c r="I30" s="1">
        <v>144.74</v>
      </c>
      <c r="J30" s="1"/>
    </row>
    <row r="31" spans="1:10" x14ac:dyDescent="0.3">
      <c r="A31" s="6"/>
      <c r="B31" s="6"/>
      <c r="C31" s="1">
        <v>2</v>
      </c>
      <c r="D31" s="1">
        <v>5.29</v>
      </c>
      <c r="E31" s="1">
        <v>0.59699999999999998</v>
      </c>
      <c r="F31" s="1">
        <v>3.4</v>
      </c>
      <c r="G31" s="1">
        <v>4.83</v>
      </c>
      <c r="H31" s="1">
        <v>7</v>
      </c>
      <c r="I31" s="1">
        <v>133.87</v>
      </c>
      <c r="J31" s="1"/>
    </row>
    <row r="32" spans="1:10" x14ac:dyDescent="0.3">
      <c r="A32" s="6"/>
      <c r="B32" s="6"/>
      <c r="C32" s="1">
        <v>3</v>
      </c>
      <c r="D32" s="1">
        <v>3.51</v>
      </c>
      <c r="E32" s="1">
        <v>0.41299999999999998</v>
      </c>
      <c r="F32" s="1">
        <v>3.1</v>
      </c>
      <c r="G32" s="1">
        <v>4.57</v>
      </c>
      <c r="H32" s="1">
        <v>7</v>
      </c>
      <c r="I32" s="1">
        <v>101.38</v>
      </c>
      <c r="J32" s="1"/>
    </row>
    <row r="33" spans="1:10" x14ac:dyDescent="0.3">
      <c r="A33" s="1"/>
      <c r="B33" s="1"/>
      <c r="C33" s="2" t="s">
        <v>23</v>
      </c>
      <c r="D33" s="4">
        <f>AVERAGE(D30:D32)</f>
        <v>5.1433333333333335</v>
      </c>
      <c r="E33" s="4">
        <f t="shared" ref="E33" si="31">AVERAGE(E30:E32)</f>
        <v>0.54900000000000004</v>
      </c>
      <c r="F33" s="4">
        <f t="shared" ref="F33" si="32">AVERAGE(F30:F32)</f>
        <v>3.6999999999999997</v>
      </c>
      <c r="G33" s="4">
        <f t="shared" ref="G33" si="33">AVERAGE(G30:G32)</f>
        <v>4.5733333333333333</v>
      </c>
      <c r="H33" s="4">
        <f t="shared" ref="H33" si="34">AVERAGE(H30:H32)</f>
        <v>7.333333333333333</v>
      </c>
      <c r="I33" s="4">
        <f t="shared" ref="I33" si="35">AVERAGE(I30:I32)</f>
        <v>126.66333333333334</v>
      </c>
      <c r="J33" s="4"/>
    </row>
  </sheetData>
  <mergeCells count="12">
    <mergeCell ref="B2:B4"/>
    <mergeCell ref="B6:B8"/>
    <mergeCell ref="A2:A8"/>
    <mergeCell ref="A10:A16"/>
    <mergeCell ref="B10:B12"/>
    <mergeCell ref="B14:B16"/>
    <mergeCell ref="A18:A24"/>
    <mergeCell ref="B18:B20"/>
    <mergeCell ref="B22:B24"/>
    <mergeCell ref="A26:A32"/>
    <mergeCell ref="B26:B28"/>
    <mergeCell ref="B30:B3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sqref="A1:J33"/>
    </sheetView>
  </sheetViews>
  <sheetFormatPr defaultRowHeight="16.5" x14ac:dyDescent="0.3"/>
  <sheetData>
    <row r="1" spans="1:10" x14ac:dyDescent="0.3">
      <c r="A1" s="1"/>
      <c r="B1" s="1"/>
      <c r="C1" s="1"/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s="6" t="s">
        <v>16</v>
      </c>
      <c r="B2" s="6" t="s">
        <v>17</v>
      </c>
      <c r="C2" s="1">
        <v>1</v>
      </c>
      <c r="D2" s="1">
        <v>45.63</v>
      </c>
      <c r="E2" s="1">
        <v>3.88</v>
      </c>
      <c r="F2" s="1">
        <v>46</v>
      </c>
      <c r="G2" s="1">
        <v>17.670000000000002</v>
      </c>
      <c r="H2" s="1">
        <v>15</v>
      </c>
      <c r="I2" s="1">
        <v>882.596</v>
      </c>
      <c r="J2" s="1">
        <v>49</v>
      </c>
    </row>
    <row r="3" spans="1:10" x14ac:dyDescent="0.3">
      <c r="A3" s="6"/>
      <c r="B3" s="6"/>
      <c r="C3" s="1">
        <v>2</v>
      </c>
      <c r="D3" s="1">
        <v>36.94</v>
      </c>
      <c r="E3" s="1">
        <v>3.01</v>
      </c>
      <c r="F3" s="1">
        <v>42</v>
      </c>
      <c r="G3" s="1">
        <v>14.95</v>
      </c>
      <c r="H3" s="1">
        <v>12</v>
      </c>
      <c r="I3" s="1">
        <v>593.50699999999995</v>
      </c>
      <c r="J3" s="1">
        <v>50.8</v>
      </c>
    </row>
    <row r="4" spans="1:10" x14ac:dyDescent="0.3">
      <c r="A4" s="6"/>
      <c r="B4" s="6"/>
      <c r="C4" s="1">
        <v>3</v>
      </c>
      <c r="D4" s="1">
        <v>44.67</v>
      </c>
      <c r="E4" s="1">
        <v>3.43</v>
      </c>
      <c r="F4" s="1">
        <v>62</v>
      </c>
      <c r="G4" s="1">
        <v>16.100000000000001</v>
      </c>
      <c r="H4" s="1">
        <v>13</v>
      </c>
      <c r="I4" s="1">
        <v>860.39499999999998</v>
      </c>
      <c r="J4" s="1">
        <v>46.7</v>
      </c>
    </row>
    <row r="5" spans="1:10" x14ac:dyDescent="0.3">
      <c r="A5" s="6"/>
      <c r="B5" s="1"/>
      <c r="C5" s="2" t="s">
        <v>23</v>
      </c>
      <c r="D5" s="4">
        <f>AVERAGE(D2:D4)</f>
        <v>42.413333333333334</v>
      </c>
      <c r="E5" s="4">
        <f t="shared" ref="E5:J5" si="0">AVERAGE(E2:E4)</f>
        <v>3.44</v>
      </c>
      <c r="F5" s="4">
        <f t="shared" si="0"/>
        <v>50</v>
      </c>
      <c r="G5" s="4">
        <f t="shared" si="0"/>
        <v>16.240000000000002</v>
      </c>
      <c r="H5" s="4">
        <f t="shared" si="0"/>
        <v>13.333333333333334</v>
      </c>
      <c r="I5" s="4">
        <f t="shared" si="0"/>
        <v>778.83266666666668</v>
      </c>
      <c r="J5" s="4">
        <f t="shared" si="0"/>
        <v>48.833333333333336</v>
      </c>
    </row>
    <row r="6" spans="1:10" x14ac:dyDescent="0.3">
      <c r="A6" s="6"/>
      <c r="B6" s="6" t="s">
        <v>18</v>
      </c>
      <c r="C6" s="1">
        <v>1</v>
      </c>
      <c r="D6" s="1">
        <v>58.08</v>
      </c>
      <c r="E6" s="1">
        <v>4.26</v>
      </c>
      <c r="F6" s="1">
        <v>46</v>
      </c>
      <c r="G6" s="1">
        <v>16.97</v>
      </c>
      <c r="H6" s="1">
        <v>12</v>
      </c>
      <c r="I6" s="1">
        <v>1082.848</v>
      </c>
      <c r="J6" s="1">
        <v>41.2</v>
      </c>
    </row>
    <row r="7" spans="1:10" x14ac:dyDescent="0.3">
      <c r="A7" s="6"/>
      <c r="B7" s="6"/>
      <c r="C7" s="1">
        <v>2</v>
      </c>
      <c r="D7" s="1">
        <v>77.400000000000006</v>
      </c>
      <c r="E7" s="1">
        <v>6.08</v>
      </c>
      <c r="F7" s="1">
        <v>51</v>
      </c>
      <c r="G7" s="1">
        <v>16.16</v>
      </c>
      <c r="H7" s="1">
        <v>12</v>
      </c>
      <c r="I7" s="1">
        <v>1262.8489999999999</v>
      </c>
      <c r="J7" s="1">
        <v>48.6</v>
      </c>
    </row>
    <row r="8" spans="1:10" x14ac:dyDescent="0.3">
      <c r="A8" s="6"/>
      <c r="B8" s="6"/>
      <c r="C8" s="1">
        <v>3</v>
      </c>
      <c r="D8" s="1">
        <v>47.84</v>
      </c>
      <c r="E8" s="1">
        <v>4.2699999999999996</v>
      </c>
      <c r="F8" s="1">
        <v>50</v>
      </c>
      <c r="G8" s="1">
        <v>16.38</v>
      </c>
      <c r="H8" s="1">
        <v>13</v>
      </c>
      <c r="I8" s="1">
        <v>840.32500000000005</v>
      </c>
      <c r="J8" s="1">
        <v>46.5</v>
      </c>
    </row>
    <row r="9" spans="1:10" x14ac:dyDescent="0.3">
      <c r="A9" s="1"/>
      <c r="B9" s="1"/>
      <c r="C9" s="2" t="s">
        <v>23</v>
      </c>
      <c r="D9" s="4">
        <f>AVERAGE(D6:D8)</f>
        <v>61.106666666666676</v>
      </c>
      <c r="E9" s="4">
        <f t="shared" ref="E9:J9" si="1">AVERAGE(E6:E8)</f>
        <v>4.87</v>
      </c>
      <c r="F9" s="4">
        <f t="shared" si="1"/>
        <v>49</v>
      </c>
      <c r="G9" s="4">
        <f t="shared" si="1"/>
        <v>16.50333333333333</v>
      </c>
      <c r="H9" s="4">
        <f t="shared" si="1"/>
        <v>12.333333333333334</v>
      </c>
      <c r="I9" s="4">
        <f t="shared" si="1"/>
        <v>1062.0073333333332</v>
      </c>
      <c r="J9" s="4">
        <f t="shared" si="1"/>
        <v>45.433333333333337</v>
      </c>
    </row>
    <row r="10" spans="1:10" x14ac:dyDescent="0.3">
      <c r="A10" s="6" t="s">
        <v>19</v>
      </c>
      <c r="B10" s="6" t="s">
        <v>17</v>
      </c>
      <c r="C10" s="1">
        <v>1</v>
      </c>
      <c r="D10" s="1">
        <v>34.78</v>
      </c>
      <c r="E10" s="1">
        <v>3.03</v>
      </c>
      <c r="F10" s="1">
        <v>47</v>
      </c>
      <c r="G10" s="1">
        <v>15.48</v>
      </c>
      <c r="H10" s="1">
        <v>14</v>
      </c>
      <c r="I10" s="1">
        <v>697.16399999999999</v>
      </c>
      <c r="J10" s="1">
        <v>58.4</v>
      </c>
    </row>
    <row r="11" spans="1:10" x14ac:dyDescent="0.3">
      <c r="A11" s="6"/>
      <c r="B11" s="6"/>
      <c r="C11" s="1">
        <v>2</v>
      </c>
      <c r="D11" s="1">
        <v>60.61</v>
      </c>
      <c r="E11" s="1">
        <v>4.95</v>
      </c>
      <c r="F11" s="1">
        <v>52</v>
      </c>
      <c r="G11" s="1">
        <v>18.91</v>
      </c>
      <c r="H11" s="1">
        <v>11</v>
      </c>
      <c r="I11" s="1">
        <v>983.52599999999995</v>
      </c>
      <c r="J11" s="1">
        <v>56.7</v>
      </c>
    </row>
    <row r="12" spans="1:10" x14ac:dyDescent="0.3">
      <c r="A12" s="6"/>
      <c r="B12" s="6"/>
      <c r="C12" s="1">
        <v>3</v>
      </c>
      <c r="D12" s="1">
        <v>36.049999999999997</v>
      </c>
      <c r="E12" s="1">
        <v>3.07</v>
      </c>
      <c r="F12" s="1">
        <v>49</v>
      </c>
      <c r="G12" s="1">
        <v>15.3</v>
      </c>
      <c r="H12" s="1">
        <v>13</v>
      </c>
      <c r="I12" s="1">
        <v>766.26300000000003</v>
      </c>
      <c r="J12" s="1">
        <v>50.7</v>
      </c>
    </row>
    <row r="13" spans="1:10" x14ac:dyDescent="0.3">
      <c r="A13" s="6"/>
      <c r="B13" s="1"/>
      <c r="C13" s="2" t="s">
        <v>23</v>
      </c>
      <c r="D13" s="4">
        <f>AVERAGE(D10:D12)</f>
        <v>43.813333333333333</v>
      </c>
      <c r="E13" s="4">
        <f t="shared" ref="E13:J13" si="2">AVERAGE(E10:E12)</f>
        <v>3.6833333333333336</v>
      </c>
      <c r="F13" s="4">
        <f t="shared" si="2"/>
        <v>49.333333333333336</v>
      </c>
      <c r="G13" s="4">
        <f t="shared" si="2"/>
        <v>16.563333333333333</v>
      </c>
      <c r="H13" s="4">
        <f t="shared" si="2"/>
        <v>12.666666666666666</v>
      </c>
      <c r="I13" s="4">
        <f t="shared" si="2"/>
        <v>815.65099999999995</v>
      </c>
      <c r="J13" s="4">
        <f t="shared" si="2"/>
        <v>55.266666666666673</v>
      </c>
    </row>
    <row r="14" spans="1:10" x14ac:dyDescent="0.3">
      <c r="A14" s="6"/>
      <c r="B14" s="6" t="s">
        <v>18</v>
      </c>
      <c r="C14" s="1">
        <v>1</v>
      </c>
      <c r="D14" s="1">
        <v>21.03</v>
      </c>
      <c r="E14" s="1">
        <v>1.52</v>
      </c>
      <c r="F14" s="1">
        <v>34</v>
      </c>
      <c r="G14" s="1">
        <v>14</v>
      </c>
      <c r="H14" s="1">
        <v>10</v>
      </c>
      <c r="I14" s="1">
        <v>408.59</v>
      </c>
      <c r="J14" s="1">
        <v>42.6</v>
      </c>
    </row>
    <row r="15" spans="1:10" x14ac:dyDescent="0.3">
      <c r="A15" s="6"/>
      <c r="B15" s="6"/>
      <c r="C15" s="1">
        <v>2</v>
      </c>
      <c r="D15" s="1">
        <v>60.44</v>
      </c>
      <c r="E15" s="1">
        <v>4.6399999999999997</v>
      </c>
      <c r="F15" s="1">
        <v>47</v>
      </c>
      <c r="G15" s="1">
        <v>16.510000000000002</v>
      </c>
      <c r="H15" s="1">
        <v>15</v>
      </c>
      <c r="I15" s="1">
        <v>1140.615</v>
      </c>
      <c r="J15" s="1">
        <v>51</v>
      </c>
    </row>
    <row r="16" spans="1:10" x14ac:dyDescent="0.3">
      <c r="A16" s="6"/>
      <c r="B16" s="6"/>
      <c r="C16" s="1">
        <v>3</v>
      </c>
      <c r="D16" s="1">
        <v>48.61</v>
      </c>
      <c r="E16" s="1">
        <v>4.0599999999999996</v>
      </c>
      <c r="F16" s="1">
        <v>40</v>
      </c>
      <c r="G16" s="1">
        <v>13.05</v>
      </c>
      <c r="H16" s="1">
        <v>12</v>
      </c>
      <c r="I16" s="1">
        <v>890.375</v>
      </c>
      <c r="J16" s="1">
        <v>55.2</v>
      </c>
    </row>
    <row r="17" spans="1:10" x14ac:dyDescent="0.3">
      <c r="A17" s="1"/>
      <c r="B17" s="1"/>
      <c r="C17" s="2" t="s">
        <v>23</v>
      </c>
      <c r="D17" s="4">
        <f>AVERAGE(D14:D16)</f>
        <v>43.359999999999992</v>
      </c>
      <c r="E17" s="4">
        <f t="shared" ref="E17:J17" si="3">AVERAGE(E14:E16)</f>
        <v>3.4066666666666663</v>
      </c>
      <c r="F17" s="4">
        <f t="shared" si="3"/>
        <v>40.333333333333336</v>
      </c>
      <c r="G17" s="4">
        <f t="shared" si="3"/>
        <v>14.520000000000001</v>
      </c>
      <c r="H17" s="4">
        <f t="shared" si="3"/>
        <v>12.333333333333334</v>
      </c>
      <c r="I17" s="4">
        <f t="shared" si="3"/>
        <v>813.19333333333327</v>
      </c>
      <c r="J17" s="4">
        <f t="shared" si="3"/>
        <v>49.6</v>
      </c>
    </row>
    <row r="18" spans="1:10" x14ac:dyDescent="0.3">
      <c r="A18" s="6" t="s">
        <v>20</v>
      </c>
      <c r="B18" s="6" t="s">
        <v>17</v>
      </c>
      <c r="C18" s="1">
        <v>1</v>
      </c>
      <c r="D18" s="1">
        <v>35.979999999999997</v>
      </c>
      <c r="E18" s="1">
        <v>3.13</v>
      </c>
      <c r="F18" s="1">
        <v>45</v>
      </c>
      <c r="G18" s="1">
        <v>12.53</v>
      </c>
      <c r="H18" s="1">
        <v>13</v>
      </c>
      <c r="I18" s="1">
        <v>781.87900000000002</v>
      </c>
      <c r="J18" s="1">
        <v>45.6</v>
      </c>
    </row>
    <row r="19" spans="1:10" x14ac:dyDescent="0.3">
      <c r="A19" s="6"/>
      <c r="B19" s="6"/>
      <c r="C19" s="1">
        <v>2</v>
      </c>
      <c r="D19" s="1">
        <v>65.28</v>
      </c>
      <c r="E19" s="1">
        <v>6.89</v>
      </c>
      <c r="F19" s="1">
        <v>54</v>
      </c>
      <c r="G19" s="1">
        <v>20.9</v>
      </c>
      <c r="H19" s="1">
        <v>15</v>
      </c>
      <c r="I19" s="1">
        <v>1345.1679999999999</v>
      </c>
      <c r="J19" s="1">
        <v>53.1</v>
      </c>
    </row>
    <row r="20" spans="1:10" x14ac:dyDescent="0.3">
      <c r="A20" s="6"/>
      <c r="B20" s="6"/>
      <c r="C20" s="1">
        <v>3</v>
      </c>
      <c r="D20" s="1">
        <v>40.049999999999997</v>
      </c>
      <c r="E20" s="1">
        <v>3.9</v>
      </c>
      <c r="F20" s="1">
        <v>46</v>
      </c>
      <c r="G20" s="1">
        <v>13.66</v>
      </c>
      <c r="H20" s="1">
        <v>13</v>
      </c>
      <c r="I20" s="1">
        <v>828.87699999999995</v>
      </c>
      <c r="J20" s="1">
        <v>45.1</v>
      </c>
    </row>
    <row r="21" spans="1:10" x14ac:dyDescent="0.3">
      <c r="A21" s="6"/>
      <c r="B21" s="1"/>
      <c r="C21" s="2" t="s">
        <v>23</v>
      </c>
      <c r="D21" s="4">
        <f>AVERAGE(D18:D20)</f>
        <v>47.103333333333332</v>
      </c>
      <c r="E21" s="4">
        <f t="shared" ref="E21:J21" si="4">AVERAGE(E18:E20)</f>
        <v>4.6399999999999997</v>
      </c>
      <c r="F21" s="4">
        <f t="shared" si="4"/>
        <v>48.333333333333336</v>
      </c>
      <c r="G21" s="4">
        <f t="shared" si="4"/>
        <v>15.696666666666667</v>
      </c>
      <c r="H21" s="4">
        <f t="shared" si="4"/>
        <v>13.666666666666666</v>
      </c>
      <c r="I21" s="4">
        <f t="shared" si="4"/>
        <v>985.30799999999999</v>
      </c>
      <c r="J21" s="4">
        <f t="shared" si="4"/>
        <v>47.933333333333337</v>
      </c>
    </row>
    <row r="22" spans="1:10" x14ac:dyDescent="0.3">
      <c r="A22" s="6"/>
      <c r="B22" s="6" t="s">
        <v>18</v>
      </c>
      <c r="C22" s="1">
        <v>1</v>
      </c>
      <c r="D22" s="1">
        <v>68.7</v>
      </c>
      <c r="E22" s="1">
        <v>5.67</v>
      </c>
      <c r="F22" s="1">
        <v>43</v>
      </c>
      <c r="G22" s="1">
        <v>17.36</v>
      </c>
      <c r="H22" s="1">
        <v>15</v>
      </c>
      <c r="I22" s="1">
        <v>1331.5930000000001</v>
      </c>
      <c r="J22" s="1">
        <v>44.1</v>
      </c>
    </row>
    <row r="23" spans="1:10" x14ac:dyDescent="0.3">
      <c r="A23" s="6"/>
      <c r="B23" s="6"/>
      <c r="C23" s="1">
        <v>2</v>
      </c>
      <c r="D23" s="1">
        <v>42.44</v>
      </c>
      <c r="E23" s="1">
        <v>3.1</v>
      </c>
      <c r="F23" s="1">
        <v>49</v>
      </c>
      <c r="G23" s="1">
        <v>13.4</v>
      </c>
      <c r="H23" s="1">
        <v>12</v>
      </c>
      <c r="I23" s="1">
        <v>807.86900000000003</v>
      </c>
      <c r="J23" s="1">
        <v>48.6</v>
      </c>
    </row>
    <row r="24" spans="1:10" x14ac:dyDescent="0.3">
      <c r="A24" s="6"/>
      <c r="B24" s="6"/>
      <c r="C24" s="1">
        <v>3</v>
      </c>
      <c r="D24" s="1">
        <v>37.770000000000003</v>
      </c>
      <c r="E24" s="1">
        <v>2.98</v>
      </c>
      <c r="F24" s="1">
        <v>48</v>
      </c>
      <c r="G24" s="1">
        <v>14.66</v>
      </c>
      <c r="H24" s="1">
        <v>12</v>
      </c>
      <c r="I24" s="1">
        <v>766.18100000000004</v>
      </c>
      <c r="J24" s="1">
        <v>52.3</v>
      </c>
    </row>
    <row r="25" spans="1:10" x14ac:dyDescent="0.3">
      <c r="A25" s="1"/>
      <c r="B25" s="1"/>
      <c r="C25" s="2" t="s">
        <v>23</v>
      </c>
      <c r="D25" s="4">
        <f>AVERAGE(D22:D24)</f>
        <v>49.636666666666663</v>
      </c>
      <c r="E25" s="4">
        <f t="shared" ref="E25:J25" si="5">AVERAGE(E22:E24)</f>
        <v>3.9166666666666665</v>
      </c>
      <c r="F25" s="4">
        <f t="shared" si="5"/>
        <v>46.666666666666664</v>
      </c>
      <c r="G25" s="4">
        <f t="shared" si="5"/>
        <v>15.14</v>
      </c>
      <c r="H25" s="4">
        <f t="shared" si="5"/>
        <v>13</v>
      </c>
      <c r="I25" s="4">
        <f t="shared" si="5"/>
        <v>968.54766666666671</v>
      </c>
      <c r="J25" s="4">
        <f t="shared" si="5"/>
        <v>48.333333333333336</v>
      </c>
    </row>
    <row r="26" spans="1:10" x14ac:dyDescent="0.3">
      <c r="A26" s="6" t="s">
        <v>21</v>
      </c>
      <c r="B26" s="6" t="s">
        <v>17</v>
      </c>
      <c r="C26" s="1">
        <v>1</v>
      </c>
      <c r="D26" s="1">
        <v>63.22</v>
      </c>
      <c r="E26" s="1">
        <v>5.15</v>
      </c>
      <c r="F26" s="1">
        <v>51</v>
      </c>
      <c r="G26" s="1">
        <v>23.15</v>
      </c>
      <c r="H26" s="1">
        <v>14</v>
      </c>
      <c r="I26" s="1">
        <v>1120.4090000000001</v>
      </c>
      <c r="J26" s="1">
        <v>46.4</v>
      </c>
    </row>
    <row r="27" spans="1:10" x14ac:dyDescent="0.3">
      <c r="A27" s="6"/>
      <c r="B27" s="6"/>
      <c r="C27" s="1">
        <v>2</v>
      </c>
      <c r="D27" s="1">
        <v>44.02</v>
      </c>
      <c r="E27" s="1">
        <v>4.1100000000000003</v>
      </c>
      <c r="F27" s="1">
        <v>44</v>
      </c>
      <c r="G27" s="1">
        <v>16.04</v>
      </c>
      <c r="H27" s="1">
        <v>15</v>
      </c>
      <c r="I27" s="1">
        <v>949.18100000000004</v>
      </c>
      <c r="J27" s="1">
        <v>48</v>
      </c>
    </row>
    <row r="28" spans="1:10" x14ac:dyDescent="0.3">
      <c r="A28" s="6"/>
      <c r="B28" s="6"/>
      <c r="C28" s="1">
        <v>3</v>
      </c>
      <c r="D28" s="1">
        <v>42.32</v>
      </c>
      <c r="E28" s="1">
        <v>3.65</v>
      </c>
      <c r="F28" s="1">
        <v>49</v>
      </c>
      <c r="G28" s="1">
        <v>16.829999999999998</v>
      </c>
      <c r="H28" s="1">
        <v>16</v>
      </c>
      <c r="I28" s="1">
        <v>813.58500000000004</v>
      </c>
      <c r="J28" s="1">
        <v>46.4</v>
      </c>
    </row>
    <row r="29" spans="1:10" x14ac:dyDescent="0.3">
      <c r="A29" s="6"/>
      <c r="B29" s="1"/>
      <c r="C29" s="2" t="s">
        <v>23</v>
      </c>
      <c r="D29" s="4">
        <f>AVERAGE(D26:D28)</f>
        <v>49.853333333333332</v>
      </c>
      <c r="E29" s="4">
        <f t="shared" ref="E29:J29" si="6">AVERAGE(E26:E28)</f>
        <v>4.3033333333333337</v>
      </c>
      <c r="F29" s="4">
        <f t="shared" si="6"/>
        <v>48</v>
      </c>
      <c r="G29" s="4">
        <f t="shared" si="6"/>
        <v>18.673333333333332</v>
      </c>
      <c r="H29" s="4">
        <f t="shared" si="6"/>
        <v>15</v>
      </c>
      <c r="I29" s="4">
        <f t="shared" si="6"/>
        <v>961.05833333333339</v>
      </c>
      <c r="J29" s="4">
        <f t="shared" si="6"/>
        <v>46.933333333333337</v>
      </c>
    </row>
    <row r="30" spans="1:10" x14ac:dyDescent="0.3">
      <c r="A30" s="6"/>
      <c r="B30" s="6" t="s">
        <v>18</v>
      </c>
      <c r="C30" s="1">
        <v>1</v>
      </c>
      <c r="D30" s="1">
        <v>34.29</v>
      </c>
      <c r="E30" s="1">
        <v>2.82</v>
      </c>
      <c r="F30" s="1">
        <v>39</v>
      </c>
      <c r="G30" s="1">
        <v>18.12</v>
      </c>
      <c r="H30" s="1">
        <v>10</v>
      </c>
      <c r="I30" s="1">
        <v>706.55399999999997</v>
      </c>
      <c r="J30" s="1">
        <v>44.3</v>
      </c>
    </row>
    <row r="31" spans="1:10" x14ac:dyDescent="0.3">
      <c r="A31" s="6"/>
      <c r="B31" s="6"/>
      <c r="C31" s="1">
        <v>2</v>
      </c>
      <c r="D31" s="1">
        <v>42.16</v>
      </c>
      <c r="E31" s="1">
        <v>3.5</v>
      </c>
      <c r="F31" s="1">
        <v>35</v>
      </c>
      <c r="G31" s="1">
        <v>12.39</v>
      </c>
      <c r="H31" s="1">
        <v>11</v>
      </c>
      <c r="I31" s="1">
        <v>916.86599999999999</v>
      </c>
      <c r="J31" s="1">
        <v>40.6</v>
      </c>
    </row>
    <row r="32" spans="1:10" x14ac:dyDescent="0.3">
      <c r="A32" s="6"/>
      <c r="B32" s="6"/>
      <c r="C32" s="1">
        <v>3</v>
      </c>
      <c r="D32" s="1">
        <v>38.159999999999997</v>
      </c>
      <c r="E32" s="1">
        <v>3.14</v>
      </c>
      <c r="F32" s="1">
        <v>45</v>
      </c>
      <c r="G32" s="1">
        <v>14.56</v>
      </c>
      <c r="H32" s="1">
        <v>9</v>
      </c>
      <c r="I32" s="1">
        <v>642.50599999999997</v>
      </c>
      <c r="J32" s="1">
        <v>56.4</v>
      </c>
    </row>
    <row r="33" spans="1:10" x14ac:dyDescent="0.3">
      <c r="A33" s="1"/>
      <c r="B33" s="1"/>
      <c r="C33" s="2" t="s">
        <v>23</v>
      </c>
      <c r="D33" s="4">
        <f>AVERAGE(D30:D32)</f>
        <v>38.203333333333326</v>
      </c>
      <c r="E33" s="4">
        <f t="shared" ref="E33:J33" si="7">AVERAGE(E30:E32)</f>
        <v>3.1533333333333338</v>
      </c>
      <c r="F33" s="4">
        <f t="shared" si="7"/>
        <v>39.666666666666664</v>
      </c>
      <c r="G33" s="4">
        <f t="shared" si="7"/>
        <v>15.023333333333333</v>
      </c>
      <c r="H33" s="4">
        <f t="shared" si="7"/>
        <v>10</v>
      </c>
      <c r="I33" s="4">
        <f t="shared" si="7"/>
        <v>755.30866666666668</v>
      </c>
      <c r="J33" s="4">
        <f t="shared" si="7"/>
        <v>47.1</v>
      </c>
    </row>
  </sheetData>
  <mergeCells count="12">
    <mergeCell ref="A26:A32"/>
    <mergeCell ref="B26:B28"/>
    <mergeCell ref="B30:B32"/>
    <mergeCell ref="B2:B4"/>
    <mergeCell ref="A2:A8"/>
    <mergeCell ref="B6:B8"/>
    <mergeCell ref="A10:A16"/>
    <mergeCell ref="B10:B12"/>
    <mergeCell ref="B14:B16"/>
    <mergeCell ref="A18:A24"/>
    <mergeCell ref="B18:B20"/>
    <mergeCell ref="B22:B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workbookViewId="0">
      <selection activeCell="E33" sqref="E33"/>
    </sheetView>
  </sheetViews>
  <sheetFormatPr defaultRowHeight="16.5" x14ac:dyDescent="0.3"/>
  <sheetData>
    <row r="1" spans="1:10" x14ac:dyDescent="0.3">
      <c r="A1" s="1"/>
      <c r="B1" s="1"/>
      <c r="C1" s="1"/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3">
      <c r="A2" s="6" t="s">
        <v>16</v>
      </c>
      <c r="B2" s="6" t="s">
        <v>17</v>
      </c>
      <c r="C2" s="1">
        <v>1</v>
      </c>
      <c r="D2" s="1">
        <v>188.28</v>
      </c>
      <c r="E2" s="1">
        <v>17.670000000000002</v>
      </c>
      <c r="F2" s="1">
        <v>121</v>
      </c>
      <c r="G2" s="1">
        <v>34.5</v>
      </c>
      <c r="H2" s="1">
        <v>16</v>
      </c>
      <c r="I2" s="1">
        <v>2689.6</v>
      </c>
      <c r="J2" s="1">
        <v>51.1</v>
      </c>
    </row>
    <row r="3" spans="1:10" x14ac:dyDescent="0.3">
      <c r="A3" s="6"/>
      <c r="B3" s="6"/>
      <c r="C3" s="1">
        <v>2</v>
      </c>
      <c r="D3" s="1">
        <f>88.41+12.88</f>
        <v>101.28999999999999</v>
      </c>
      <c r="E3" s="1">
        <v>8.4</v>
      </c>
      <c r="F3" s="1">
        <v>64</v>
      </c>
      <c r="G3" s="1">
        <v>20.43</v>
      </c>
      <c r="H3" s="1">
        <v>17</v>
      </c>
      <c r="I3" s="1">
        <v>1667.35</v>
      </c>
      <c r="J3" s="1">
        <v>53.4</v>
      </c>
    </row>
    <row r="4" spans="1:10" x14ac:dyDescent="0.3">
      <c r="A4" s="6"/>
      <c r="B4" s="6"/>
      <c r="C4" s="1">
        <v>3</v>
      </c>
      <c r="D4" s="1">
        <v>183.02</v>
      </c>
      <c r="E4" s="1">
        <v>14.32</v>
      </c>
      <c r="F4" s="1">
        <v>82</v>
      </c>
      <c r="G4" s="1">
        <v>34.93</v>
      </c>
      <c r="H4" s="1">
        <v>13</v>
      </c>
      <c r="I4" s="1">
        <v>2879.33</v>
      </c>
      <c r="J4" s="1">
        <v>46.1</v>
      </c>
    </row>
    <row r="5" spans="1:10" x14ac:dyDescent="0.3">
      <c r="A5" s="6"/>
      <c r="B5" s="1"/>
      <c r="C5" s="2" t="s">
        <v>23</v>
      </c>
      <c r="D5" s="4">
        <f>AVERAGE(D2:D4)</f>
        <v>157.53</v>
      </c>
      <c r="E5" s="4">
        <f t="shared" ref="E5:J5" si="0">AVERAGE(E2:E4)</f>
        <v>13.463333333333333</v>
      </c>
      <c r="F5" s="4">
        <f t="shared" si="0"/>
        <v>89</v>
      </c>
      <c r="G5" s="4">
        <f t="shared" si="0"/>
        <v>29.953333333333333</v>
      </c>
      <c r="H5" s="4">
        <f t="shared" si="0"/>
        <v>15.333333333333334</v>
      </c>
      <c r="I5" s="4">
        <f t="shared" si="0"/>
        <v>2412.0933333333332</v>
      </c>
      <c r="J5" s="4">
        <f t="shared" si="0"/>
        <v>50.199999999999996</v>
      </c>
    </row>
    <row r="6" spans="1:10" x14ac:dyDescent="0.3">
      <c r="A6" s="6"/>
      <c r="B6" s="6" t="s">
        <v>18</v>
      </c>
      <c r="C6" s="1">
        <v>1</v>
      </c>
      <c r="D6" s="1">
        <v>269.93</v>
      </c>
      <c r="E6" s="1">
        <v>19.68</v>
      </c>
      <c r="F6" s="1">
        <v>84</v>
      </c>
      <c r="G6" s="1">
        <v>28.73</v>
      </c>
      <c r="H6" s="1">
        <v>17</v>
      </c>
      <c r="I6" s="1">
        <v>3899.27</v>
      </c>
      <c r="J6" s="1">
        <v>53.4</v>
      </c>
    </row>
    <row r="7" spans="1:10" x14ac:dyDescent="0.3">
      <c r="A7" s="6"/>
      <c r="B7" s="6"/>
      <c r="C7" s="1">
        <v>2</v>
      </c>
      <c r="D7" s="1">
        <v>213.79</v>
      </c>
      <c r="E7" s="1">
        <v>13.65</v>
      </c>
      <c r="F7" s="1">
        <v>49</v>
      </c>
      <c r="G7" s="1">
        <v>27.83</v>
      </c>
      <c r="H7" s="1">
        <v>12</v>
      </c>
      <c r="I7" s="1">
        <v>3135.86</v>
      </c>
      <c r="J7" s="1">
        <v>45.6</v>
      </c>
    </row>
    <row r="8" spans="1:10" x14ac:dyDescent="0.3">
      <c r="A8" s="6"/>
      <c r="B8" s="6"/>
      <c r="C8" s="1">
        <v>3</v>
      </c>
      <c r="D8" s="1">
        <v>110.63</v>
      </c>
      <c r="E8" s="1">
        <v>9.01</v>
      </c>
      <c r="F8" s="1">
        <v>57</v>
      </c>
      <c r="G8" s="1">
        <v>22.32</v>
      </c>
      <c r="H8" s="1">
        <v>10</v>
      </c>
      <c r="I8" s="1">
        <v>1754.3</v>
      </c>
      <c r="J8" s="1">
        <v>53.1</v>
      </c>
    </row>
    <row r="9" spans="1:10" x14ac:dyDescent="0.3">
      <c r="A9" s="1"/>
      <c r="B9" s="1"/>
      <c r="C9" s="2" t="s">
        <v>23</v>
      </c>
      <c r="D9" s="4">
        <f>AVERAGE(D6:D8)</f>
        <v>198.11666666666667</v>
      </c>
      <c r="E9" s="4">
        <f t="shared" ref="E9:J9" si="1">AVERAGE(E6:E8)</f>
        <v>14.113333333333332</v>
      </c>
      <c r="F9" s="4">
        <f t="shared" si="1"/>
        <v>63.333333333333336</v>
      </c>
      <c r="G9" s="4">
        <f t="shared" si="1"/>
        <v>26.293333333333333</v>
      </c>
      <c r="H9" s="4">
        <f t="shared" si="1"/>
        <v>13</v>
      </c>
      <c r="I9" s="4">
        <f t="shared" si="1"/>
        <v>2929.81</v>
      </c>
      <c r="J9" s="4">
        <f t="shared" si="1"/>
        <v>50.699999999999996</v>
      </c>
    </row>
    <row r="10" spans="1:10" x14ac:dyDescent="0.3">
      <c r="A10" s="6" t="s">
        <v>19</v>
      </c>
      <c r="B10" s="6" t="s">
        <v>17</v>
      </c>
      <c r="C10" s="1">
        <v>1</v>
      </c>
      <c r="D10" s="1">
        <v>81.540000000000006</v>
      </c>
      <c r="E10" s="1">
        <v>5.96</v>
      </c>
      <c r="F10" s="1">
        <v>42</v>
      </c>
      <c r="G10" s="1">
        <v>26.11</v>
      </c>
      <c r="H10" s="1">
        <v>13</v>
      </c>
      <c r="I10" s="1">
        <v>1463.64</v>
      </c>
      <c r="J10" s="1">
        <v>39.5</v>
      </c>
    </row>
    <row r="11" spans="1:10" x14ac:dyDescent="0.3">
      <c r="A11" s="6"/>
      <c r="B11" s="6"/>
      <c r="C11" s="1">
        <v>2</v>
      </c>
      <c r="D11" s="1">
        <v>74.78</v>
      </c>
      <c r="E11" s="1">
        <v>11.86</v>
      </c>
      <c r="F11" s="1">
        <v>59</v>
      </c>
      <c r="G11" s="1">
        <v>27.01</v>
      </c>
      <c r="H11" s="1">
        <v>11</v>
      </c>
      <c r="I11" s="1">
        <v>1274.1199999999999</v>
      </c>
      <c r="J11" s="1">
        <v>47</v>
      </c>
    </row>
    <row r="12" spans="1:10" x14ac:dyDescent="0.3">
      <c r="A12" s="6"/>
      <c r="B12" s="6"/>
      <c r="C12" s="1">
        <v>3</v>
      </c>
      <c r="D12" s="1">
        <v>132.96</v>
      </c>
      <c r="E12" s="1">
        <v>9.7799999999999994</v>
      </c>
      <c r="F12" s="1">
        <v>67</v>
      </c>
      <c r="G12" s="1">
        <v>41.4</v>
      </c>
      <c r="H12" s="1">
        <v>12</v>
      </c>
      <c r="I12" s="1">
        <v>1569.02</v>
      </c>
      <c r="J12" s="1">
        <v>45.5</v>
      </c>
    </row>
    <row r="13" spans="1:10" x14ac:dyDescent="0.3">
      <c r="A13" s="6"/>
      <c r="B13" s="1"/>
      <c r="C13" s="2" t="s">
        <v>23</v>
      </c>
      <c r="D13" s="4">
        <f>AVERAGE(D10:D12)</f>
        <v>96.426666666666662</v>
      </c>
      <c r="E13" s="4">
        <f t="shared" ref="E13:J13" si="2">AVERAGE(E10:E12)</f>
        <v>9.2000000000000011</v>
      </c>
      <c r="F13" s="4">
        <f t="shared" si="2"/>
        <v>56</v>
      </c>
      <c r="G13" s="4">
        <f t="shared" si="2"/>
        <v>31.506666666666671</v>
      </c>
      <c r="H13" s="4">
        <f t="shared" si="2"/>
        <v>12</v>
      </c>
      <c r="I13" s="4">
        <f t="shared" si="2"/>
        <v>1435.5933333333335</v>
      </c>
      <c r="J13" s="4">
        <f t="shared" si="2"/>
        <v>44</v>
      </c>
    </row>
    <row r="14" spans="1:10" x14ac:dyDescent="0.3">
      <c r="A14" s="6"/>
      <c r="B14" s="6" t="s">
        <v>18</v>
      </c>
      <c r="C14" s="1">
        <v>1</v>
      </c>
      <c r="D14" s="1">
        <v>198.56</v>
      </c>
      <c r="E14" s="1">
        <v>13.86</v>
      </c>
      <c r="F14" s="1">
        <v>61</v>
      </c>
      <c r="G14" s="1">
        <v>32.49</v>
      </c>
      <c r="H14" s="1">
        <v>11</v>
      </c>
      <c r="I14" s="1">
        <v>2553.4</v>
      </c>
      <c r="J14" s="1">
        <v>52.5</v>
      </c>
    </row>
    <row r="15" spans="1:10" x14ac:dyDescent="0.3">
      <c r="A15" s="6"/>
      <c r="B15" s="6"/>
      <c r="C15" s="1">
        <v>2</v>
      </c>
      <c r="D15" s="1">
        <f>103.39-0.62</f>
        <v>102.77</v>
      </c>
      <c r="E15" s="1">
        <v>6.42</v>
      </c>
      <c r="F15" s="1">
        <v>48</v>
      </c>
      <c r="G15" s="1">
        <v>18.09</v>
      </c>
      <c r="H15" s="1">
        <v>15</v>
      </c>
      <c r="I15" s="1">
        <v>1811.79</v>
      </c>
      <c r="J15" s="1">
        <v>37.799999999999997</v>
      </c>
    </row>
    <row r="16" spans="1:10" x14ac:dyDescent="0.3">
      <c r="A16" s="6"/>
      <c r="B16" s="6"/>
      <c r="C16" s="1">
        <v>3</v>
      </c>
      <c r="D16" s="1">
        <v>125.7</v>
      </c>
      <c r="E16" s="1">
        <v>8.66</v>
      </c>
      <c r="F16" s="1">
        <v>53</v>
      </c>
      <c r="G16" s="1">
        <v>26.51</v>
      </c>
      <c r="H16" s="1">
        <v>13</v>
      </c>
      <c r="I16" s="1">
        <v>1788.1</v>
      </c>
      <c r="J16" s="1">
        <v>43.4</v>
      </c>
    </row>
    <row r="17" spans="1:10" x14ac:dyDescent="0.3">
      <c r="A17" s="1"/>
      <c r="B17" s="1"/>
      <c r="C17" s="2" t="s">
        <v>23</v>
      </c>
      <c r="D17" s="4">
        <f>AVERAGE(D14:D16)</f>
        <v>142.34333333333333</v>
      </c>
      <c r="E17" s="4">
        <f t="shared" ref="E17:J17" si="3">AVERAGE(E14:E16)</f>
        <v>9.6466666666666665</v>
      </c>
      <c r="F17" s="4">
        <f t="shared" si="3"/>
        <v>54</v>
      </c>
      <c r="G17" s="4">
        <f t="shared" si="3"/>
        <v>25.696666666666669</v>
      </c>
      <c r="H17" s="4">
        <f t="shared" si="3"/>
        <v>13</v>
      </c>
      <c r="I17" s="4">
        <f t="shared" si="3"/>
        <v>2051.0966666666668</v>
      </c>
      <c r="J17" s="4">
        <f t="shared" si="3"/>
        <v>44.566666666666663</v>
      </c>
    </row>
    <row r="18" spans="1:10" x14ac:dyDescent="0.3">
      <c r="A18" s="6" t="s">
        <v>20</v>
      </c>
      <c r="B18" s="6" t="s">
        <v>17</v>
      </c>
      <c r="C18" s="1">
        <v>1</v>
      </c>
      <c r="D18" s="1">
        <v>86.72</v>
      </c>
      <c r="E18" s="1">
        <v>6.28</v>
      </c>
      <c r="F18" s="1">
        <v>39</v>
      </c>
      <c r="G18" s="1">
        <v>34.840000000000003</v>
      </c>
      <c r="H18" s="1">
        <v>11</v>
      </c>
      <c r="I18" s="1">
        <v>1451.79</v>
      </c>
      <c r="J18" s="1">
        <v>35.799999999999997</v>
      </c>
    </row>
    <row r="19" spans="1:10" x14ac:dyDescent="0.3">
      <c r="A19" s="6"/>
      <c r="B19" s="6"/>
      <c r="C19" s="1">
        <v>2</v>
      </c>
      <c r="D19" s="1">
        <v>169.27</v>
      </c>
      <c r="E19" s="1">
        <v>13.73</v>
      </c>
      <c r="F19" s="1">
        <v>83</v>
      </c>
      <c r="G19" s="1">
        <v>34.549999999999997</v>
      </c>
      <c r="H19" s="1">
        <v>12</v>
      </c>
      <c r="I19" s="1">
        <v>2058.3200000000002</v>
      </c>
      <c r="J19" s="1">
        <v>56</v>
      </c>
    </row>
    <row r="20" spans="1:10" x14ac:dyDescent="0.3">
      <c r="A20" s="6"/>
      <c r="B20" s="6"/>
      <c r="C20" s="1">
        <v>3</v>
      </c>
      <c r="D20" s="1">
        <v>101.61</v>
      </c>
      <c r="E20" s="1">
        <v>8.18</v>
      </c>
      <c r="F20" s="1">
        <v>54</v>
      </c>
      <c r="G20" s="1">
        <v>26.36</v>
      </c>
      <c r="H20" s="1">
        <v>16</v>
      </c>
      <c r="I20" s="1">
        <v>1976.52</v>
      </c>
      <c r="J20" s="1">
        <v>48</v>
      </c>
    </row>
    <row r="21" spans="1:10" x14ac:dyDescent="0.3">
      <c r="A21" s="6"/>
      <c r="B21" s="1"/>
      <c r="C21" s="2" t="s">
        <v>23</v>
      </c>
      <c r="D21" s="4">
        <f>AVERAGE(D18:D20)</f>
        <v>119.2</v>
      </c>
      <c r="E21" s="4">
        <f t="shared" ref="E21:J21" si="4">AVERAGE(E18:E20)</f>
        <v>9.3966666666666665</v>
      </c>
      <c r="F21" s="4">
        <f t="shared" si="4"/>
        <v>58.666666666666664</v>
      </c>
      <c r="G21" s="4">
        <f t="shared" si="4"/>
        <v>31.916666666666668</v>
      </c>
      <c r="H21" s="4">
        <f t="shared" si="4"/>
        <v>13</v>
      </c>
      <c r="I21" s="4">
        <f t="shared" si="4"/>
        <v>1828.8766666666668</v>
      </c>
      <c r="J21" s="4">
        <f t="shared" si="4"/>
        <v>46.6</v>
      </c>
    </row>
    <row r="22" spans="1:10" x14ac:dyDescent="0.3">
      <c r="A22" s="6"/>
      <c r="B22" s="6" t="s">
        <v>18</v>
      </c>
      <c r="C22" s="1">
        <v>1</v>
      </c>
      <c r="D22" s="1">
        <v>254.47</v>
      </c>
      <c r="E22" s="1">
        <v>22.53</v>
      </c>
      <c r="F22" s="1">
        <v>78</v>
      </c>
      <c r="G22" s="1">
        <v>44.02</v>
      </c>
      <c r="H22" s="1">
        <v>13</v>
      </c>
      <c r="I22" s="1">
        <f>388.55+2656.02</f>
        <v>3044.57</v>
      </c>
      <c r="J22" s="1">
        <v>43.55</v>
      </c>
    </row>
    <row r="23" spans="1:10" x14ac:dyDescent="0.3">
      <c r="A23" s="6"/>
      <c r="B23" s="6"/>
      <c r="C23" s="1">
        <v>2</v>
      </c>
      <c r="D23" s="1">
        <v>163</v>
      </c>
      <c r="E23" s="1">
        <v>10.72</v>
      </c>
      <c r="F23" s="1">
        <v>62</v>
      </c>
      <c r="G23" s="1">
        <v>30.88</v>
      </c>
      <c r="H23" s="1">
        <v>12</v>
      </c>
      <c r="I23" s="1">
        <v>1927.53</v>
      </c>
      <c r="J23" s="1">
        <v>45.1</v>
      </c>
    </row>
    <row r="24" spans="1:10" x14ac:dyDescent="0.3">
      <c r="A24" s="6"/>
      <c r="B24" s="6"/>
      <c r="C24" s="1">
        <v>3</v>
      </c>
      <c r="D24" s="1">
        <v>98.05</v>
      </c>
      <c r="E24" s="1">
        <v>6.48</v>
      </c>
      <c r="F24" s="1">
        <v>41</v>
      </c>
      <c r="G24" s="1">
        <v>19.95</v>
      </c>
      <c r="H24" s="1">
        <v>10</v>
      </c>
      <c r="I24" s="1">
        <v>1649.62</v>
      </c>
      <c r="J24" s="1">
        <v>38.9</v>
      </c>
    </row>
    <row r="25" spans="1:10" x14ac:dyDescent="0.3">
      <c r="A25" s="1"/>
      <c r="B25" s="1"/>
      <c r="C25" s="2" t="s">
        <v>23</v>
      </c>
      <c r="D25" s="4">
        <f>AVERAGE(D22:D24)</f>
        <v>171.84</v>
      </c>
      <c r="E25" s="4">
        <f t="shared" ref="E25:J25" si="5">AVERAGE(E22:E24)</f>
        <v>13.243333333333334</v>
      </c>
      <c r="F25" s="4">
        <f t="shared" si="5"/>
        <v>60.333333333333336</v>
      </c>
      <c r="G25" s="4">
        <f t="shared" si="5"/>
        <v>31.616666666666671</v>
      </c>
      <c r="H25" s="4">
        <f t="shared" si="5"/>
        <v>11.666666666666666</v>
      </c>
      <c r="I25" s="4">
        <f t="shared" si="5"/>
        <v>2207.2400000000002</v>
      </c>
      <c r="J25" s="4">
        <f t="shared" si="5"/>
        <v>42.516666666666673</v>
      </c>
    </row>
    <row r="26" spans="1:10" x14ac:dyDescent="0.3">
      <c r="A26" s="6" t="s">
        <v>21</v>
      </c>
      <c r="B26" s="6" t="s">
        <v>17</v>
      </c>
      <c r="C26" s="1">
        <v>1</v>
      </c>
      <c r="D26" s="1">
        <v>66.459999999999994</v>
      </c>
      <c r="E26" s="1">
        <v>4.29</v>
      </c>
      <c r="F26" s="1">
        <v>55</v>
      </c>
      <c r="G26" s="1">
        <v>35.950000000000003</v>
      </c>
      <c r="H26" s="1">
        <v>10</v>
      </c>
      <c r="I26" s="1">
        <v>746.88</v>
      </c>
      <c r="J26" s="1">
        <v>40.6</v>
      </c>
    </row>
    <row r="27" spans="1:10" x14ac:dyDescent="0.3">
      <c r="A27" s="6"/>
      <c r="B27" s="6"/>
      <c r="C27" s="1">
        <v>2</v>
      </c>
      <c r="D27" s="1">
        <v>53.94</v>
      </c>
      <c r="E27" s="1">
        <v>4.3899999999999997</v>
      </c>
      <c r="F27" s="1">
        <v>39</v>
      </c>
      <c r="G27" s="1">
        <v>25.59</v>
      </c>
      <c r="H27" s="1">
        <v>8</v>
      </c>
      <c r="I27" s="1">
        <v>917.19</v>
      </c>
      <c r="J27" s="1">
        <v>54.8</v>
      </c>
    </row>
    <row r="28" spans="1:10" x14ac:dyDescent="0.3">
      <c r="A28" s="6"/>
      <c r="B28" s="6"/>
      <c r="C28" s="1">
        <v>3</v>
      </c>
      <c r="D28" s="1">
        <v>86.34</v>
      </c>
      <c r="E28" s="1">
        <v>7.75</v>
      </c>
      <c r="F28" s="1">
        <v>46</v>
      </c>
      <c r="G28" s="1">
        <v>19.5</v>
      </c>
      <c r="H28" s="1">
        <v>14</v>
      </c>
      <c r="I28" s="1">
        <v>2040.85</v>
      </c>
      <c r="J28" s="1">
        <v>49.1</v>
      </c>
    </row>
    <row r="29" spans="1:10" x14ac:dyDescent="0.3">
      <c r="A29" s="6"/>
      <c r="B29" s="1"/>
      <c r="C29" s="2" t="s">
        <v>23</v>
      </c>
      <c r="D29" s="4">
        <f>AVERAGE(D26:D28)</f>
        <v>68.913333333333341</v>
      </c>
      <c r="E29" s="4">
        <f t="shared" ref="E29:J29" si="6">AVERAGE(E26:E28)</f>
        <v>5.4766666666666666</v>
      </c>
      <c r="F29" s="4">
        <f t="shared" si="6"/>
        <v>46.666666666666664</v>
      </c>
      <c r="G29" s="4">
        <f t="shared" si="6"/>
        <v>27.013333333333335</v>
      </c>
      <c r="H29" s="4">
        <f t="shared" si="6"/>
        <v>10.666666666666666</v>
      </c>
      <c r="I29" s="4">
        <f t="shared" si="6"/>
        <v>1234.9733333333334</v>
      </c>
      <c r="J29" s="4">
        <f t="shared" si="6"/>
        <v>48.166666666666664</v>
      </c>
    </row>
    <row r="30" spans="1:10" x14ac:dyDescent="0.3">
      <c r="A30" s="6"/>
      <c r="B30" s="6" t="s">
        <v>18</v>
      </c>
      <c r="C30" s="1">
        <v>1</v>
      </c>
      <c r="D30" s="1">
        <v>178.02</v>
      </c>
      <c r="E30" s="1">
        <v>12.74</v>
      </c>
      <c r="F30" s="1">
        <v>62</v>
      </c>
      <c r="G30" s="1">
        <v>32.299999999999997</v>
      </c>
      <c r="H30" s="1">
        <v>13</v>
      </c>
      <c r="I30" s="1">
        <v>2490.81</v>
      </c>
      <c r="J30" s="1">
        <v>47.8</v>
      </c>
    </row>
    <row r="31" spans="1:10" x14ac:dyDescent="0.3">
      <c r="A31" s="6"/>
      <c r="B31" s="6"/>
      <c r="C31" s="1">
        <v>2</v>
      </c>
      <c r="D31" s="1">
        <v>63.1</v>
      </c>
      <c r="E31" s="1">
        <v>4.2699999999999996</v>
      </c>
      <c r="F31" s="1">
        <v>46</v>
      </c>
      <c r="G31" s="1">
        <v>22.46</v>
      </c>
      <c r="H31" s="1">
        <v>11</v>
      </c>
      <c r="I31" s="1">
        <v>885.98</v>
      </c>
      <c r="J31" s="1">
        <v>42.1</v>
      </c>
    </row>
    <row r="32" spans="1:10" x14ac:dyDescent="0.3">
      <c r="A32" s="6"/>
      <c r="B32" s="6"/>
      <c r="C32" s="1">
        <v>3</v>
      </c>
      <c r="D32" s="1">
        <v>125.77</v>
      </c>
      <c r="E32" s="1">
        <v>9.15</v>
      </c>
      <c r="F32" s="1">
        <v>51</v>
      </c>
      <c r="G32" s="1">
        <v>20.89</v>
      </c>
      <c r="H32" s="1">
        <v>12</v>
      </c>
      <c r="I32" s="1">
        <v>1938.92</v>
      </c>
      <c r="J32" s="1">
        <v>38.6</v>
      </c>
    </row>
    <row r="33" spans="1:10" x14ac:dyDescent="0.3">
      <c r="A33" s="1"/>
      <c r="B33" s="1"/>
      <c r="C33" s="2" t="s">
        <v>23</v>
      </c>
      <c r="D33" s="4">
        <f>AVERAGE(D30:D32)</f>
        <v>122.29666666666667</v>
      </c>
      <c r="E33" s="4">
        <f t="shared" ref="E33:J33" si="7">AVERAGE(E30:E32)</f>
        <v>8.7199999999999989</v>
      </c>
      <c r="F33" s="4">
        <f t="shared" si="7"/>
        <v>53</v>
      </c>
      <c r="G33" s="4">
        <f t="shared" si="7"/>
        <v>25.216666666666669</v>
      </c>
      <c r="H33" s="4">
        <f t="shared" si="7"/>
        <v>12</v>
      </c>
      <c r="I33" s="4">
        <f t="shared" si="7"/>
        <v>1771.9033333333334</v>
      </c>
      <c r="J33" s="4">
        <f t="shared" si="7"/>
        <v>42.833333333333336</v>
      </c>
    </row>
  </sheetData>
  <mergeCells count="12">
    <mergeCell ref="A26:A32"/>
    <mergeCell ref="B26:B28"/>
    <mergeCell ref="B30:B32"/>
    <mergeCell ref="B2:B4"/>
    <mergeCell ref="A2:A8"/>
    <mergeCell ref="B6:B8"/>
    <mergeCell ref="A10:A16"/>
    <mergeCell ref="B10:B12"/>
    <mergeCell ref="B14:B16"/>
    <mergeCell ref="A18:A24"/>
    <mergeCell ref="B18:B20"/>
    <mergeCell ref="B22:B2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7"/>
  <sheetViews>
    <sheetView workbookViewId="0">
      <selection activeCell="C1" sqref="C1:C37"/>
    </sheetView>
  </sheetViews>
  <sheetFormatPr defaultRowHeight="16.5" x14ac:dyDescent="0.3"/>
  <sheetData>
    <row r="1" spans="1:12" x14ac:dyDescent="0.3">
      <c r="A1" s="1"/>
      <c r="B1" s="1"/>
      <c r="C1" s="1"/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26</v>
      </c>
      <c r="L1" s="1" t="s">
        <v>27</v>
      </c>
    </row>
    <row r="2" spans="1:12" x14ac:dyDescent="0.3">
      <c r="A2" s="6" t="s">
        <v>16</v>
      </c>
      <c r="B2" s="6" t="s">
        <v>17</v>
      </c>
      <c r="C2" s="1">
        <v>1</v>
      </c>
      <c r="D2" s="1">
        <v>120.43</v>
      </c>
      <c r="E2" s="1">
        <v>7.55</v>
      </c>
      <c r="F2" s="1">
        <v>49</v>
      </c>
      <c r="G2" s="1">
        <v>40.299999999999997</v>
      </c>
      <c r="H2" s="1">
        <v>11</v>
      </c>
      <c r="I2" s="1">
        <v>1461.61</v>
      </c>
      <c r="J2" s="1">
        <v>61.3</v>
      </c>
      <c r="K2" s="1">
        <v>38.39</v>
      </c>
      <c r="L2" s="1">
        <v>1.6</v>
      </c>
    </row>
    <row r="3" spans="1:12" x14ac:dyDescent="0.3">
      <c r="A3" s="6"/>
      <c r="B3" s="6"/>
      <c r="C3" s="1">
        <v>2</v>
      </c>
      <c r="D3" s="1">
        <v>211.23</v>
      </c>
      <c r="E3" s="1">
        <v>8.2799999999999994</v>
      </c>
      <c r="F3" s="1">
        <v>77</v>
      </c>
      <c r="G3" s="1">
        <v>59.24</v>
      </c>
      <c r="H3" s="1">
        <v>14</v>
      </c>
      <c r="I3" s="1">
        <v>1814.37</v>
      </c>
      <c r="J3" s="1">
        <v>64.400000000000006</v>
      </c>
      <c r="K3" s="1">
        <v>125.5</v>
      </c>
      <c r="L3" s="1">
        <v>5.95</v>
      </c>
    </row>
    <row r="4" spans="1:12" x14ac:dyDescent="0.3">
      <c r="A4" s="6"/>
      <c r="B4" s="6"/>
      <c r="C4" s="1">
        <v>3</v>
      </c>
      <c r="D4" s="1">
        <v>225.6</v>
      </c>
      <c r="E4" s="1">
        <v>10.38</v>
      </c>
      <c r="F4" s="1">
        <v>79</v>
      </c>
      <c r="G4" s="1">
        <v>63.69</v>
      </c>
      <c r="H4" s="1">
        <v>15</v>
      </c>
      <c r="I4" s="1">
        <v>1855.81</v>
      </c>
      <c r="J4" s="1">
        <v>56.6</v>
      </c>
      <c r="K4" s="1">
        <v>136.69</v>
      </c>
      <c r="L4" s="1">
        <v>5.65</v>
      </c>
    </row>
    <row r="5" spans="1:12" x14ac:dyDescent="0.3">
      <c r="A5" s="6"/>
      <c r="B5" s="6"/>
      <c r="C5" s="1">
        <v>4</v>
      </c>
      <c r="D5" s="1">
        <v>220.91</v>
      </c>
      <c r="E5" s="1">
        <v>8.56</v>
      </c>
      <c r="F5" s="1">
        <v>70</v>
      </c>
      <c r="G5" s="1">
        <v>56.93</v>
      </c>
      <c r="H5" s="1">
        <v>11</v>
      </c>
      <c r="I5" s="1">
        <v>2021.88</v>
      </c>
      <c r="J5" s="1">
        <v>43.3</v>
      </c>
      <c r="K5" s="1">
        <v>105.28</v>
      </c>
      <c r="L5" s="1">
        <v>3.56</v>
      </c>
    </row>
    <row r="6" spans="1:12" x14ac:dyDescent="0.3">
      <c r="A6" s="6"/>
      <c r="B6" s="1"/>
      <c r="C6" s="2" t="s">
        <v>23</v>
      </c>
      <c r="D6" s="4">
        <f>AVERAGE(D2:D5)</f>
        <v>194.54249999999999</v>
      </c>
      <c r="E6" s="4">
        <f>AVERAGE(E2:E5)</f>
        <v>8.6925000000000008</v>
      </c>
      <c r="F6" s="4">
        <f t="shared" ref="F6:L6" si="0">AVERAGE(F2:F5)</f>
        <v>68.75</v>
      </c>
      <c r="G6" s="4">
        <f t="shared" si="0"/>
        <v>55.04</v>
      </c>
      <c r="H6" s="4">
        <f t="shared" si="0"/>
        <v>12.75</v>
      </c>
      <c r="I6" s="4">
        <f t="shared" si="0"/>
        <v>1788.4174999999998</v>
      </c>
      <c r="J6" s="4">
        <f t="shared" si="0"/>
        <v>56.400000000000006</v>
      </c>
      <c r="K6" s="4">
        <f t="shared" si="0"/>
        <v>101.465</v>
      </c>
      <c r="L6" s="4">
        <f t="shared" si="0"/>
        <v>4.1900000000000004</v>
      </c>
    </row>
    <row r="7" spans="1:12" x14ac:dyDescent="0.3">
      <c r="A7" s="6"/>
      <c r="B7" s="6" t="s">
        <v>18</v>
      </c>
      <c r="C7" s="1">
        <v>1</v>
      </c>
      <c r="D7" s="1">
        <v>371.59</v>
      </c>
      <c r="E7" s="1">
        <v>29.08</v>
      </c>
      <c r="F7" s="1">
        <v>54</v>
      </c>
      <c r="G7" s="1">
        <v>47.83</v>
      </c>
      <c r="H7" s="1">
        <v>8</v>
      </c>
      <c r="I7" s="1">
        <v>3496.47</v>
      </c>
      <c r="J7" s="1">
        <v>58.2</v>
      </c>
      <c r="K7" s="1">
        <v>59.45</v>
      </c>
      <c r="L7" s="1">
        <v>3.82</v>
      </c>
    </row>
    <row r="8" spans="1:12" x14ac:dyDescent="0.3">
      <c r="A8" s="6"/>
      <c r="B8" s="6"/>
      <c r="C8" s="1">
        <v>2</v>
      </c>
      <c r="D8" s="1">
        <v>131.65</v>
      </c>
      <c r="E8" s="1">
        <v>7.68</v>
      </c>
      <c r="F8" s="1">
        <v>58</v>
      </c>
      <c r="G8" s="1">
        <v>43.09</v>
      </c>
      <c r="H8" s="1">
        <v>15</v>
      </c>
      <c r="I8" s="1">
        <v>1616.82</v>
      </c>
      <c r="J8" s="1">
        <v>53.8</v>
      </c>
      <c r="K8" s="1">
        <v>48.81</v>
      </c>
      <c r="L8" s="1">
        <v>2.88</v>
      </c>
    </row>
    <row r="9" spans="1:12" x14ac:dyDescent="0.3">
      <c r="A9" s="6"/>
      <c r="B9" s="6"/>
      <c r="C9" s="1">
        <v>3</v>
      </c>
      <c r="D9" s="1">
        <v>484.13</v>
      </c>
      <c r="E9" s="1">
        <f>21.05+13.87</f>
        <v>34.92</v>
      </c>
      <c r="F9" s="1">
        <v>81</v>
      </c>
      <c r="G9" s="1">
        <v>47.1</v>
      </c>
      <c r="H9" s="1">
        <v>18</v>
      </c>
      <c r="I9" s="1">
        <v>5806.25</v>
      </c>
      <c r="J9" s="1">
        <v>53.2</v>
      </c>
      <c r="K9" s="1">
        <v>68.69</v>
      </c>
      <c r="L9" s="1">
        <v>5.19</v>
      </c>
    </row>
    <row r="10" spans="1:12" x14ac:dyDescent="0.3">
      <c r="A10" s="1"/>
      <c r="B10" s="1"/>
      <c r="C10" s="2" t="s">
        <v>23</v>
      </c>
      <c r="D10" s="4">
        <f>AVERAGE(D6:D9)</f>
        <v>295.47812499999998</v>
      </c>
      <c r="E10" s="4">
        <f t="shared" ref="E10" si="1">AVERAGE(E6:E8)</f>
        <v>15.150833333333333</v>
      </c>
      <c r="F10" s="4">
        <f t="shared" ref="F10:L10" si="2">AVERAGE(F6:F9)</f>
        <v>65.4375</v>
      </c>
      <c r="G10" s="4">
        <f t="shared" si="2"/>
        <v>48.265000000000001</v>
      </c>
      <c r="H10" s="4">
        <f t="shared" si="2"/>
        <v>13.4375</v>
      </c>
      <c r="I10" s="4">
        <f t="shared" si="2"/>
        <v>3176.9893750000001</v>
      </c>
      <c r="J10" s="4">
        <f t="shared" si="2"/>
        <v>55.400000000000006</v>
      </c>
      <c r="K10" s="4">
        <f t="shared" si="2"/>
        <v>69.603750000000005</v>
      </c>
      <c r="L10" s="4">
        <f t="shared" si="2"/>
        <v>4.0200000000000005</v>
      </c>
    </row>
    <row r="11" spans="1:12" x14ac:dyDescent="0.3">
      <c r="A11" s="6" t="s">
        <v>19</v>
      </c>
      <c r="B11" s="6" t="s">
        <v>24</v>
      </c>
      <c r="C11" s="1">
        <v>1</v>
      </c>
      <c r="D11" s="1">
        <v>306.55</v>
      </c>
      <c r="E11" s="1">
        <v>21.58</v>
      </c>
      <c r="F11" s="1">
        <v>67</v>
      </c>
      <c r="G11" s="1">
        <v>50.01</v>
      </c>
      <c r="H11" s="1">
        <v>15</v>
      </c>
      <c r="I11" s="1">
        <v>3092.66</v>
      </c>
      <c r="J11" s="1">
        <v>57.8</v>
      </c>
      <c r="K11" s="1">
        <v>68.400000000000006</v>
      </c>
      <c r="L11" s="1">
        <v>5.55</v>
      </c>
    </row>
    <row r="12" spans="1:12" x14ac:dyDescent="0.3">
      <c r="A12" s="6"/>
      <c r="B12" s="6"/>
      <c r="C12" s="1">
        <v>2</v>
      </c>
      <c r="D12" s="1">
        <v>297.68</v>
      </c>
      <c r="E12" s="1">
        <v>18.899999999999999</v>
      </c>
      <c r="F12" s="1">
        <v>59</v>
      </c>
      <c r="G12" s="1">
        <v>49.84</v>
      </c>
      <c r="H12" s="1">
        <v>11</v>
      </c>
      <c r="I12" s="1">
        <v>3232.32</v>
      </c>
      <c r="J12" s="1">
        <v>53.1</v>
      </c>
      <c r="K12" s="1">
        <v>66.28</v>
      </c>
      <c r="L12" s="1">
        <v>3.38</v>
      </c>
    </row>
    <row r="13" spans="1:12" x14ac:dyDescent="0.3">
      <c r="A13" s="6"/>
      <c r="B13" s="6"/>
      <c r="C13" s="1">
        <v>3</v>
      </c>
      <c r="D13" s="1">
        <v>443.61</v>
      </c>
      <c r="E13" s="1">
        <v>31.06</v>
      </c>
      <c r="F13" s="1">
        <v>63</v>
      </c>
      <c r="G13" s="1">
        <v>54.61</v>
      </c>
      <c r="H13" s="1">
        <v>13</v>
      </c>
      <c r="I13" s="1">
        <v>4430.6099999999997</v>
      </c>
      <c r="J13" s="1">
        <v>50.6</v>
      </c>
      <c r="K13" s="1">
        <v>78.27</v>
      </c>
      <c r="L13" s="1">
        <v>4.68</v>
      </c>
    </row>
    <row r="14" spans="1:12" x14ac:dyDescent="0.3">
      <c r="A14" s="6"/>
      <c r="B14" s="6"/>
      <c r="C14" s="1">
        <v>4</v>
      </c>
      <c r="D14" s="1">
        <v>372.7</v>
      </c>
      <c r="E14" s="1">
        <v>24.11</v>
      </c>
      <c r="F14" s="1">
        <v>62</v>
      </c>
      <c r="G14" s="1">
        <v>47.44</v>
      </c>
      <c r="H14" s="1">
        <v>15</v>
      </c>
      <c r="I14" s="1">
        <v>4233.79</v>
      </c>
      <c r="J14" s="1">
        <v>58.3</v>
      </c>
      <c r="K14" s="1">
        <v>56.26</v>
      </c>
      <c r="L14" s="1">
        <v>4</v>
      </c>
    </row>
    <row r="15" spans="1:12" x14ac:dyDescent="0.3">
      <c r="A15" s="6"/>
      <c r="B15" s="6"/>
      <c r="C15" s="1">
        <v>5</v>
      </c>
      <c r="D15" s="1">
        <v>126.71</v>
      </c>
      <c r="E15" s="1">
        <v>5.61</v>
      </c>
      <c r="F15" s="1">
        <v>56</v>
      </c>
      <c r="G15" s="1">
        <v>46.01</v>
      </c>
      <c r="H15" s="1">
        <v>13</v>
      </c>
      <c r="I15" s="1">
        <v>1486.08</v>
      </c>
      <c r="J15" s="1">
        <v>44.3</v>
      </c>
      <c r="K15" s="1">
        <v>47.03</v>
      </c>
      <c r="L15" s="1">
        <v>1.8</v>
      </c>
    </row>
    <row r="16" spans="1:12" x14ac:dyDescent="0.3">
      <c r="A16" s="6"/>
      <c r="B16" s="6"/>
      <c r="C16" s="1">
        <v>6</v>
      </c>
      <c r="D16" s="1">
        <v>148.62</v>
      </c>
      <c r="E16" s="1">
        <v>8.2200000000000006</v>
      </c>
      <c r="F16" s="1">
        <v>49</v>
      </c>
      <c r="G16" s="1">
        <v>50.77</v>
      </c>
      <c r="H16" s="1">
        <v>12</v>
      </c>
      <c r="I16" s="1">
        <v>1704.36</v>
      </c>
      <c r="J16" s="1">
        <v>54.3</v>
      </c>
      <c r="K16" s="1">
        <v>62.15</v>
      </c>
      <c r="L16" s="1">
        <v>4.55</v>
      </c>
    </row>
    <row r="17" spans="1:12" x14ac:dyDescent="0.3">
      <c r="A17" s="6"/>
      <c r="B17" s="6"/>
      <c r="C17" s="1">
        <v>7</v>
      </c>
      <c r="D17" s="1">
        <v>159.09</v>
      </c>
      <c r="E17" s="1">
        <v>9.2799999999999994</v>
      </c>
      <c r="F17" s="1">
        <v>58</v>
      </c>
      <c r="G17" s="1">
        <v>48.87</v>
      </c>
      <c r="H17" s="1">
        <v>17</v>
      </c>
      <c r="I17" s="1">
        <v>2084.59</v>
      </c>
      <c r="J17" s="1">
        <v>48</v>
      </c>
      <c r="K17" s="1">
        <v>56.37</v>
      </c>
      <c r="L17" s="1">
        <v>4.41</v>
      </c>
    </row>
    <row r="18" spans="1:12" x14ac:dyDescent="0.3">
      <c r="A18" s="6"/>
      <c r="B18" s="6"/>
      <c r="C18" s="2" t="s">
        <v>23</v>
      </c>
      <c r="D18" s="4">
        <f>AVERAGE(D14:D17)</f>
        <v>201.78</v>
      </c>
      <c r="E18" s="4">
        <f t="shared" ref="E18" si="3">AVERAGE(E14:E16)</f>
        <v>12.646666666666667</v>
      </c>
      <c r="F18" s="4">
        <f t="shared" ref="F18:L18" si="4">AVERAGE(F14:F17)</f>
        <v>56.25</v>
      </c>
      <c r="G18" s="4">
        <f t="shared" si="4"/>
        <v>48.272500000000001</v>
      </c>
      <c r="H18" s="4">
        <f t="shared" si="4"/>
        <v>14.25</v>
      </c>
      <c r="I18" s="4">
        <f t="shared" si="4"/>
        <v>2377.2049999999999</v>
      </c>
      <c r="J18" s="4">
        <f t="shared" si="4"/>
        <v>51.224999999999994</v>
      </c>
      <c r="K18" s="4">
        <f t="shared" si="4"/>
        <v>55.452500000000001</v>
      </c>
      <c r="L18" s="4">
        <f t="shared" si="4"/>
        <v>3.69</v>
      </c>
    </row>
    <row r="19" spans="1:12" x14ac:dyDescent="0.3">
      <c r="A19" s="6" t="s">
        <v>20</v>
      </c>
      <c r="B19" s="6" t="s">
        <v>17</v>
      </c>
      <c r="C19" s="1">
        <v>1</v>
      </c>
      <c r="D19" s="1">
        <v>461.47</v>
      </c>
      <c r="E19" s="1">
        <v>16</v>
      </c>
      <c r="F19" s="1">
        <v>98</v>
      </c>
      <c r="G19" s="1">
        <v>85.49</v>
      </c>
      <c r="H19" s="1">
        <v>15</v>
      </c>
      <c r="I19" s="1">
        <v>2938.32</v>
      </c>
      <c r="J19" s="1">
        <v>51.4</v>
      </c>
      <c r="K19" s="1">
        <v>296.20999999999998</v>
      </c>
      <c r="L19" s="1">
        <v>16.79</v>
      </c>
    </row>
    <row r="20" spans="1:12" x14ac:dyDescent="0.3">
      <c r="A20" s="6"/>
      <c r="B20" s="6"/>
      <c r="C20" s="1">
        <v>2</v>
      </c>
      <c r="D20" s="1">
        <v>573.41</v>
      </c>
      <c r="E20" s="1">
        <v>27.12</v>
      </c>
      <c r="F20" s="1">
        <v>102</v>
      </c>
      <c r="G20" s="1">
        <v>76.510000000000005</v>
      </c>
      <c r="H20" s="1">
        <v>17</v>
      </c>
      <c r="I20" s="1">
        <v>5232.38</v>
      </c>
      <c r="J20" s="1">
        <v>47.8</v>
      </c>
      <c r="K20" s="1">
        <v>280.89999999999998</v>
      </c>
      <c r="L20" s="1">
        <v>10.35</v>
      </c>
    </row>
    <row r="21" spans="1:12" x14ac:dyDescent="0.3">
      <c r="A21" s="6"/>
      <c r="B21" s="6"/>
      <c r="C21" s="1">
        <v>3</v>
      </c>
      <c r="D21" s="1">
        <v>211.18</v>
      </c>
      <c r="E21" s="1">
        <v>9.3000000000000007</v>
      </c>
      <c r="F21" s="1">
        <v>87</v>
      </c>
      <c r="G21" s="1">
        <v>54.53</v>
      </c>
      <c r="H21" s="1">
        <v>18</v>
      </c>
      <c r="I21" s="1">
        <v>2297.7199999999998</v>
      </c>
      <c r="J21" s="1">
        <v>46.2</v>
      </c>
      <c r="K21" s="1">
        <v>110.37</v>
      </c>
      <c r="L21" s="1">
        <v>5.82</v>
      </c>
    </row>
    <row r="22" spans="1:12" x14ac:dyDescent="0.3">
      <c r="A22" s="6"/>
      <c r="B22" s="6"/>
      <c r="C22" s="1">
        <v>4</v>
      </c>
      <c r="D22" s="1">
        <v>365.35</v>
      </c>
      <c r="E22" s="1">
        <v>19.89</v>
      </c>
      <c r="F22" s="1">
        <v>108</v>
      </c>
      <c r="G22" s="1">
        <v>59.71</v>
      </c>
      <c r="H22" s="1">
        <v>19</v>
      </c>
      <c r="I22" s="1">
        <v>3552.92</v>
      </c>
      <c r="J22" s="1">
        <v>53.5</v>
      </c>
      <c r="K22" s="1">
        <v>151.99</v>
      </c>
      <c r="L22" s="1">
        <v>7.82</v>
      </c>
    </row>
    <row r="23" spans="1:12" x14ac:dyDescent="0.3">
      <c r="A23" s="6"/>
      <c r="B23" s="6"/>
      <c r="C23" s="1">
        <v>5</v>
      </c>
      <c r="D23" s="1">
        <v>160.57</v>
      </c>
      <c r="E23" s="1">
        <v>7.7</v>
      </c>
      <c r="F23" s="1">
        <v>62</v>
      </c>
      <c r="G23" s="1">
        <v>50.9</v>
      </c>
      <c r="H23" s="1">
        <v>13</v>
      </c>
      <c r="I23" s="1">
        <v>1673.01</v>
      </c>
      <c r="J23" s="1">
        <v>53.1</v>
      </c>
      <c r="K23" s="1">
        <v>68.81</v>
      </c>
      <c r="L23" s="1">
        <v>2.2599999999999998</v>
      </c>
    </row>
    <row r="24" spans="1:12" x14ac:dyDescent="0.3">
      <c r="A24" s="6"/>
      <c r="C24" s="2" t="s">
        <v>23</v>
      </c>
      <c r="D24" s="4">
        <f>AVERAGE(D20:D23)</f>
        <v>327.6275</v>
      </c>
      <c r="E24" s="4">
        <f t="shared" ref="E24" si="5">AVERAGE(E20:E22)</f>
        <v>18.77</v>
      </c>
      <c r="F24" s="4">
        <f t="shared" ref="F24:L24" si="6">AVERAGE(F20:F23)</f>
        <v>89.75</v>
      </c>
      <c r="G24" s="4">
        <f t="shared" si="6"/>
        <v>60.412500000000009</v>
      </c>
      <c r="H24" s="4">
        <f t="shared" si="6"/>
        <v>16.75</v>
      </c>
      <c r="I24" s="4">
        <f t="shared" si="6"/>
        <v>3189.0075000000002</v>
      </c>
      <c r="J24" s="4">
        <f t="shared" si="6"/>
        <v>50.15</v>
      </c>
      <c r="K24" s="4">
        <f t="shared" si="6"/>
        <v>153.01749999999998</v>
      </c>
      <c r="L24" s="4">
        <f t="shared" si="6"/>
        <v>6.5625</v>
      </c>
    </row>
    <row r="25" spans="1:12" x14ac:dyDescent="0.3">
      <c r="A25" s="6"/>
      <c r="B25" s="6" t="s">
        <v>25</v>
      </c>
      <c r="C25" s="1">
        <v>1</v>
      </c>
      <c r="D25" s="1">
        <v>189.17</v>
      </c>
      <c r="E25" s="1">
        <v>11.48</v>
      </c>
      <c r="F25" s="1">
        <v>62</v>
      </c>
      <c r="G25" s="1">
        <v>54.28</v>
      </c>
      <c r="H25" s="1">
        <v>14</v>
      </c>
      <c r="I25" s="1">
        <v>2393.52</v>
      </c>
      <c r="J25" s="1">
        <v>43.6</v>
      </c>
      <c r="K25" s="1">
        <v>80.11</v>
      </c>
      <c r="L25" s="1">
        <v>4.0199999999999996</v>
      </c>
    </row>
    <row r="26" spans="1:12" x14ac:dyDescent="0.3">
      <c r="A26" s="1"/>
      <c r="B26" s="6"/>
      <c r="C26" s="1">
        <v>2</v>
      </c>
      <c r="D26" s="1">
        <v>242.03</v>
      </c>
      <c r="E26" s="1">
        <v>15.23</v>
      </c>
      <c r="F26" s="1">
        <v>60</v>
      </c>
      <c r="G26" s="1">
        <v>41.8</v>
      </c>
      <c r="H26" s="1">
        <v>12</v>
      </c>
      <c r="I26" s="1">
        <v>2552.83</v>
      </c>
      <c r="J26" s="1">
        <v>52.4</v>
      </c>
      <c r="K26" s="1">
        <v>48.11</v>
      </c>
      <c r="L26" s="1">
        <v>2.88</v>
      </c>
    </row>
    <row r="27" spans="1:12" x14ac:dyDescent="0.3">
      <c r="C27" s="2" t="s">
        <v>23</v>
      </c>
      <c r="D27" s="4">
        <f>AVERAGE(D23:D26)</f>
        <v>229.84937499999998</v>
      </c>
      <c r="E27" s="4">
        <f t="shared" ref="E27" si="7">AVERAGE(E23:E25)</f>
        <v>12.65</v>
      </c>
      <c r="F27" s="4">
        <f t="shared" ref="F27:L27" si="8">AVERAGE(F23:F26)</f>
        <v>68.4375</v>
      </c>
      <c r="G27" s="4">
        <f t="shared" si="8"/>
        <v>51.848124999999996</v>
      </c>
      <c r="H27" s="4">
        <f t="shared" si="8"/>
        <v>13.9375</v>
      </c>
      <c r="I27" s="4">
        <f t="shared" si="8"/>
        <v>2452.0918750000001</v>
      </c>
      <c r="J27" s="4">
        <f t="shared" si="8"/>
        <v>49.8125</v>
      </c>
      <c r="K27" s="4">
        <f t="shared" si="8"/>
        <v>87.511875000000003</v>
      </c>
      <c r="L27" s="4">
        <f t="shared" si="8"/>
        <v>3.930625</v>
      </c>
    </row>
    <row r="28" spans="1:12" x14ac:dyDescent="0.3">
      <c r="A28" t="s">
        <v>21</v>
      </c>
      <c r="B28" s="6" t="s">
        <v>17</v>
      </c>
      <c r="C28" s="1">
        <v>1</v>
      </c>
      <c r="D28" s="1">
        <v>337.15</v>
      </c>
      <c r="E28" s="1">
        <v>18.95</v>
      </c>
      <c r="F28" s="1">
        <v>87</v>
      </c>
      <c r="G28" s="1">
        <v>57.67</v>
      </c>
      <c r="H28" s="1">
        <v>22</v>
      </c>
      <c r="I28" s="1">
        <v>3502.75</v>
      </c>
      <c r="J28" s="1">
        <v>52</v>
      </c>
      <c r="K28" s="1">
        <v>118.31</v>
      </c>
      <c r="L28" s="1">
        <v>4.71</v>
      </c>
    </row>
    <row r="29" spans="1:12" x14ac:dyDescent="0.3">
      <c r="B29" s="6"/>
      <c r="C29" s="1">
        <v>2</v>
      </c>
      <c r="D29" s="1">
        <v>401.46</v>
      </c>
      <c r="E29" s="1">
        <v>20.079999999999998</v>
      </c>
      <c r="F29" s="1">
        <v>83</v>
      </c>
      <c r="G29" s="1">
        <v>65.19</v>
      </c>
      <c r="H29" s="1">
        <v>24</v>
      </c>
      <c r="I29" s="1">
        <v>4306.72</v>
      </c>
      <c r="J29" s="1">
        <v>55.7</v>
      </c>
      <c r="K29" s="1">
        <v>167.01</v>
      </c>
      <c r="L29" s="1">
        <v>6.16</v>
      </c>
    </row>
    <row r="30" spans="1:12" x14ac:dyDescent="0.3">
      <c r="B30" s="6"/>
      <c r="C30" s="1">
        <v>3</v>
      </c>
      <c r="D30" s="1">
        <v>147.36000000000001</v>
      </c>
      <c r="E30" s="1">
        <v>5.88</v>
      </c>
      <c r="F30" s="1">
        <v>69</v>
      </c>
      <c r="G30" s="1">
        <v>52.31</v>
      </c>
      <c r="H30" s="1">
        <v>13</v>
      </c>
      <c r="I30" s="1">
        <v>1064.9100000000001</v>
      </c>
      <c r="J30" s="1">
        <v>58.7</v>
      </c>
      <c r="K30" s="1">
        <v>79.38</v>
      </c>
      <c r="L30" s="1">
        <v>3.16</v>
      </c>
    </row>
    <row r="31" spans="1:12" x14ac:dyDescent="0.3">
      <c r="B31" s="6"/>
      <c r="C31" s="1">
        <v>4</v>
      </c>
      <c r="D31" s="1">
        <v>187.92</v>
      </c>
      <c r="E31" s="1">
        <v>10.89</v>
      </c>
      <c r="F31" s="1">
        <v>71</v>
      </c>
      <c r="G31" s="1">
        <v>42.92</v>
      </c>
      <c r="H31" s="1">
        <v>19</v>
      </c>
      <c r="I31" s="1">
        <v>2952.76</v>
      </c>
      <c r="J31" s="1">
        <v>53.7</v>
      </c>
      <c r="K31" s="1">
        <v>50.97</v>
      </c>
      <c r="L31" s="1">
        <v>3.23</v>
      </c>
    </row>
    <row r="32" spans="1:12" x14ac:dyDescent="0.3">
      <c r="B32" s="1"/>
      <c r="C32" s="2" t="s">
        <v>23</v>
      </c>
      <c r="D32" s="4">
        <f>AVERAGE(D28:D31)</f>
        <v>268.47249999999997</v>
      </c>
      <c r="E32" s="4">
        <f>AVERAGE(E28:E31)</f>
        <v>13.950000000000001</v>
      </c>
      <c r="F32" s="4">
        <f t="shared" ref="F32:L32" si="9">AVERAGE(F28:F31)</f>
        <v>77.5</v>
      </c>
      <c r="G32" s="4">
        <f t="shared" si="9"/>
        <v>54.522500000000008</v>
      </c>
      <c r="H32" s="4">
        <f t="shared" si="9"/>
        <v>19.5</v>
      </c>
      <c r="I32" s="4">
        <f t="shared" si="9"/>
        <v>2956.7850000000003</v>
      </c>
      <c r="J32" s="4">
        <f t="shared" si="9"/>
        <v>55.025000000000006</v>
      </c>
      <c r="K32" s="4">
        <f t="shared" si="9"/>
        <v>103.91749999999999</v>
      </c>
      <c r="L32" s="4">
        <f t="shared" si="9"/>
        <v>4.3150000000000004</v>
      </c>
    </row>
    <row r="33" spans="2:12" x14ac:dyDescent="0.3">
      <c r="B33" s="6" t="s">
        <v>18</v>
      </c>
      <c r="C33" s="1">
        <v>1</v>
      </c>
      <c r="D33" s="1">
        <v>179.23</v>
      </c>
      <c r="E33" s="1">
        <v>13.59</v>
      </c>
      <c r="F33" s="1">
        <v>82</v>
      </c>
      <c r="G33" s="1">
        <v>66.349999999999994</v>
      </c>
      <c r="H33" s="1">
        <v>12</v>
      </c>
      <c r="I33" s="1">
        <v>2289.5300000000002</v>
      </c>
      <c r="J33" s="1">
        <v>57.3</v>
      </c>
      <c r="K33" s="1">
        <v>147.56</v>
      </c>
      <c r="L33" s="1">
        <v>6.81</v>
      </c>
    </row>
    <row r="34" spans="2:12" x14ac:dyDescent="0.3">
      <c r="B34" s="6"/>
      <c r="C34" s="1">
        <v>2</v>
      </c>
      <c r="D34" s="1">
        <v>198.21</v>
      </c>
      <c r="E34" s="1">
        <v>8.98</v>
      </c>
      <c r="F34" s="1">
        <v>73</v>
      </c>
      <c r="G34" s="1">
        <v>60.77</v>
      </c>
      <c r="H34" s="1">
        <v>14</v>
      </c>
      <c r="I34" s="1">
        <v>177.3</v>
      </c>
      <c r="J34" s="1">
        <v>52.7</v>
      </c>
      <c r="K34" s="1">
        <v>113</v>
      </c>
      <c r="L34" s="1">
        <v>4.8499999999999996</v>
      </c>
    </row>
    <row r="35" spans="2:12" x14ac:dyDescent="0.3">
      <c r="B35" s="6"/>
      <c r="C35" s="1">
        <v>3</v>
      </c>
      <c r="D35" s="1">
        <v>286</v>
      </c>
      <c r="E35" s="1">
        <v>18.46</v>
      </c>
      <c r="F35" s="1">
        <v>61</v>
      </c>
      <c r="G35" s="1">
        <v>44.83</v>
      </c>
      <c r="H35" s="1">
        <v>12</v>
      </c>
      <c r="I35" s="1">
        <v>3026.7</v>
      </c>
      <c r="J35" s="1">
        <v>51.9</v>
      </c>
      <c r="K35" s="1">
        <v>54.33</v>
      </c>
      <c r="L35" s="1">
        <v>4.01</v>
      </c>
    </row>
    <row r="36" spans="2:12" x14ac:dyDescent="0.3">
      <c r="B36" s="6"/>
      <c r="C36" s="1">
        <v>4</v>
      </c>
      <c r="D36" s="1">
        <v>463.33</v>
      </c>
      <c r="E36" s="1">
        <v>33.92</v>
      </c>
      <c r="F36" s="1">
        <v>63</v>
      </c>
      <c r="G36" s="1">
        <v>50.61</v>
      </c>
      <c r="H36" s="1">
        <v>14</v>
      </c>
      <c r="I36" s="1">
        <v>4643.17</v>
      </c>
      <c r="J36" s="1">
        <v>49.9</v>
      </c>
      <c r="K36" s="1">
        <v>75.86</v>
      </c>
      <c r="L36" s="1">
        <v>5.54</v>
      </c>
    </row>
    <row r="37" spans="2:12" x14ac:dyDescent="0.3">
      <c r="C37" s="2" t="s">
        <v>23</v>
      </c>
      <c r="D37" s="4">
        <f>AVERAGE(D33:D36)</f>
        <v>281.6925</v>
      </c>
      <c r="E37" s="4">
        <f>AVERAGE(E33:E36)</f>
        <v>18.737500000000001</v>
      </c>
      <c r="F37" s="4">
        <f t="shared" ref="F37:L37" si="10">AVERAGE(F33:F36)</f>
        <v>69.75</v>
      </c>
      <c r="G37" s="4">
        <f t="shared" si="10"/>
        <v>55.64</v>
      </c>
      <c r="H37" s="4">
        <f t="shared" si="10"/>
        <v>13</v>
      </c>
      <c r="I37" s="4">
        <f t="shared" si="10"/>
        <v>2534.1750000000002</v>
      </c>
      <c r="J37" s="4">
        <f t="shared" si="10"/>
        <v>52.95</v>
      </c>
      <c r="K37" s="4">
        <f t="shared" si="10"/>
        <v>97.6875</v>
      </c>
      <c r="L37" s="4">
        <f t="shared" si="10"/>
        <v>5.3025000000000002</v>
      </c>
    </row>
  </sheetData>
  <mergeCells count="10">
    <mergeCell ref="B33:B36"/>
    <mergeCell ref="B28:B31"/>
    <mergeCell ref="A2:A9"/>
    <mergeCell ref="B7:B9"/>
    <mergeCell ref="A11:A18"/>
    <mergeCell ref="A19:A25"/>
    <mergeCell ref="B2:B5"/>
    <mergeCell ref="B11:B18"/>
    <mergeCell ref="B19:B23"/>
    <mergeCell ref="B25:B2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0"/>
  <sheetViews>
    <sheetView workbookViewId="0">
      <selection activeCell="F22" sqref="F22"/>
    </sheetView>
  </sheetViews>
  <sheetFormatPr defaultRowHeight="16.5" x14ac:dyDescent="0.3"/>
  <sheetData>
    <row r="1" spans="1:3" x14ac:dyDescent="0.3">
      <c r="A1" s="6" t="s">
        <v>28</v>
      </c>
      <c r="B1" s="6" t="s">
        <v>29</v>
      </c>
      <c r="C1">
        <v>5.8</v>
      </c>
    </row>
    <row r="2" spans="1:3" x14ac:dyDescent="0.3">
      <c r="A2" s="6"/>
      <c r="B2" s="6"/>
      <c r="C2">
        <v>6.3</v>
      </c>
    </row>
    <row r="3" spans="1:3" x14ac:dyDescent="0.3">
      <c r="A3" s="6"/>
      <c r="B3" s="6"/>
      <c r="C3">
        <v>5.3</v>
      </c>
    </row>
    <row r="4" spans="1:3" x14ac:dyDescent="0.3">
      <c r="A4" s="6"/>
      <c r="B4" s="6" t="s">
        <v>30</v>
      </c>
      <c r="C4">
        <v>6.9</v>
      </c>
    </row>
    <row r="5" spans="1:3" x14ac:dyDescent="0.3">
      <c r="A5" s="6"/>
      <c r="B5" s="6"/>
      <c r="C5">
        <v>6.9</v>
      </c>
    </row>
    <row r="6" spans="1:3" x14ac:dyDescent="0.3">
      <c r="A6" s="6"/>
      <c r="B6" s="6"/>
      <c r="C6">
        <v>7</v>
      </c>
    </row>
    <row r="7" spans="1:3" x14ac:dyDescent="0.3">
      <c r="A7" s="6">
        <v>1</v>
      </c>
      <c r="B7" s="6" t="s">
        <v>29</v>
      </c>
      <c r="C7">
        <v>6.9</v>
      </c>
    </row>
    <row r="8" spans="1:3" x14ac:dyDescent="0.3">
      <c r="A8" s="6"/>
      <c r="B8" s="6"/>
      <c r="C8">
        <v>7</v>
      </c>
    </row>
    <row r="9" spans="1:3" x14ac:dyDescent="0.3">
      <c r="A9" s="6"/>
      <c r="B9" s="6"/>
      <c r="C9">
        <v>7</v>
      </c>
    </row>
    <row r="10" spans="1:3" x14ac:dyDescent="0.3">
      <c r="A10" s="6"/>
      <c r="B10" s="6" t="s">
        <v>30</v>
      </c>
      <c r="C10">
        <v>6.8</v>
      </c>
    </row>
    <row r="11" spans="1:3" x14ac:dyDescent="0.3">
      <c r="A11" s="6"/>
      <c r="B11" s="6"/>
      <c r="C11">
        <v>7.1</v>
      </c>
    </row>
    <row r="12" spans="1:3" x14ac:dyDescent="0.3">
      <c r="A12" s="6"/>
      <c r="B12" s="6"/>
      <c r="C12">
        <v>6.9</v>
      </c>
    </row>
    <row r="13" spans="1:3" x14ac:dyDescent="0.3">
      <c r="A13" s="6">
        <v>2</v>
      </c>
      <c r="B13" s="6" t="s">
        <v>29</v>
      </c>
      <c r="C13">
        <v>6.4</v>
      </c>
    </row>
    <row r="14" spans="1:3" x14ac:dyDescent="0.3">
      <c r="A14" s="6"/>
      <c r="B14" s="6"/>
      <c r="C14">
        <v>6.5</v>
      </c>
    </row>
    <row r="15" spans="1:3" x14ac:dyDescent="0.3">
      <c r="A15" s="6"/>
      <c r="B15" s="6"/>
      <c r="C15">
        <v>6.5</v>
      </c>
    </row>
    <row r="16" spans="1:3" x14ac:dyDescent="0.3">
      <c r="A16" s="6"/>
      <c r="B16" s="6" t="s">
        <v>30</v>
      </c>
      <c r="C16">
        <v>4.9000000000000004</v>
      </c>
    </row>
    <row r="17" spans="1:3" x14ac:dyDescent="0.3">
      <c r="A17" s="6"/>
      <c r="B17" s="6"/>
      <c r="C17">
        <v>4.7</v>
      </c>
    </row>
    <row r="18" spans="1:3" x14ac:dyDescent="0.3">
      <c r="A18" s="6"/>
      <c r="B18" s="6"/>
      <c r="C18">
        <v>4.8</v>
      </c>
    </row>
    <row r="19" spans="1:3" x14ac:dyDescent="0.3">
      <c r="A19" s="6">
        <v>4</v>
      </c>
      <c r="B19" s="6" t="s">
        <v>29</v>
      </c>
      <c r="C19">
        <v>6.3</v>
      </c>
    </row>
    <row r="20" spans="1:3" x14ac:dyDescent="0.3">
      <c r="A20" s="6"/>
      <c r="B20" s="6"/>
      <c r="C20">
        <v>6.5</v>
      </c>
    </row>
    <row r="21" spans="1:3" x14ac:dyDescent="0.3">
      <c r="A21" s="6"/>
      <c r="B21" s="6"/>
      <c r="C21">
        <v>6.4</v>
      </c>
    </row>
    <row r="22" spans="1:3" x14ac:dyDescent="0.3">
      <c r="A22" s="6"/>
      <c r="B22" s="6" t="s">
        <v>30</v>
      </c>
      <c r="C22">
        <v>7.2</v>
      </c>
    </row>
    <row r="23" spans="1:3" x14ac:dyDescent="0.3">
      <c r="A23" s="6"/>
      <c r="B23" s="6"/>
      <c r="C23">
        <v>7.2</v>
      </c>
    </row>
    <row r="24" spans="1:3" x14ac:dyDescent="0.3">
      <c r="A24" s="6"/>
      <c r="B24" s="6"/>
      <c r="C24">
        <v>7.1</v>
      </c>
    </row>
    <row r="25" spans="1:3" x14ac:dyDescent="0.3">
      <c r="A25" s="6" t="s">
        <v>31</v>
      </c>
      <c r="B25" s="6" t="s">
        <v>29</v>
      </c>
      <c r="C25">
        <v>6.7</v>
      </c>
    </row>
    <row r="26" spans="1:3" x14ac:dyDescent="0.3">
      <c r="A26" s="6"/>
      <c r="B26" s="6"/>
      <c r="C26">
        <v>6.8</v>
      </c>
    </row>
    <row r="27" spans="1:3" x14ac:dyDescent="0.3">
      <c r="A27" s="6"/>
      <c r="B27" s="6"/>
      <c r="C27">
        <v>6.8</v>
      </c>
    </row>
    <row r="28" spans="1:3" x14ac:dyDescent="0.3">
      <c r="A28" s="6"/>
      <c r="B28" s="6" t="s">
        <v>30</v>
      </c>
      <c r="C28">
        <v>6.3</v>
      </c>
    </row>
    <row r="29" spans="1:3" x14ac:dyDescent="0.3">
      <c r="A29" s="6"/>
      <c r="B29" s="6"/>
      <c r="C29">
        <v>6.3</v>
      </c>
    </row>
    <row r="30" spans="1:3" x14ac:dyDescent="0.3">
      <c r="A30" s="6"/>
      <c r="B30" s="6"/>
      <c r="C30">
        <v>6.3</v>
      </c>
    </row>
  </sheetData>
  <mergeCells count="15">
    <mergeCell ref="B1:B3"/>
    <mergeCell ref="B4:B6"/>
    <mergeCell ref="A1:A6"/>
    <mergeCell ref="A7:A12"/>
    <mergeCell ref="B7:B9"/>
    <mergeCell ref="B10:B12"/>
    <mergeCell ref="A25:A30"/>
    <mergeCell ref="B25:B27"/>
    <mergeCell ref="B28:B30"/>
    <mergeCell ref="A13:A18"/>
    <mergeCell ref="B13:B15"/>
    <mergeCell ref="B16:B18"/>
    <mergeCell ref="A19:A24"/>
    <mergeCell ref="B19:B21"/>
    <mergeCell ref="B22:B2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7"/>
  <sheetViews>
    <sheetView topLeftCell="A19" workbookViewId="0">
      <selection activeCell="M24" sqref="M24"/>
    </sheetView>
  </sheetViews>
  <sheetFormatPr defaultRowHeight="16.5" x14ac:dyDescent="0.3"/>
  <sheetData>
    <row r="1" spans="1:12" x14ac:dyDescent="0.3">
      <c r="B1" s="1"/>
      <c r="C1" s="1" t="s">
        <v>9</v>
      </c>
      <c r="D1" s="1" t="s">
        <v>10</v>
      </c>
      <c r="E1" s="1" t="s">
        <v>26</v>
      </c>
      <c r="F1" s="1" t="s">
        <v>27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2" x14ac:dyDescent="0.3">
      <c r="A2" t="s">
        <v>32</v>
      </c>
      <c r="B2" s="1">
        <v>1</v>
      </c>
      <c r="C2" s="1">
        <v>120.43</v>
      </c>
      <c r="D2" s="1">
        <v>7.55</v>
      </c>
      <c r="E2" s="1">
        <v>38.39</v>
      </c>
      <c r="F2" s="1">
        <v>1.6</v>
      </c>
      <c r="G2">
        <f>C2-E2</f>
        <v>82.04</v>
      </c>
      <c r="H2">
        <f>D2-F2</f>
        <v>5.9499999999999993</v>
      </c>
      <c r="I2">
        <f>E2/C2*100</f>
        <v>31.877439176284977</v>
      </c>
      <c r="J2">
        <f>F2/D2*100</f>
        <v>21.192052980132452</v>
      </c>
    </row>
    <row r="3" spans="1:12" x14ac:dyDescent="0.3">
      <c r="B3" s="1">
        <v>2</v>
      </c>
      <c r="C3" s="1">
        <v>211.23</v>
      </c>
      <c r="D3" s="1">
        <v>8.2799999999999994</v>
      </c>
      <c r="E3" s="1">
        <v>125.5</v>
      </c>
      <c r="F3" s="1">
        <v>5.95</v>
      </c>
      <c r="G3">
        <f t="shared" ref="G3:G37" si="0">C3-E3</f>
        <v>85.72999999999999</v>
      </c>
      <c r="H3">
        <f t="shared" ref="H3:H37" si="1">D3-F3</f>
        <v>2.3299999999999992</v>
      </c>
      <c r="I3">
        <f t="shared" ref="I3:I37" si="2">E3/C3*100</f>
        <v>59.413909009136965</v>
      </c>
      <c r="J3">
        <f t="shared" ref="J3:J37" si="3">F3/D3*100</f>
        <v>71.859903381642525</v>
      </c>
    </row>
    <row r="4" spans="1:12" x14ac:dyDescent="0.3">
      <c r="B4" s="1">
        <v>3</v>
      </c>
      <c r="C4" s="1">
        <v>225.6</v>
      </c>
      <c r="D4" s="1">
        <v>10.38</v>
      </c>
      <c r="E4" s="1">
        <v>136.69</v>
      </c>
      <c r="F4" s="1">
        <v>5.65</v>
      </c>
      <c r="G4">
        <f t="shared" si="0"/>
        <v>88.91</v>
      </c>
      <c r="H4">
        <f t="shared" si="1"/>
        <v>4.7300000000000004</v>
      </c>
      <c r="I4">
        <f t="shared" si="2"/>
        <v>60.589539007092199</v>
      </c>
      <c r="J4">
        <f t="shared" si="3"/>
        <v>54.431599229287087</v>
      </c>
    </row>
    <row r="5" spans="1:12" x14ac:dyDescent="0.3">
      <c r="B5" s="1">
        <v>4</v>
      </c>
      <c r="C5" s="1">
        <v>220.91</v>
      </c>
      <c r="D5" s="1">
        <v>8.56</v>
      </c>
      <c r="E5" s="1">
        <v>105.28</v>
      </c>
      <c r="F5" s="1">
        <v>3.56</v>
      </c>
      <c r="G5">
        <f t="shared" si="0"/>
        <v>115.63</v>
      </c>
      <c r="H5">
        <f t="shared" si="1"/>
        <v>5</v>
      </c>
      <c r="I5">
        <f t="shared" si="2"/>
        <v>47.65741704766647</v>
      </c>
      <c r="J5">
        <f t="shared" si="3"/>
        <v>41.588785046728972</v>
      </c>
    </row>
    <row r="6" spans="1:12" s="3" customFormat="1" x14ac:dyDescent="0.3">
      <c r="A6" s="5"/>
      <c r="B6" s="2" t="s">
        <v>22</v>
      </c>
      <c r="C6" s="4">
        <f>AVERAGE(C2:C5)</f>
        <v>194.54249999999999</v>
      </c>
      <c r="D6" s="4">
        <f>AVERAGE(D2:D5)</f>
        <v>8.6925000000000008</v>
      </c>
      <c r="E6" s="4">
        <f t="shared" ref="E6:F6" si="4">AVERAGE(E2:E5)</f>
        <v>101.465</v>
      </c>
      <c r="F6" s="4">
        <f t="shared" si="4"/>
        <v>4.1900000000000004</v>
      </c>
      <c r="G6" s="5">
        <f t="shared" si="0"/>
        <v>93.077499999999986</v>
      </c>
      <c r="H6" s="5">
        <f t="shared" si="1"/>
        <v>4.5025000000000004</v>
      </c>
      <c r="I6" s="5">
        <f t="shared" si="2"/>
        <v>52.15569862626419</v>
      </c>
      <c r="J6" s="5">
        <f t="shared" si="3"/>
        <v>48.202473396606273</v>
      </c>
      <c r="K6" s="3">
        <f>J6/I6*100</f>
        <v>92.42033884353495</v>
      </c>
      <c r="L6" s="3">
        <f>100-K6</f>
        <v>7.5796611564650505</v>
      </c>
    </row>
    <row r="7" spans="1:12" x14ac:dyDescent="0.3">
      <c r="A7" t="s">
        <v>33</v>
      </c>
      <c r="B7" s="1">
        <v>1</v>
      </c>
      <c r="C7" s="1">
        <v>371.59</v>
      </c>
      <c r="D7" s="1">
        <v>29.08</v>
      </c>
      <c r="E7" s="1">
        <v>59.45</v>
      </c>
      <c r="F7" s="1">
        <v>3.82</v>
      </c>
      <c r="G7">
        <f t="shared" si="0"/>
        <v>312.14</v>
      </c>
      <c r="H7">
        <f t="shared" si="1"/>
        <v>25.259999999999998</v>
      </c>
      <c r="I7">
        <f t="shared" si="2"/>
        <v>15.998815899243793</v>
      </c>
      <c r="J7">
        <f t="shared" si="3"/>
        <v>13.13617606602476</v>
      </c>
    </row>
    <row r="8" spans="1:12" x14ac:dyDescent="0.3">
      <c r="B8" s="1">
        <v>2</v>
      </c>
      <c r="C8" s="1">
        <v>131.65</v>
      </c>
      <c r="D8" s="1">
        <v>7.68</v>
      </c>
      <c r="E8" s="1">
        <v>48.81</v>
      </c>
      <c r="F8" s="1">
        <v>2.88</v>
      </c>
      <c r="G8">
        <f t="shared" si="0"/>
        <v>82.84</v>
      </c>
      <c r="H8">
        <f t="shared" si="1"/>
        <v>4.8</v>
      </c>
      <c r="I8">
        <f t="shared" si="2"/>
        <v>37.075579187238887</v>
      </c>
      <c r="J8">
        <f t="shared" si="3"/>
        <v>37.5</v>
      </c>
    </row>
    <row r="9" spans="1:12" x14ac:dyDescent="0.3">
      <c r="B9" s="1">
        <v>3</v>
      </c>
      <c r="C9" s="1">
        <v>484.13</v>
      </c>
      <c r="D9" s="1">
        <f>21.05+13.87</f>
        <v>34.92</v>
      </c>
      <c r="E9" s="1">
        <v>68.69</v>
      </c>
      <c r="F9" s="1">
        <v>5.19</v>
      </c>
      <c r="G9">
        <f t="shared" si="0"/>
        <v>415.44</v>
      </c>
      <c r="H9">
        <f t="shared" si="1"/>
        <v>29.73</v>
      </c>
      <c r="I9">
        <f t="shared" si="2"/>
        <v>14.188337843141305</v>
      </c>
      <c r="J9">
        <f t="shared" si="3"/>
        <v>14.862542955326461</v>
      </c>
    </row>
    <row r="10" spans="1:12" s="3" customFormat="1" x14ac:dyDescent="0.3">
      <c r="A10" s="5"/>
      <c r="B10" s="2" t="s">
        <v>22</v>
      </c>
      <c r="C10" s="4">
        <f>AVERAGE(C6:C9)</f>
        <v>295.47812499999998</v>
      </c>
      <c r="D10" s="4">
        <f t="shared" ref="D10" si="5">AVERAGE(D6:D8)</f>
        <v>15.150833333333333</v>
      </c>
      <c r="E10" s="4">
        <f t="shared" ref="E10:F10" si="6">AVERAGE(E6:E9)</f>
        <v>69.603750000000005</v>
      </c>
      <c r="F10" s="4">
        <f t="shared" si="6"/>
        <v>4.0200000000000005</v>
      </c>
      <c r="G10" s="5">
        <f t="shared" si="0"/>
        <v>225.87437499999999</v>
      </c>
      <c r="H10" s="5">
        <f t="shared" si="1"/>
        <v>11.130833333333332</v>
      </c>
      <c r="I10" s="5">
        <f t="shared" si="2"/>
        <v>23.556312332765756</v>
      </c>
      <c r="J10" s="5">
        <f t="shared" si="3"/>
        <v>26.533193993729721</v>
      </c>
      <c r="K10" s="3">
        <f>J10/I10*100</f>
        <v>112.63729916173364</v>
      </c>
      <c r="L10" s="3">
        <f>100-K10</f>
        <v>-12.637299161733637</v>
      </c>
    </row>
    <row r="11" spans="1:12" x14ac:dyDescent="0.3">
      <c r="A11" t="s">
        <v>34</v>
      </c>
      <c r="B11" s="1">
        <v>1</v>
      </c>
      <c r="C11" s="1">
        <v>306.55</v>
      </c>
      <c r="D11" s="1">
        <v>21.58</v>
      </c>
      <c r="E11" s="1">
        <v>68.400000000000006</v>
      </c>
      <c r="F11" s="1">
        <v>5.55</v>
      </c>
      <c r="G11">
        <f t="shared" si="0"/>
        <v>238.15</v>
      </c>
      <c r="H11">
        <f t="shared" si="1"/>
        <v>16.029999999999998</v>
      </c>
      <c r="I11">
        <f t="shared" si="2"/>
        <v>22.312836405154137</v>
      </c>
      <c r="J11">
        <f t="shared" si="3"/>
        <v>25.718257645968489</v>
      </c>
    </row>
    <row r="12" spans="1:12" x14ac:dyDescent="0.3">
      <c r="B12" s="1">
        <v>2</v>
      </c>
      <c r="C12" s="1">
        <v>297.68</v>
      </c>
      <c r="D12" s="1">
        <v>18.899999999999999</v>
      </c>
      <c r="E12" s="1">
        <v>66.28</v>
      </c>
      <c r="F12" s="1">
        <v>3.38</v>
      </c>
      <c r="G12">
        <f t="shared" si="0"/>
        <v>231.4</v>
      </c>
      <c r="H12">
        <f t="shared" si="1"/>
        <v>15.52</v>
      </c>
      <c r="I12">
        <f t="shared" si="2"/>
        <v>22.265520021499597</v>
      </c>
      <c r="J12">
        <f t="shared" si="3"/>
        <v>17.883597883597886</v>
      </c>
    </row>
    <row r="13" spans="1:12" x14ac:dyDescent="0.3">
      <c r="B13" s="1">
        <v>3</v>
      </c>
      <c r="C13" s="1">
        <v>443.61</v>
      </c>
      <c r="D13" s="1">
        <v>31.06</v>
      </c>
      <c r="E13" s="1">
        <v>78.27</v>
      </c>
      <c r="F13" s="1">
        <v>4.68</v>
      </c>
      <c r="G13">
        <f t="shared" si="0"/>
        <v>365.34000000000003</v>
      </c>
      <c r="H13">
        <f t="shared" si="1"/>
        <v>26.38</v>
      </c>
      <c r="I13">
        <f t="shared" si="2"/>
        <v>17.643876377899506</v>
      </c>
      <c r="J13">
        <f t="shared" si="3"/>
        <v>15.067611075338055</v>
      </c>
    </row>
    <row r="14" spans="1:12" x14ac:dyDescent="0.3">
      <c r="B14" s="1">
        <v>4</v>
      </c>
      <c r="C14" s="1">
        <v>372.7</v>
      </c>
      <c r="D14" s="1">
        <v>24.11</v>
      </c>
      <c r="E14" s="1">
        <v>56.26</v>
      </c>
      <c r="F14" s="1">
        <v>4</v>
      </c>
      <c r="G14">
        <f t="shared" si="0"/>
        <v>316.44</v>
      </c>
      <c r="H14">
        <f t="shared" si="1"/>
        <v>20.11</v>
      </c>
      <c r="I14">
        <f t="shared" si="2"/>
        <v>15.095250872015026</v>
      </c>
      <c r="J14">
        <f t="shared" si="3"/>
        <v>16.59062629614268</v>
      </c>
    </row>
    <row r="15" spans="1:12" x14ac:dyDescent="0.3">
      <c r="B15" s="1">
        <v>5</v>
      </c>
      <c r="C15" s="1">
        <v>126.71</v>
      </c>
      <c r="D15" s="1">
        <v>5.61</v>
      </c>
      <c r="E15" s="1">
        <v>47.03</v>
      </c>
      <c r="F15" s="1">
        <v>1.8</v>
      </c>
      <c r="G15">
        <f t="shared" si="0"/>
        <v>79.679999999999993</v>
      </c>
      <c r="H15">
        <f t="shared" si="1"/>
        <v>3.8100000000000005</v>
      </c>
      <c r="I15">
        <f t="shared" si="2"/>
        <v>37.116249704048613</v>
      </c>
      <c r="J15">
        <f t="shared" si="3"/>
        <v>32.085561497326204</v>
      </c>
    </row>
    <row r="16" spans="1:12" x14ac:dyDescent="0.3">
      <c r="B16" s="1">
        <v>6</v>
      </c>
      <c r="C16" s="1">
        <v>148.62</v>
      </c>
      <c r="D16" s="1">
        <v>8.2200000000000006</v>
      </c>
      <c r="E16" s="1">
        <v>62.15</v>
      </c>
      <c r="F16" s="1">
        <v>4.55</v>
      </c>
      <c r="G16">
        <f t="shared" si="0"/>
        <v>86.47</v>
      </c>
      <c r="H16">
        <f t="shared" si="1"/>
        <v>3.6700000000000008</v>
      </c>
      <c r="I16">
        <f t="shared" si="2"/>
        <v>41.818059480554432</v>
      </c>
      <c r="J16">
        <f t="shared" si="3"/>
        <v>55.352798053527977</v>
      </c>
    </row>
    <row r="17" spans="1:12" x14ac:dyDescent="0.3">
      <c r="B17" s="1">
        <v>7</v>
      </c>
      <c r="C17" s="1">
        <v>159.09</v>
      </c>
      <c r="D17" s="1">
        <v>9.2799999999999994</v>
      </c>
      <c r="E17" s="1">
        <v>56.37</v>
      </c>
      <c r="F17" s="1">
        <v>4.41</v>
      </c>
      <c r="G17">
        <f t="shared" si="0"/>
        <v>102.72</v>
      </c>
      <c r="H17">
        <f t="shared" si="1"/>
        <v>4.8699999999999992</v>
      </c>
      <c r="I17">
        <f t="shared" si="2"/>
        <v>35.432773901565149</v>
      </c>
      <c r="J17">
        <f t="shared" si="3"/>
        <v>47.521551724137936</v>
      </c>
    </row>
    <row r="18" spans="1:12" s="3" customFormat="1" x14ac:dyDescent="0.3">
      <c r="A18" s="5"/>
      <c r="B18" s="2" t="s">
        <v>22</v>
      </c>
      <c r="C18" s="4">
        <f>AVERAGE(C14:C17)</f>
        <v>201.78</v>
      </c>
      <c r="D18" s="4">
        <f t="shared" ref="D18" si="7">AVERAGE(D14:D16)</f>
        <v>12.646666666666667</v>
      </c>
      <c r="E18" s="4">
        <f t="shared" ref="E18:F18" si="8">AVERAGE(E14:E17)</f>
        <v>55.452500000000001</v>
      </c>
      <c r="F18" s="4">
        <f t="shared" si="8"/>
        <v>3.69</v>
      </c>
      <c r="G18" s="5">
        <f t="shared" si="0"/>
        <v>146.32749999999999</v>
      </c>
      <c r="H18" s="5">
        <f t="shared" si="1"/>
        <v>8.956666666666667</v>
      </c>
      <c r="I18" s="5">
        <f t="shared" si="2"/>
        <v>27.481663197541877</v>
      </c>
      <c r="J18" s="5">
        <f t="shared" si="3"/>
        <v>29.177648919346339</v>
      </c>
      <c r="K18" s="3">
        <f>J18/I18*100</f>
        <v>106.17133580894829</v>
      </c>
      <c r="L18" s="3">
        <f>100-K18</f>
        <v>-6.1713358089482853</v>
      </c>
    </row>
    <row r="19" spans="1:12" x14ac:dyDescent="0.3">
      <c r="A19" t="s">
        <v>35</v>
      </c>
      <c r="B19" s="1">
        <v>1</v>
      </c>
      <c r="C19" s="1">
        <v>461.47</v>
      </c>
      <c r="D19" s="1">
        <v>16</v>
      </c>
      <c r="E19" s="1">
        <v>296.20999999999998</v>
      </c>
      <c r="F19" s="1">
        <v>16.79</v>
      </c>
      <c r="G19">
        <f t="shared" si="0"/>
        <v>165.26000000000005</v>
      </c>
      <c r="H19">
        <f t="shared" si="1"/>
        <v>-0.78999999999999915</v>
      </c>
      <c r="I19">
        <f t="shared" si="2"/>
        <v>64.188354605933213</v>
      </c>
      <c r="J19">
        <f t="shared" si="3"/>
        <v>104.9375</v>
      </c>
    </row>
    <row r="20" spans="1:12" x14ac:dyDescent="0.3">
      <c r="B20" s="1">
        <v>2</v>
      </c>
      <c r="C20" s="1">
        <v>573.41</v>
      </c>
      <c r="D20" s="1">
        <v>27.12</v>
      </c>
      <c r="E20" s="1">
        <v>280.89999999999998</v>
      </c>
      <c r="F20" s="1">
        <v>10.35</v>
      </c>
      <c r="G20">
        <f t="shared" si="0"/>
        <v>292.51</v>
      </c>
      <c r="H20">
        <f t="shared" si="1"/>
        <v>16.770000000000003</v>
      </c>
      <c r="I20">
        <f t="shared" si="2"/>
        <v>48.987635374339476</v>
      </c>
      <c r="J20">
        <f t="shared" si="3"/>
        <v>38.163716814159287</v>
      </c>
    </row>
    <row r="21" spans="1:12" x14ac:dyDescent="0.3">
      <c r="B21" s="1">
        <v>3</v>
      </c>
      <c r="C21" s="1">
        <v>211.18</v>
      </c>
      <c r="D21" s="1">
        <v>9.3000000000000007</v>
      </c>
      <c r="E21" s="1">
        <v>110.37</v>
      </c>
      <c r="F21" s="1">
        <v>5.82</v>
      </c>
      <c r="G21">
        <f t="shared" si="0"/>
        <v>100.81</v>
      </c>
      <c r="H21">
        <f t="shared" si="1"/>
        <v>3.4800000000000004</v>
      </c>
      <c r="I21">
        <f t="shared" si="2"/>
        <v>52.263471919689366</v>
      </c>
      <c r="J21">
        <f t="shared" si="3"/>
        <v>62.580645161290313</v>
      </c>
    </row>
    <row r="22" spans="1:12" x14ac:dyDescent="0.3">
      <c r="B22" s="1">
        <v>4</v>
      </c>
      <c r="C22" s="1">
        <v>365.35</v>
      </c>
      <c r="D22" s="1">
        <v>19.89</v>
      </c>
      <c r="E22" s="1">
        <v>151.99</v>
      </c>
      <c r="F22" s="1">
        <v>7.82</v>
      </c>
      <c r="G22">
        <f t="shared" si="0"/>
        <v>213.36</v>
      </c>
      <c r="H22">
        <f t="shared" si="1"/>
        <v>12.07</v>
      </c>
      <c r="I22">
        <f t="shared" si="2"/>
        <v>41.601204324620227</v>
      </c>
      <c r="J22">
        <f t="shared" si="3"/>
        <v>39.316239316239319</v>
      </c>
    </row>
    <row r="23" spans="1:12" x14ac:dyDescent="0.3">
      <c r="B23" s="1">
        <v>5</v>
      </c>
      <c r="C23" s="1">
        <v>160.57</v>
      </c>
      <c r="D23" s="1">
        <v>7.7</v>
      </c>
      <c r="E23" s="1">
        <v>68.81</v>
      </c>
      <c r="F23" s="1">
        <v>2.2599999999999998</v>
      </c>
      <c r="G23">
        <f t="shared" si="0"/>
        <v>91.759999999999991</v>
      </c>
      <c r="H23">
        <f t="shared" si="1"/>
        <v>5.44</v>
      </c>
      <c r="I23">
        <f t="shared" si="2"/>
        <v>42.853584106620168</v>
      </c>
      <c r="J23">
        <f t="shared" si="3"/>
        <v>29.350649350649348</v>
      </c>
    </row>
    <row r="24" spans="1:12" s="3" customFormat="1" x14ac:dyDescent="0.3">
      <c r="A24" s="5"/>
      <c r="B24" s="2" t="s">
        <v>22</v>
      </c>
      <c r="C24" s="4">
        <f>AVERAGE(C20:C23)</f>
        <v>327.6275</v>
      </c>
      <c r="D24" s="4">
        <f t="shared" ref="D24" si="9">AVERAGE(D20:D22)</f>
        <v>18.77</v>
      </c>
      <c r="E24" s="4">
        <f t="shared" ref="E24:F24" si="10">AVERAGE(E20:E23)</f>
        <v>153.01749999999998</v>
      </c>
      <c r="F24" s="4">
        <f t="shared" si="10"/>
        <v>6.5625</v>
      </c>
      <c r="G24" s="5">
        <f t="shared" si="0"/>
        <v>174.61</v>
      </c>
      <c r="H24" s="5">
        <f t="shared" si="1"/>
        <v>12.2075</v>
      </c>
      <c r="I24" s="5">
        <f t="shared" si="2"/>
        <v>46.704718010545513</v>
      </c>
      <c r="J24" s="5">
        <f t="shared" si="3"/>
        <v>34.962706446457112</v>
      </c>
      <c r="K24" s="3">
        <f>J24/I24*100</f>
        <v>74.85904622861193</v>
      </c>
      <c r="L24" s="3">
        <f>100-K24</f>
        <v>25.14095377138807</v>
      </c>
    </row>
    <row r="25" spans="1:12" x14ac:dyDescent="0.3">
      <c r="A25" t="s">
        <v>36</v>
      </c>
      <c r="B25" s="1">
        <v>1</v>
      </c>
      <c r="C25" s="1">
        <v>189.17</v>
      </c>
      <c r="D25" s="1">
        <v>11.48</v>
      </c>
      <c r="E25" s="1">
        <v>80.11</v>
      </c>
      <c r="F25" s="1">
        <v>4.0199999999999996</v>
      </c>
      <c r="G25">
        <f t="shared" si="0"/>
        <v>109.05999999999999</v>
      </c>
      <c r="H25">
        <f t="shared" si="1"/>
        <v>7.4600000000000009</v>
      </c>
      <c r="I25">
        <f t="shared" si="2"/>
        <v>42.348152455463342</v>
      </c>
      <c r="J25">
        <f t="shared" si="3"/>
        <v>35.017421602787451</v>
      </c>
    </row>
    <row r="26" spans="1:12" x14ac:dyDescent="0.3">
      <c r="B26" s="1">
        <v>2</v>
      </c>
      <c r="C26" s="1">
        <v>242.03</v>
      </c>
      <c r="D26" s="1">
        <v>15.23</v>
      </c>
      <c r="E26" s="1">
        <v>48.11</v>
      </c>
      <c r="F26" s="1">
        <v>2.88</v>
      </c>
      <c r="G26">
        <f t="shared" si="0"/>
        <v>193.92000000000002</v>
      </c>
      <c r="H26">
        <f t="shared" si="1"/>
        <v>12.350000000000001</v>
      </c>
      <c r="I26">
        <f t="shared" si="2"/>
        <v>19.877701111432465</v>
      </c>
      <c r="J26">
        <f t="shared" si="3"/>
        <v>18.91004596191727</v>
      </c>
    </row>
    <row r="27" spans="1:12" s="3" customFormat="1" x14ac:dyDescent="0.3">
      <c r="A27" s="5"/>
      <c r="B27" s="2" t="s">
        <v>22</v>
      </c>
      <c r="C27" s="4">
        <f>AVERAGE(C23:C26)</f>
        <v>229.84937499999998</v>
      </c>
      <c r="D27" s="4">
        <f t="shared" ref="D27" si="11">AVERAGE(D23:D25)</f>
        <v>12.65</v>
      </c>
      <c r="E27" s="4">
        <f t="shared" ref="E27:F27" si="12">AVERAGE(E23:E26)</f>
        <v>87.511875000000003</v>
      </c>
      <c r="F27" s="4">
        <f t="shared" si="12"/>
        <v>3.930625</v>
      </c>
      <c r="G27" s="5">
        <f t="shared" si="0"/>
        <v>142.33749999999998</v>
      </c>
      <c r="H27" s="5">
        <f t="shared" si="1"/>
        <v>8.7193749999999994</v>
      </c>
      <c r="I27" s="5">
        <f t="shared" si="2"/>
        <v>38.07357535777507</v>
      </c>
      <c r="J27" s="5">
        <f t="shared" si="3"/>
        <v>31.072134387351781</v>
      </c>
      <c r="K27" s="3">
        <f>J27/I27*100</f>
        <v>81.61076046935132</v>
      </c>
      <c r="L27" s="3">
        <f>100-K27</f>
        <v>18.38923953064868</v>
      </c>
    </row>
    <row r="28" spans="1:12" x14ac:dyDescent="0.3">
      <c r="A28" t="s">
        <v>37</v>
      </c>
      <c r="B28" s="1">
        <v>1</v>
      </c>
      <c r="C28" s="1">
        <v>337.15</v>
      </c>
      <c r="D28" s="1">
        <v>18.95</v>
      </c>
      <c r="E28" s="1">
        <v>118.31</v>
      </c>
      <c r="F28" s="1">
        <v>4.71</v>
      </c>
      <c r="G28">
        <f t="shared" si="0"/>
        <v>218.83999999999997</v>
      </c>
      <c r="H28">
        <f t="shared" si="1"/>
        <v>14.239999999999998</v>
      </c>
      <c r="I28">
        <f t="shared" si="2"/>
        <v>35.091205694794603</v>
      </c>
      <c r="J28">
        <f t="shared" si="3"/>
        <v>24.854881266490768</v>
      </c>
    </row>
    <row r="29" spans="1:12" x14ac:dyDescent="0.3">
      <c r="B29" s="1">
        <v>2</v>
      </c>
      <c r="C29" s="1">
        <v>401.46</v>
      </c>
      <c r="D29" s="1">
        <v>20.079999999999998</v>
      </c>
      <c r="E29" s="1">
        <v>167.01</v>
      </c>
      <c r="F29" s="1">
        <v>6.16</v>
      </c>
      <c r="G29">
        <f t="shared" si="0"/>
        <v>234.45</v>
      </c>
      <c r="H29">
        <f t="shared" si="1"/>
        <v>13.919999999999998</v>
      </c>
      <c r="I29">
        <f t="shared" si="2"/>
        <v>41.600657599760872</v>
      </c>
      <c r="J29">
        <f t="shared" si="3"/>
        <v>30.677290836653391</v>
      </c>
    </row>
    <row r="30" spans="1:12" x14ac:dyDescent="0.3">
      <c r="B30" s="1">
        <v>3</v>
      </c>
      <c r="C30" s="1">
        <v>147.36000000000001</v>
      </c>
      <c r="D30" s="1">
        <v>5.88</v>
      </c>
      <c r="E30" s="1">
        <v>79.38</v>
      </c>
      <c r="F30" s="1">
        <v>3.16</v>
      </c>
      <c r="G30">
        <f t="shared" si="0"/>
        <v>67.980000000000018</v>
      </c>
      <c r="H30">
        <f t="shared" si="1"/>
        <v>2.7199999999999998</v>
      </c>
      <c r="I30">
        <f t="shared" si="2"/>
        <v>53.868078175895761</v>
      </c>
      <c r="J30">
        <f t="shared" si="3"/>
        <v>53.741496598639458</v>
      </c>
    </row>
    <row r="31" spans="1:12" x14ac:dyDescent="0.3">
      <c r="B31" s="1">
        <v>4</v>
      </c>
      <c r="C31" s="1">
        <v>187.92</v>
      </c>
      <c r="D31" s="1">
        <v>10.89</v>
      </c>
      <c r="E31" s="1">
        <v>50.97</v>
      </c>
      <c r="F31" s="1">
        <v>3.23</v>
      </c>
      <c r="G31">
        <f t="shared" si="0"/>
        <v>136.94999999999999</v>
      </c>
      <c r="H31">
        <f t="shared" si="1"/>
        <v>7.66</v>
      </c>
      <c r="I31">
        <f t="shared" si="2"/>
        <v>27.123243933588764</v>
      </c>
      <c r="J31">
        <f t="shared" si="3"/>
        <v>29.660238751147837</v>
      </c>
    </row>
    <row r="32" spans="1:12" s="3" customFormat="1" x14ac:dyDescent="0.3">
      <c r="A32" s="5"/>
      <c r="B32" s="2" t="s">
        <v>22</v>
      </c>
      <c r="C32" s="4">
        <f>AVERAGE(C28:C31)</f>
        <v>268.47249999999997</v>
      </c>
      <c r="D32" s="4">
        <f>AVERAGE(D28:D31)</f>
        <v>13.950000000000001</v>
      </c>
      <c r="E32" s="4">
        <f t="shared" ref="E32:F32" si="13">AVERAGE(E28:E31)</f>
        <v>103.91749999999999</v>
      </c>
      <c r="F32" s="4">
        <f t="shared" si="13"/>
        <v>4.3150000000000004</v>
      </c>
      <c r="G32" s="5">
        <f t="shared" si="0"/>
        <v>164.55499999999998</v>
      </c>
      <c r="H32" s="5">
        <f t="shared" si="1"/>
        <v>9.6350000000000016</v>
      </c>
      <c r="I32" s="5">
        <f t="shared" si="2"/>
        <v>38.70694391418116</v>
      </c>
      <c r="J32" s="5">
        <f t="shared" si="3"/>
        <v>30.931899641577061</v>
      </c>
      <c r="K32" s="3">
        <f>J32/I32*100</f>
        <v>79.913050511447025</v>
      </c>
      <c r="L32" s="3">
        <f>100-K32</f>
        <v>20.086949488552975</v>
      </c>
    </row>
    <row r="33" spans="1:12" x14ac:dyDescent="0.3">
      <c r="A33" t="s">
        <v>38</v>
      </c>
      <c r="B33" s="1">
        <v>1</v>
      </c>
      <c r="C33" s="1">
        <v>179.23</v>
      </c>
      <c r="D33" s="1">
        <v>13.59</v>
      </c>
      <c r="E33" s="1">
        <v>147.56</v>
      </c>
      <c r="F33" s="1">
        <v>6.81</v>
      </c>
      <c r="G33">
        <f t="shared" si="0"/>
        <v>31.669999999999987</v>
      </c>
      <c r="H33">
        <f t="shared" si="1"/>
        <v>6.78</v>
      </c>
      <c r="I33">
        <f t="shared" si="2"/>
        <v>82.329967081403794</v>
      </c>
      <c r="J33">
        <f t="shared" si="3"/>
        <v>50.110375275938189</v>
      </c>
    </row>
    <row r="34" spans="1:12" x14ac:dyDescent="0.3">
      <c r="B34" s="1">
        <v>2</v>
      </c>
      <c r="C34" s="1">
        <v>198.21</v>
      </c>
      <c r="D34" s="1">
        <v>8.98</v>
      </c>
      <c r="E34" s="1">
        <v>113</v>
      </c>
      <c r="F34" s="1">
        <v>4.8499999999999996</v>
      </c>
      <c r="G34">
        <f t="shared" si="0"/>
        <v>85.210000000000008</v>
      </c>
      <c r="H34">
        <f t="shared" si="1"/>
        <v>4.1300000000000008</v>
      </c>
      <c r="I34">
        <f t="shared" si="2"/>
        <v>57.010241662882798</v>
      </c>
      <c r="J34">
        <f t="shared" si="3"/>
        <v>54.008908685968812</v>
      </c>
    </row>
    <row r="35" spans="1:12" x14ac:dyDescent="0.3">
      <c r="B35" s="1">
        <v>3</v>
      </c>
      <c r="C35" s="1">
        <v>286</v>
      </c>
      <c r="D35" s="1">
        <v>18.46</v>
      </c>
      <c r="E35" s="1">
        <v>54.33</v>
      </c>
      <c r="F35" s="1">
        <v>4.01</v>
      </c>
      <c r="G35">
        <f t="shared" si="0"/>
        <v>231.67000000000002</v>
      </c>
      <c r="H35">
        <f t="shared" si="1"/>
        <v>14.450000000000001</v>
      </c>
      <c r="I35">
        <f t="shared" si="2"/>
        <v>18.996503496503493</v>
      </c>
      <c r="J35">
        <f t="shared" si="3"/>
        <v>21.722643553629467</v>
      </c>
    </row>
    <row r="36" spans="1:12" x14ac:dyDescent="0.3">
      <c r="B36" s="1">
        <v>4</v>
      </c>
      <c r="C36" s="1">
        <v>463.33</v>
      </c>
      <c r="D36" s="1">
        <v>33.92</v>
      </c>
      <c r="E36" s="1">
        <v>75.86</v>
      </c>
      <c r="F36" s="1">
        <v>5.54</v>
      </c>
      <c r="G36">
        <f t="shared" si="0"/>
        <v>387.46999999999997</v>
      </c>
      <c r="H36">
        <f t="shared" si="1"/>
        <v>28.380000000000003</v>
      </c>
      <c r="I36">
        <f t="shared" si="2"/>
        <v>16.372779660285328</v>
      </c>
      <c r="J36">
        <f t="shared" si="3"/>
        <v>16.33254716981132</v>
      </c>
    </row>
    <row r="37" spans="1:12" s="3" customFormat="1" x14ac:dyDescent="0.3">
      <c r="A37" s="5"/>
      <c r="B37" s="2" t="s">
        <v>22</v>
      </c>
      <c r="C37" s="4">
        <f>AVERAGE(C33:C36)</f>
        <v>281.6925</v>
      </c>
      <c r="D37" s="4">
        <f>AVERAGE(D33:D36)</f>
        <v>18.737500000000001</v>
      </c>
      <c r="E37" s="4">
        <f t="shared" ref="E37:F37" si="14">AVERAGE(E33:E36)</f>
        <v>97.6875</v>
      </c>
      <c r="F37" s="4">
        <f t="shared" si="14"/>
        <v>5.3025000000000002</v>
      </c>
      <c r="G37" s="5">
        <f t="shared" si="0"/>
        <v>184.005</v>
      </c>
      <c r="H37" s="5">
        <f t="shared" si="1"/>
        <v>13.435</v>
      </c>
      <c r="I37" s="5">
        <f t="shared" si="2"/>
        <v>34.678772065283951</v>
      </c>
      <c r="J37" s="5">
        <f t="shared" si="3"/>
        <v>28.298865910607073</v>
      </c>
      <c r="K37" s="3">
        <f>J37/I37*100</f>
        <v>81.602848732168226</v>
      </c>
      <c r="L37" s="3">
        <f>100-K37</f>
        <v>18.397151267831774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20150720 1차</vt:lpstr>
      <vt:lpstr>20150730 2차</vt:lpstr>
      <vt:lpstr>20150815 3차</vt:lpstr>
      <vt:lpstr>201508314차</vt:lpstr>
      <vt:lpstr>20150911 5차</vt:lpstr>
      <vt:lpstr>당도</vt:lpstr>
      <vt:lpstr>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2015-07-20T05:54:07Z</dcterms:created>
  <dcterms:modified xsi:type="dcterms:W3CDTF">2022-09-21T09:24:13Z</dcterms:modified>
</cp:coreProperties>
</file>