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Git\GlycanSequencing\doc\HILIC_131\"/>
    </mc:Choice>
  </mc:AlternateContent>
  <bookViews>
    <workbookView xWindow="720" yWindow="525" windowWidth="20730" windowHeight="11700"/>
  </bookViews>
  <sheets>
    <sheet name="131_HILIC_01" sheetId="2" r:id="rId1"/>
  </sheets>
  <definedNames>
    <definedName name="_xlnm._FilterDatabase" localSheetId="0" hidden="1">'131_HILIC_01'!$A$1:$P$308</definedName>
  </definedNames>
  <calcPr calcId="152511"/>
</workbook>
</file>

<file path=xl/calcChain.xml><?xml version="1.0" encoding="utf-8"?>
<calcChain xmlns="http://schemas.openxmlformats.org/spreadsheetml/2006/main">
  <c r="X2" i="2" l="1"/>
  <c r="Z2" i="2" s="1"/>
  <c r="Y2" i="2" l="1"/>
  <c r="X237" i="2"/>
  <c r="Z237" i="2" s="1"/>
  <c r="I308" i="2"/>
  <c r="J308" i="2" s="1"/>
  <c r="X295" i="2"/>
  <c r="Z295" i="2" s="1"/>
  <c r="I307" i="2"/>
  <c r="J307" i="2" s="1"/>
  <c r="X123" i="2"/>
  <c r="Z123" i="2" s="1"/>
  <c r="I306" i="2"/>
  <c r="J306" i="2" s="1"/>
  <c r="X195" i="2"/>
  <c r="Z195" i="2" s="1"/>
  <c r="I305" i="2"/>
  <c r="J305" i="2" s="1"/>
  <c r="X196" i="2"/>
  <c r="Z196" i="2" s="1"/>
  <c r="I304" i="2"/>
  <c r="J304" i="2" s="1"/>
  <c r="X303" i="2"/>
  <c r="Z303" i="2" s="1"/>
  <c r="I303" i="2"/>
  <c r="J303" i="2" s="1"/>
  <c r="X201" i="2"/>
  <c r="Z201" i="2" s="1"/>
  <c r="I302" i="2"/>
  <c r="J302" i="2" s="1"/>
  <c r="X218" i="2"/>
  <c r="Z218" i="2" s="1"/>
  <c r="I301" i="2"/>
  <c r="J301" i="2" s="1"/>
  <c r="X204" i="2"/>
  <c r="Z204" i="2" s="1"/>
  <c r="I300" i="2"/>
  <c r="J300" i="2" s="1"/>
  <c r="X299" i="2"/>
  <c r="Z299" i="2" s="1"/>
  <c r="I299" i="2"/>
  <c r="J299" i="2" s="1"/>
  <c r="X12" i="2"/>
  <c r="Z12" i="2" s="1"/>
  <c r="I298" i="2"/>
  <c r="J298" i="2" s="1"/>
  <c r="X210" i="2"/>
  <c r="Z210" i="2" s="1"/>
  <c r="I297" i="2"/>
  <c r="J297" i="2" s="1"/>
  <c r="X214" i="2"/>
  <c r="Z214" i="2" s="1"/>
  <c r="I296" i="2"/>
  <c r="J296" i="2" s="1"/>
  <c r="X233" i="2"/>
  <c r="Z233" i="2" s="1"/>
  <c r="I295" i="2"/>
  <c r="J295" i="2" s="1"/>
  <c r="X20" i="2"/>
  <c r="Z20" i="2" s="1"/>
  <c r="I294" i="2"/>
  <c r="J294" i="2" s="1"/>
  <c r="X17" i="2"/>
  <c r="I293" i="2"/>
  <c r="J293" i="2" s="1"/>
  <c r="X280" i="2"/>
  <c r="I292" i="2"/>
  <c r="J292" i="2" s="1"/>
  <c r="X291" i="2"/>
  <c r="I291" i="2"/>
  <c r="J291" i="2" s="1"/>
  <c r="X85" i="2"/>
  <c r="I290" i="2"/>
  <c r="J290" i="2" s="1"/>
  <c r="X95" i="2"/>
  <c r="I289" i="2"/>
  <c r="J289" i="2" s="1"/>
  <c r="X136" i="2"/>
  <c r="I288" i="2"/>
  <c r="J288" i="2" s="1"/>
  <c r="X52" i="2"/>
  <c r="I287" i="2"/>
  <c r="J287" i="2" s="1"/>
  <c r="X261" i="2"/>
  <c r="I286" i="2"/>
  <c r="J286" i="2" s="1"/>
  <c r="X285" i="2"/>
  <c r="I285" i="2"/>
  <c r="J285" i="2" s="1"/>
  <c r="X93" i="2"/>
  <c r="I284" i="2"/>
  <c r="J284" i="2" s="1"/>
  <c r="X283" i="2"/>
  <c r="I283" i="2"/>
  <c r="J283" i="2" s="1"/>
  <c r="X294" i="2"/>
  <c r="Z294" i="2" s="1"/>
  <c r="I282" i="2"/>
  <c r="J282" i="2" s="1"/>
  <c r="X101" i="2"/>
  <c r="Z101" i="2" s="1"/>
  <c r="I281" i="2"/>
  <c r="J281" i="2" s="1"/>
  <c r="X288" i="2"/>
  <c r="Z288" i="2" s="1"/>
  <c r="I280" i="2"/>
  <c r="J280" i="2" s="1"/>
  <c r="X187" i="2"/>
  <c r="I279" i="2"/>
  <c r="J279" i="2" s="1"/>
  <c r="X278" i="2"/>
  <c r="Z278" i="2" s="1"/>
  <c r="I278" i="2"/>
  <c r="J278" i="2" s="1"/>
  <c r="X277" i="2"/>
  <c r="Z277" i="2" s="1"/>
  <c r="I277" i="2"/>
  <c r="J277" i="2" s="1"/>
  <c r="X10" i="2"/>
  <c r="Z10" i="2" s="1"/>
  <c r="I276" i="2"/>
  <c r="J276" i="2" s="1"/>
  <c r="X223" i="2"/>
  <c r="Z223" i="2" s="1"/>
  <c r="I275" i="2"/>
  <c r="J275" i="2" s="1"/>
  <c r="X284" i="2"/>
  <c r="I274" i="2"/>
  <c r="J274" i="2" s="1"/>
  <c r="X273" i="2"/>
  <c r="Z273" i="2" s="1"/>
  <c r="I273" i="2"/>
  <c r="J273" i="2" s="1"/>
  <c r="X224" i="2"/>
  <c r="Z224" i="2" s="1"/>
  <c r="I272" i="2"/>
  <c r="J272" i="2" s="1"/>
  <c r="X271" i="2"/>
  <c r="Z271" i="2" s="1"/>
  <c r="I271" i="2"/>
  <c r="J271" i="2" s="1"/>
  <c r="X212" i="2"/>
  <c r="Z212" i="2" s="1"/>
  <c r="I270" i="2"/>
  <c r="J270" i="2" s="1"/>
  <c r="X11" i="2"/>
  <c r="Z11" i="2" s="1"/>
  <c r="I269" i="2"/>
  <c r="J269" i="2" s="1"/>
  <c r="X268" i="2"/>
  <c r="Z268" i="2" s="1"/>
  <c r="I268" i="2"/>
  <c r="J268" i="2" s="1"/>
  <c r="X89" i="2"/>
  <c r="Z89" i="2" s="1"/>
  <c r="I267" i="2"/>
  <c r="J267" i="2" s="1"/>
  <c r="X266" i="2"/>
  <c r="I266" i="2"/>
  <c r="J266" i="2" s="1"/>
  <c r="X265" i="2"/>
  <c r="Z265" i="2" s="1"/>
  <c r="I265" i="2"/>
  <c r="J265" i="2" s="1"/>
  <c r="X90" i="2"/>
  <c r="I264" i="2"/>
  <c r="J264" i="2" s="1"/>
  <c r="X96" i="2"/>
  <c r="Z96" i="2" s="1"/>
  <c r="I263" i="2"/>
  <c r="J263" i="2" s="1"/>
  <c r="X245" i="2"/>
  <c r="I262" i="2"/>
  <c r="J262" i="2" s="1"/>
  <c r="X275" i="2"/>
  <c r="Z275" i="2" s="1"/>
  <c r="I261" i="2"/>
  <c r="J261" i="2" s="1"/>
  <c r="X170" i="2"/>
  <c r="I260" i="2"/>
  <c r="J260" i="2" s="1"/>
  <c r="X176" i="2"/>
  <c r="Z176" i="2" s="1"/>
  <c r="I259" i="2"/>
  <c r="J259" i="2" s="1"/>
  <c r="X276" i="2"/>
  <c r="I258" i="2"/>
  <c r="J258" i="2" s="1"/>
  <c r="X281" i="2"/>
  <c r="Z281" i="2" s="1"/>
  <c r="I257" i="2"/>
  <c r="J257" i="2" s="1"/>
  <c r="X154" i="2"/>
  <c r="I256" i="2"/>
  <c r="J256" i="2" s="1"/>
  <c r="X47" i="2"/>
  <c r="Z47" i="2" s="1"/>
  <c r="I255" i="2"/>
  <c r="J255" i="2" s="1"/>
  <c r="X254" i="2"/>
  <c r="I254" i="2"/>
  <c r="J254" i="2" s="1"/>
  <c r="X270" i="2"/>
  <c r="I253" i="2"/>
  <c r="J253" i="2" s="1"/>
  <c r="X252" i="2"/>
  <c r="I252" i="2"/>
  <c r="J252" i="2" s="1"/>
  <c r="X251" i="2"/>
  <c r="I251" i="2"/>
  <c r="J251" i="2" s="1"/>
  <c r="X51" i="2"/>
  <c r="I250" i="2"/>
  <c r="J250" i="2" s="1"/>
  <c r="X49" i="2"/>
  <c r="I249" i="2"/>
  <c r="J249" i="2" s="1"/>
  <c r="X50" i="2"/>
  <c r="I248" i="2"/>
  <c r="J248" i="2" s="1"/>
  <c r="X247" i="2"/>
  <c r="I247" i="2"/>
  <c r="J247" i="2" s="1"/>
  <c r="X246" i="2"/>
  <c r="I246" i="2"/>
  <c r="J246" i="2" s="1"/>
  <c r="X61" i="2"/>
  <c r="I245" i="2"/>
  <c r="J245" i="2" s="1"/>
  <c r="X69" i="2"/>
  <c r="I244" i="2"/>
  <c r="J244" i="2" s="1"/>
  <c r="X243" i="2"/>
  <c r="I243" i="2"/>
  <c r="J243" i="2" s="1"/>
  <c r="X242" i="2"/>
  <c r="I242" i="2"/>
  <c r="J242" i="2" s="1"/>
  <c r="X286" i="2"/>
  <c r="I241" i="2"/>
  <c r="J241" i="2" s="1"/>
  <c r="X206" i="2"/>
  <c r="I240" i="2"/>
  <c r="J240" i="2" s="1"/>
  <c r="X239" i="2"/>
  <c r="I239" i="2"/>
  <c r="J239" i="2" s="1"/>
  <c r="X209" i="2"/>
  <c r="I238" i="2"/>
  <c r="J238" i="2" s="1"/>
  <c r="X8" i="2"/>
  <c r="I237" i="2"/>
  <c r="J237" i="2" s="1"/>
  <c r="X33" i="2"/>
  <c r="I236" i="2"/>
  <c r="J236" i="2" s="1"/>
  <c r="X235" i="2"/>
  <c r="I235" i="2"/>
  <c r="J235" i="2" s="1"/>
  <c r="X234" i="2"/>
  <c r="I234" i="2"/>
  <c r="J234" i="2" s="1"/>
  <c r="X88" i="2"/>
  <c r="I233" i="2"/>
  <c r="J233" i="2" s="1"/>
  <c r="X155" i="2"/>
  <c r="I232" i="2"/>
  <c r="J232" i="2" s="1"/>
  <c r="X262" i="2"/>
  <c r="H231" i="2"/>
  <c r="X230" i="2"/>
  <c r="Y230" i="2" s="1"/>
  <c r="AB230" i="2" s="1"/>
  <c r="I230" i="2"/>
  <c r="J230" i="2" s="1"/>
  <c r="X229" i="2"/>
  <c r="Y229" i="2" s="1"/>
  <c r="AB229" i="2" s="1"/>
  <c r="I229" i="2"/>
  <c r="J229" i="2" s="1"/>
  <c r="X46" i="2"/>
  <c r="I228" i="2"/>
  <c r="J228" i="2" s="1"/>
  <c r="X227" i="2"/>
  <c r="I227" i="2"/>
  <c r="J227" i="2" s="1"/>
  <c r="X226" i="2"/>
  <c r="Y226" i="2" s="1"/>
  <c r="AB226" i="2" s="1"/>
  <c r="I226" i="2"/>
  <c r="J226" i="2" s="1"/>
  <c r="X197" i="2"/>
  <c r="Y197" i="2" s="1"/>
  <c r="AB197" i="2" s="1"/>
  <c r="I225" i="2"/>
  <c r="J225" i="2" s="1"/>
  <c r="X164" i="2"/>
  <c r="Y164" i="2" s="1"/>
  <c r="I224" i="2"/>
  <c r="J224" i="2" s="1"/>
  <c r="X70" i="2"/>
  <c r="I223" i="2"/>
  <c r="J223" i="2" s="1"/>
  <c r="X222" i="2"/>
  <c r="Y222" i="2" s="1"/>
  <c r="AB222" i="2" s="1"/>
  <c r="I222" i="2"/>
  <c r="J222" i="2" s="1"/>
  <c r="X221" i="2"/>
  <c r="Y221" i="2" s="1"/>
  <c r="AB221" i="2" s="1"/>
  <c r="I221" i="2"/>
  <c r="J221" i="2" s="1"/>
  <c r="X220" i="2"/>
  <c r="Y220" i="2" s="1"/>
  <c r="I220" i="2"/>
  <c r="J220" i="2" s="1"/>
  <c r="X228" i="2"/>
  <c r="I219" i="2"/>
  <c r="J219" i="2" s="1"/>
  <c r="X200" i="2"/>
  <c r="Y200" i="2" s="1"/>
  <c r="AB200" i="2" s="1"/>
  <c r="I218" i="2"/>
  <c r="J218" i="2" s="1"/>
  <c r="X202" i="2"/>
  <c r="Y202" i="2" s="1"/>
  <c r="AB202" i="2" s="1"/>
  <c r="I217" i="2"/>
  <c r="J217" i="2" s="1"/>
  <c r="X216" i="2"/>
  <c r="Y216" i="2" s="1"/>
  <c r="I216" i="2"/>
  <c r="J216" i="2" s="1"/>
  <c r="X215" i="2"/>
  <c r="I215" i="2"/>
  <c r="J215" i="2" s="1"/>
  <c r="X232" i="2"/>
  <c r="Y232" i="2" s="1"/>
  <c r="AB232" i="2" s="1"/>
  <c r="I214" i="2"/>
  <c r="J214" i="2" s="1"/>
  <c r="X3" i="2"/>
  <c r="Y3" i="2" s="1"/>
  <c r="AB3" i="2" s="1"/>
  <c r="I213" i="2"/>
  <c r="J213" i="2" s="1"/>
  <c r="X108" i="2"/>
  <c r="Y108" i="2" s="1"/>
  <c r="I212" i="2"/>
  <c r="J212" i="2" s="1"/>
  <c r="X211" i="2"/>
  <c r="I211" i="2"/>
  <c r="J211" i="2" s="1"/>
  <c r="X272" i="2"/>
  <c r="Y272" i="2" s="1"/>
  <c r="AB272" i="2" s="1"/>
  <c r="I210" i="2"/>
  <c r="J210" i="2" s="1"/>
  <c r="X104" i="2"/>
  <c r="Y104" i="2" s="1"/>
  <c r="AB104" i="2" s="1"/>
  <c r="I209" i="2"/>
  <c r="J209" i="2" s="1"/>
  <c r="X41" i="2"/>
  <c r="Y41" i="2" s="1"/>
  <c r="I208" i="2"/>
  <c r="J208" i="2" s="1"/>
  <c r="X289" i="2"/>
  <c r="I207" i="2"/>
  <c r="J207" i="2" s="1"/>
  <c r="X194" i="2"/>
  <c r="Y194" i="2" s="1"/>
  <c r="I206" i="2"/>
  <c r="J206" i="2" s="1"/>
  <c r="X199" i="2"/>
  <c r="I205" i="2"/>
  <c r="J205" i="2" s="1"/>
  <c r="X236" i="2"/>
  <c r="Y236" i="2" s="1"/>
  <c r="I204" i="2"/>
  <c r="J204" i="2" s="1"/>
  <c r="X240" i="2"/>
  <c r="I203" i="2"/>
  <c r="J203" i="2" s="1"/>
  <c r="X256" i="2"/>
  <c r="Y256" i="2" s="1"/>
  <c r="I202" i="2"/>
  <c r="J202" i="2" s="1"/>
  <c r="X107" i="2"/>
  <c r="I201" i="2"/>
  <c r="J201" i="2" s="1"/>
  <c r="X171" i="2"/>
  <c r="Y171" i="2" s="1"/>
  <c r="I200" i="2"/>
  <c r="J200" i="2" s="1"/>
  <c r="X57" i="2"/>
  <c r="I199" i="2"/>
  <c r="J199" i="2" s="1"/>
  <c r="X140" i="2"/>
  <c r="Y140" i="2" s="1"/>
  <c r="I198" i="2"/>
  <c r="J198" i="2" s="1"/>
  <c r="X144" i="2"/>
  <c r="I197" i="2"/>
  <c r="J197" i="2" s="1"/>
  <c r="X127" i="2"/>
  <c r="Y127" i="2" s="1"/>
  <c r="I196" i="2"/>
  <c r="J196" i="2" s="1"/>
  <c r="X9" i="2"/>
  <c r="I195" i="2"/>
  <c r="J195" i="2" s="1"/>
  <c r="X177" i="2"/>
  <c r="Y177" i="2" s="1"/>
  <c r="I194" i="2"/>
  <c r="J194" i="2" s="1"/>
  <c r="X184" i="2"/>
  <c r="H193" i="2"/>
  <c r="I193" i="2" s="1"/>
  <c r="J193" i="2" s="1"/>
  <c r="X282" i="2"/>
  <c r="Z282" i="2" s="1"/>
  <c r="I192" i="2"/>
  <c r="J192" i="2" s="1"/>
  <c r="X116" i="2"/>
  <c r="Y116" i="2" s="1"/>
  <c r="I191" i="2"/>
  <c r="J191" i="2" s="1"/>
  <c r="X190" i="2"/>
  <c r="Z190" i="2" s="1"/>
  <c r="I190" i="2"/>
  <c r="J190" i="2" s="1"/>
  <c r="X189" i="2"/>
  <c r="Z189" i="2" s="1"/>
  <c r="I189" i="2"/>
  <c r="J189" i="2" s="1"/>
  <c r="X188" i="2"/>
  <c r="Y188" i="2" s="1"/>
  <c r="I188" i="2"/>
  <c r="J188" i="2" s="1"/>
  <c r="X219" i="2"/>
  <c r="Z219" i="2" s="1"/>
  <c r="I187" i="2"/>
  <c r="J187" i="2" s="1"/>
  <c r="X186" i="2"/>
  <c r="Y186" i="2" s="1"/>
  <c r="I186" i="2"/>
  <c r="J186" i="2" s="1"/>
  <c r="X185" i="2"/>
  <c r="Y185" i="2" s="1"/>
  <c r="AB185" i="2" s="1"/>
  <c r="I185" i="2"/>
  <c r="J185" i="2" s="1"/>
  <c r="X217" i="2"/>
  <c r="Z217" i="2" s="1"/>
  <c r="I184" i="2"/>
  <c r="J184" i="2" s="1"/>
  <c r="X183" i="2"/>
  <c r="Y183" i="2" s="1"/>
  <c r="I183" i="2"/>
  <c r="J183" i="2" s="1"/>
  <c r="X182" i="2"/>
  <c r="Z182" i="2" s="1"/>
  <c r="I182" i="2"/>
  <c r="J182" i="2" s="1"/>
  <c r="X244" i="2"/>
  <c r="Z244" i="2" s="1"/>
  <c r="I181" i="2"/>
  <c r="J181" i="2" s="1"/>
  <c r="X180" i="2"/>
  <c r="Y180" i="2" s="1"/>
  <c r="I180" i="2"/>
  <c r="J180" i="2" s="1"/>
  <c r="X302" i="2"/>
  <c r="Z302" i="2" s="1"/>
  <c r="I179" i="2"/>
  <c r="J179" i="2" s="1"/>
  <c r="X178" i="2"/>
  <c r="Y178" i="2" s="1"/>
  <c r="I178" i="2"/>
  <c r="J178" i="2" s="1"/>
  <c r="X301" i="2"/>
  <c r="Y301" i="2" s="1"/>
  <c r="AB301" i="2" s="1"/>
  <c r="I177" i="2"/>
  <c r="J177" i="2" s="1"/>
  <c r="X160" i="2"/>
  <c r="Y160" i="2" s="1"/>
  <c r="AB160" i="2" s="1"/>
  <c r="I176" i="2"/>
  <c r="J176" i="2" s="1"/>
  <c r="X241" i="2"/>
  <c r="Y241" i="2" s="1"/>
  <c r="I175" i="2"/>
  <c r="J175" i="2" s="1"/>
  <c r="X59" i="2"/>
  <c r="Z59" i="2" s="1"/>
  <c r="I174" i="2"/>
  <c r="J174" i="2" s="1"/>
  <c r="X68" i="2"/>
  <c r="Y68" i="2" s="1"/>
  <c r="AB68" i="2" s="1"/>
  <c r="I173" i="2"/>
  <c r="J173" i="2" s="1"/>
  <c r="X67" i="2"/>
  <c r="Y67" i="2" s="1"/>
  <c r="I172" i="2"/>
  <c r="J172" i="2" s="1"/>
  <c r="X269" i="2"/>
  <c r="Z269" i="2" s="1"/>
  <c r="I171" i="2"/>
  <c r="J171" i="2" s="1"/>
  <c r="X304" i="2"/>
  <c r="Y304" i="2" s="1"/>
  <c r="I170" i="2"/>
  <c r="J170" i="2" s="1"/>
  <c r="X62" i="2"/>
  <c r="Y62" i="2" s="1"/>
  <c r="I169" i="2"/>
  <c r="J169" i="2" s="1"/>
  <c r="X168" i="2"/>
  <c r="Y168" i="2" s="1"/>
  <c r="I168" i="2"/>
  <c r="J168" i="2" s="1"/>
  <c r="X290" i="2"/>
  <c r="Y290" i="2" s="1"/>
  <c r="I167" i="2"/>
  <c r="J167" i="2" s="1"/>
  <c r="X74" i="2"/>
  <c r="Y74" i="2" s="1"/>
  <c r="I166" i="2"/>
  <c r="J166" i="2" s="1"/>
  <c r="X64" i="2"/>
  <c r="Y64" i="2" s="1"/>
  <c r="I165" i="2"/>
  <c r="J165" i="2" s="1"/>
  <c r="X198" i="2"/>
  <c r="Y198" i="2" s="1"/>
  <c r="I164" i="2"/>
  <c r="J164" i="2" s="1"/>
  <c r="X163" i="2"/>
  <c r="Y163" i="2" s="1"/>
  <c r="I163" i="2"/>
  <c r="J163" i="2" s="1"/>
  <c r="X35" i="2"/>
  <c r="Y35" i="2" s="1"/>
  <c r="I162" i="2"/>
  <c r="J162" i="2" s="1"/>
  <c r="X161" i="2"/>
  <c r="Y161" i="2" s="1"/>
  <c r="I161" i="2"/>
  <c r="J161" i="2" s="1"/>
  <c r="X36" i="2"/>
  <c r="Y36" i="2" s="1"/>
  <c r="I160" i="2"/>
  <c r="J160" i="2" s="1"/>
  <c r="X159" i="2"/>
  <c r="Z159" i="2" s="1"/>
  <c r="I159" i="2"/>
  <c r="J159" i="2" s="1"/>
  <c r="X158" i="2"/>
  <c r="Y158" i="2" s="1"/>
  <c r="I158" i="2"/>
  <c r="J158" i="2" s="1"/>
  <c r="X157" i="2"/>
  <c r="Z157" i="2" s="1"/>
  <c r="I157" i="2"/>
  <c r="J157" i="2" s="1"/>
  <c r="X37" i="2"/>
  <c r="Y37" i="2" s="1"/>
  <c r="I156" i="2"/>
  <c r="J156" i="2" s="1"/>
  <c r="X16" i="2"/>
  <c r="Z16" i="2" s="1"/>
  <c r="I155" i="2"/>
  <c r="J155" i="2" s="1"/>
  <c r="X24" i="2"/>
  <c r="Y24" i="2" s="1"/>
  <c r="I154" i="2"/>
  <c r="J154" i="2" s="1"/>
  <c r="X153" i="2"/>
  <c r="Z153" i="2" s="1"/>
  <c r="I153" i="2"/>
  <c r="J153" i="2" s="1"/>
  <c r="X152" i="2"/>
  <c r="Z152" i="2" s="1"/>
  <c r="I152" i="2"/>
  <c r="J152" i="2" s="1"/>
  <c r="X151" i="2"/>
  <c r="Z151" i="2" s="1"/>
  <c r="I151" i="2"/>
  <c r="J151" i="2" s="1"/>
  <c r="X150" i="2"/>
  <c r="Z150" i="2" s="1"/>
  <c r="I150" i="2"/>
  <c r="J150" i="2" s="1"/>
  <c r="X149" i="2"/>
  <c r="Z149" i="2" s="1"/>
  <c r="I149" i="2"/>
  <c r="J149" i="2" s="1"/>
  <c r="X148" i="2"/>
  <c r="Z148" i="2" s="1"/>
  <c r="I148" i="2"/>
  <c r="J148" i="2" s="1"/>
  <c r="X147" i="2"/>
  <c r="Z147" i="2" s="1"/>
  <c r="I147" i="2"/>
  <c r="J147" i="2" s="1"/>
  <c r="X146" i="2"/>
  <c r="Z146" i="2" s="1"/>
  <c r="I146" i="2"/>
  <c r="J146" i="2" s="1"/>
  <c r="X145" i="2"/>
  <c r="Z145" i="2" s="1"/>
  <c r="I145" i="2"/>
  <c r="J145" i="2" s="1"/>
  <c r="X173" i="2"/>
  <c r="Z173" i="2" s="1"/>
  <c r="I144" i="2"/>
  <c r="J144" i="2" s="1"/>
  <c r="X143" i="2"/>
  <c r="Z143" i="2" s="1"/>
  <c r="I143" i="2"/>
  <c r="J143" i="2" s="1"/>
  <c r="X169" i="2"/>
  <c r="Z169" i="2" s="1"/>
  <c r="I142" i="2"/>
  <c r="J142" i="2" s="1"/>
  <c r="X141" i="2"/>
  <c r="Z141" i="2" s="1"/>
  <c r="I141" i="2"/>
  <c r="J141" i="2" s="1"/>
  <c r="X263" i="2"/>
  <c r="Z263" i="2" s="1"/>
  <c r="I140" i="2"/>
  <c r="J140" i="2" s="1"/>
  <c r="X139" i="2"/>
  <c r="Z139" i="2" s="1"/>
  <c r="I139" i="2"/>
  <c r="J139" i="2" s="1"/>
  <c r="X181" i="2"/>
  <c r="Z181" i="2" s="1"/>
  <c r="I138" i="2"/>
  <c r="J138" i="2" s="1"/>
  <c r="X82" i="2"/>
  <c r="Z82" i="2" s="1"/>
  <c r="I137" i="2"/>
  <c r="J137" i="2" s="1"/>
  <c r="X87" i="2"/>
  <c r="Z87" i="2" s="1"/>
  <c r="I136" i="2"/>
  <c r="J136" i="2" s="1"/>
  <c r="X135" i="2"/>
  <c r="Z135" i="2" s="1"/>
  <c r="I135" i="2"/>
  <c r="J135" i="2" s="1"/>
  <c r="X134" i="2"/>
  <c r="Z134" i="2" s="1"/>
  <c r="I134" i="2"/>
  <c r="J134" i="2" s="1"/>
  <c r="X133" i="2"/>
  <c r="Z133" i="2" s="1"/>
  <c r="I133" i="2"/>
  <c r="J133" i="2" s="1"/>
  <c r="X213" i="2"/>
  <c r="Z213" i="2" s="1"/>
  <c r="I132" i="2"/>
  <c r="J132" i="2" s="1"/>
  <c r="X131" i="2"/>
  <c r="Z131" i="2" s="1"/>
  <c r="I131" i="2"/>
  <c r="J131" i="2" s="1"/>
  <c r="X308" i="2"/>
  <c r="Z308" i="2" s="1"/>
  <c r="I130" i="2"/>
  <c r="J130" i="2" s="1"/>
  <c r="X307" i="2"/>
  <c r="Z307" i="2" s="1"/>
  <c r="I129" i="2"/>
  <c r="J129" i="2" s="1"/>
  <c r="X128" i="2"/>
  <c r="Z128" i="2" s="1"/>
  <c r="I128" i="2"/>
  <c r="J128" i="2" s="1"/>
  <c r="X306" i="2"/>
  <c r="Z306" i="2" s="1"/>
  <c r="I127" i="2"/>
  <c r="J127" i="2" s="1"/>
  <c r="X126" i="2"/>
  <c r="Z126" i="2" s="1"/>
  <c r="I126" i="2"/>
  <c r="J126" i="2" s="1"/>
  <c r="X125" i="2"/>
  <c r="Z125" i="2" s="1"/>
  <c r="I125" i="2"/>
  <c r="J125" i="2" s="1"/>
  <c r="X305" i="2"/>
  <c r="Z305" i="2" s="1"/>
  <c r="I124" i="2"/>
  <c r="J124" i="2" s="1"/>
  <c r="X300" i="2"/>
  <c r="Z300" i="2" s="1"/>
  <c r="I123" i="2"/>
  <c r="J123" i="2" s="1"/>
  <c r="X298" i="2"/>
  <c r="Z298" i="2" s="1"/>
  <c r="I122" i="2"/>
  <c r="J122" i="2" s="1"/>
  <c r="X121" i="2"/>
  <c r="Z121" i="2" s="1"/>
  <c r="I121" i="2"/>
  <c r="J121" i="2" s="1"/>
  <c r="X120" i="2"/>
  <c r="Z120" i="2" s="1"/>
  <c r="I120" i="2"/>
  <c r="J120" i="2" s="1"/>
  <c r="X119" i="2"/>
  <c r="Z119" i="2" s="1"/>
  <c r="I119" i="2"/>
  <c r="J119" i="2" s="1"/>
  <c r="X118" i="2"/>
  <c r="Z118" i="2" s="1"/>
  <c r="I118" i="2"/>
  <c r="J118" i="2" s="1"/>
  <c r="X117" i="2"/>
  <c r="Z117" i="2" s="1"/>
  <c r="I117" i="2"/>
  <c r="J117" i="2" s="1"/>
  <c r="X297" i="2"/>
  <c r="Z297" i="2" s="1"/>
  <c r="I116" i="2"/>
  <c r="J116" i="2" s="1"/>
  <c r="X115" i="2"/>
  <c r="Z115" i="2" s="1"/>
  <c r="I115" i="2"/>
  <c r="J115" i="2" s="1"/>
  <c r="X296" i="2"/>
  <c r="Z296" i="2" s="1"/>
  <c r="I114" i="2"/>
  <c r="J114" i="2" s="1"/>
  <c r="X113" i="2"/>
  <c r="Z113" i="2" s="1"/>
  <c r="I113" i="2"/>
  <c r="J113" i="2" s="1"/>
  <c r="X112" i="2"/>
  <c r="Z112" i="2" s="1"/>
  <c r="I112" i="2"/>
  <c r="J112" i="2" s="1"/>
  <c r="X111" i="2"/>
  <c r="Z111" i="2" s="1"/>
  <c r="I111" i="2"/>
  <c r="J111" i="2" s="1"/>
  <c r="X110" i="2"/>
  <c r="Z110" i="2" s="1"/>
  <c r="I110" i="2"/>
  <c r="J110" i="2" s="1"/>
  <c r="X293" i="2"/>
  <c r="Z293" i="2" s="1"/>
  <c r="I109" i="2"/>
  <c r="J109" i="2" s="1"/>
  <c r="X292" i="2"/>
  <c r="Z292" i="2" s="1"/>
  <c r="I108" i="2"/>
  <c r="J108" i="2" s="1"/>
  <c r="X287" i="2"/>
  <c r="Z287" i="2" s="1"/>
  <c r="I107" i="2"/>
  <c r="J107" i="2" s="1"/>
  <c r="X279" i="2"/>
  <c r="Z279" i="2" s="1"/>
  <c r="I106" i="2"/>
  <c r="J106" i="2" s="1"/>
  <c r="X105" i="2"/>
  <c r="Z105" i="2" s="1"/>
  <c r="I105" i="2"/>
  <c r="J105" i="2" s="1"/>
  <c r="X274" i="2"/>
  <c r="Y274" i="2" s="1"/>
  <c r="AB274" i="2" s="1"/>
  <c r="I104" i="2"/>
  <c r="J104" i="2" s="1"/>
  <c r="X267" i="2"/>
  <c r="Z267" i="2" s="1"/>
  <c r="I103" i="2"/>
  <c r="J103" i="2" s="1"/>
  <c r="X102" i="2"/>
  <c r="Z102" i="2" s="1"/>
  <c r="I102" i="2"/>
  <c r="J102" i="2" s="1"/>
  <c r="X264" i="2"/>
  <c r="Z264" i="2" s="1"/>
  <c r="I101" i="2"/>
  <c r="J101" i="2" s="1"/>
  <c r="X260" i="2"/>
  <c r="Z260" i="2" s="1"/>
  <c r="I100" i="2"/>
  <c r="J100" i="2" s="1"/>
  <c r="X259" i="2"/>
  <c r="Z259" i="2" s="1"/>
  <c r="I99" i="2"/>
  <c r="J99" i="2" s="1"/>
  <c r="X258" i="2"/>
  <c r="Z258" i="2" s="1"/>
  <c r="I98" i="2"/>
  <c r="J98" i="2" s="1"/>
  <c r="X97" i="2"/>
  <c r="Z97" i="2" s="1"/>
  <c r="I97" i="2"/>
  <c r="J97" i="2" s="1"/>
  <c r="X257" i="2"/>
  <c r="Z257" i="2" s="1"/>
  <c r="I96" i="2"/>
  <c r="J96" i="2" s="1"/>
  <c r="X255" i="2"/>
  <c r="Z255" i="2" s="1"/>
  <c r="I95" i="2"/>
  <c r="J95" i="2" s="1"/>
  <c r="X94" i="2"/>
  <c r="Z94" i="2" s="1"/>
  <c r="I94" i="2"/>
  <c r="J94" i="2" s="1"/>
  <c r="X253" i="2"/>
  <c r="Z253" i="2" s="1"/>
  <c r="I93" i="2"/>
  <c r="J93" i="2" s="1"/>
  <c r="X92" i="2"/>
  <c r="Z92" i="2" s="1"/>
  <c r="I92" i="2"/>
  <c r="J92" i="2" s="1"/>
  <c r="X91" i="2"/>
  <c r="Z91" i="2" s="1"/>
  <c r="I91" i="2"/>
  <c r="J91" i="2" s="1"/>
  <c r="X250" i="2"/>
  <c r="Z250" i="2" s="1"/>
  <c r="I90" i="2"/>
  <c r="J90" i="2" s="1"/>
  <c r="X249" i="2"/>
  <c r="Z249" i="2" s="1"/>
  <c r="I89" i="2"/>
  <c r="J89" i="2" s="1"/>
  <c r="X248" i="2"/>
  <c r="Z248" i="2" s="1"/>
  <c r="I88" i="2"/>
  <c r="J88" i="2" s="1"/>
  <c r="X238" i="2"/>
  <c r="I87" i="2"/>
  <c r="J87" i="2" s="1"/>
  <c r="X86" i="2"/>
  <c r="Z86" i="2" s="1"/>
  <c r="I86" i="2"/>
  <c r="J86" i="2" s="1"/>
  <c r="X231" i="2"/>
  <c r="Z231" i="2" s="1"/>
  <c r="I85" i="2"/>
  <c r="J85" i="2" s="1"/>
  <c r="X84" i="2"/>
  <c r="Z84" i="2" s="1"/>
  <c r="I84" i="2"/>
  <c r="J84" i="2" s="1"/>
  <c r="X83" i="2"/>
  <c r="Z83" i="2" s="1"/>
  <c r="I83" i="2"/>
  <c r="J83" i="2" s="1"/>
  <c r="X225" i="2"/>
  <c r="Z225" i="2" s="1"/>
  <c r="I82" i="2"/>
  <c r="J82" i="2" s="1"/>
  <c r="X81" i="2"/>
  <c r="Z81" i="2" s="1"/>
  <c r="I81" i="2"/>
  <c r="J81" i="2" s="1"/>
  <c r="X208" i="2"/>
  <c r="Z208" i="2" s="1"/>
  <c r="I80" i="2"/>
  <c r="J80" i="2" s="1"/>
  <c r="X79" i="2"/>
  <c r="Z79" i="2" s="1"/>
  <c r="I79" i="2"/>
  <c r="J79" i="2" s="1"/>
  <c r="X207" i="2"/>
  <c r="Z207" i="2" s="1"/>
  <c r="I78" i="2"/>
  <c r="J78" i="2" s="1"/>
  <c r="X205" i="2"/>
  <c r="Z205" i="2" s="1"/>
  <c r="I77" i="2"/>
  <c r="J77" i="2" s="1"/>
  <c r="X76" i="2"/>
  <c r="Z76" i="2" s="1"/>
  <c r="I76" i="2"/>
  <c r="J76" i="2" s="1"/>
  <c r="X75" i="2"/>
  <c r="H75" i="2"/>
  <c r="I75" i="2" s="1"/>
  <c r="J75" i="2" s="1"/>
  <c r="X203" i="2"/>
  <c r="Z203" i="2" s="1"/>
  <c r="I74" i="2"/>
  <c r="J74" i="2" s="1"/>
  <c r="X73" i="2"/>
  <c r="Z73" i="2" s="1"/>
  <c r="I73" i="2"/>
  <c r="J73" i="2" s="1"/>
  <c r="X72" i="2"/>
  <c r="Y72" i="2" s="1"/>
  <c r="I72" i="2"/>
  <c r="J72" i="2" s="1"/>
  <c r="X71" i="2"/>
  <c r="I71" i="2"/>
  <c r="J71" i="2" s="1"/>
  <c r="X193" i="2"/>
  <c r="Z193" i="2" s="1"/>
  <c r="I70" i="2"/>
  <c r="J70" i="2" s="1"/>
  <c r="X192" i="2"/>
  <c r="Z192" i="2" s="1"/>
  <c r="I69" i="2"/>
  <c r="J69" i="2" s="1"/>
  <c r="X191" i="2"/>
  <c r="Y191" i="2" s="1"/>
  <c r="I68" i="2"/>
  <c r="J68" i="2" s="1"/>
  <c r="X179" i="2"/>
  <c r="Z179" i="2" s="1"/>
  <c r="I67" i="2"/>
  <c r="J67" i="2" s="1"/>
  <c r="X66" i="2"/>
  <c r="Z66" i="2" s="1"/>
  <c r="I66" i="2"/>
  <c r="J66" i="2" s="1"/>
  <c r="X175" i="2"/>
  <c r="Z175" i="2" s="1"/>
  <c r="I65" i="2"/>
  <c r="J65" i="2" s="1"/>
  <c r="X174" i="2"/>
  <c r="Z174" i="2" s="1"/>
  <c r="I64" i="2"/>
  <c r="J64" i="2" s="1"/>
  <c r="X172" i="2"/>
  <c r="I63" i="2"/>
  <c r="J63" i="2" s="1"/>
  <c r="X167" i="2"/>
  <c r="Z167" i="2" s="1"/>
  <c r="I62" i="2"/>
  <c r="J62" i="2" s="1"/>
  <c r="X166" i="2"/>
  <c r="Z166" i="2" s="1"/>
  <c r="I61" i="2"/>
  <c r="J61" i="2" s="1"/>
  <c r="X60" i="2"/>
  <c r="Z60" i="2" s="1"/>
  <c r="I60" i="2"/>
  <c r="J60" i="2" s="1"/>
  <c r="X165" i="2"/>
  <c r="I59" i="2"/>
  <c r="J59" i="2" s="1"/>
  <c r="X58" i="2"/>
  <c r="Z58" i="2" s="1"/>
  <c r="I58" i="2"/>
  <c r="J58" i="2" s="1"/>
  <c r="X162" i="2"/>
  <c r="Z162" i="2" s="1"/>
  <c r="I57" i="2"/>
  <c r="J57" i="2" s="1"/>
  <c r="X56" i="2"/>
  <c r="Y56" i="2" s="1"/>
  <c r="I56" i="2"/>
  <c r="J56" i="2" s="1"/>
  <c r="X55" i="2"/>
  <c r="I55" i="2"/>
  <c r="J55" i="2" s="1"/>
  <c r="X54" i="2"/>
  <c r="Z54" i="2" s="1"/>
  <c r="I54" i="2"/>
  <c r="J54" i="2" s="1"/>
  <c r="X53" i="2"/>
  <c r="Z53" i="2" s="1"/>
  <c r="I53" i="2"/>
  <c r="J53" i="2" s="1"/>
  <c r="X156" i="2"/>
  <c r="Y156" i="2" s="1"/>
  <c r="I52" i="2"/>
  <c r="J52" i="2" s="1"/>
  <c r="X142" i="2"/>
  <c r="I51" i="2"/>
  <c r="J51" i="2" s="1"/>
  <c r="X138" i="2"/>
  <c r="Z138" i="2" s="1"/>
  <c r="I50" i="2"/>
  <c r="J50" i="2" s="1"/>
  <c r="X137" i="2"/>
  <c r="I49" i="2"/>
  <c r="J49" i="2" s="1"/>
  <c r="X48" i="2"/>
  <c r="Z48" i="2" s="1"/>
  <c r="I48" i="2"/>
  <c r="J48" i="2" s="1"/>
  <c r="X132" i="2"/>
  <c r="I47" i="2"/>
  <c r="J47" i="2" s="1"/>
  <c r="X130" i="2"/>
  <c r="Z130" i="2" s="1"/>
  <c r="I46" i="2"/>
  <c r="J46" i="2" s="1"/>
  <c r="X45" i="2"/>
  <c r="Z45" i="2" s="1"/>
  <c r="I45" i="2"/>
  <c r="J45" i="2" s="1"/>
  <c r="X44" i="2"/>
  <c r="Z44" i="2" s="1"/>
  <c r="I44" i="2"/>
  <c r="J44" i="2" s="1"/>
  <c r="X43" i="2"/>
  <c r="I43" i="2"/>
  <c r="J43" i="2" s="1"/>
  <c r="X42" i="2"/>
  <c r="Z42" i="2" s="1"/>
  <c r="I42" i="2"/>
  <c r="J42" i="2" s="1"/>
  <c r="X129" i="2"/>
  <c r="I41" i="2"/>
  <c r="J41" i="2" s="1"/>
  <c r="X40" i="2"/>
  <c r="Y40" i="2" s="1"/>
  <c r="I40" i="2"/>
  <c r="J40" i="2" s="1"/>
  <c r="X124" i="2"/>
  <c r="I39" i="2"/>
  <c r="J39" i="2" s="1"/>
  <c r="X38" i="2"/>
  <c r="Z38" i="2" s="1"/>
  <c r="I38" i="2"/>
  <c r="J38" i="2" s="1"/>
  <c r="X122" i="2"/>
  <c r="Z122" i="2" s="1"/>
  <c r="I37" i="2"/>
  <c r="J37" i="2" s="1"/>
  <c r="X114" i="2"/>
  <c r="Y114" i="2" s="1"/>
  <c r="I36" i="2"/>
  <c r="J36" i="2" s="1"/>
  <c r="X109" i="2"/>
  <c r="I35" i="2"/>
  <c r="J35" i="2" s="1"/>
  <c r="X106" i="2"/>
  <c r="Z106" i="2" s="1"/>
  <c r="I34" i="2"/>
  <c r="J34" i="2" s="1"/>
  <c r="X103" i="2"/>
  <c r="Z103" i="2" s="1"/>
  <c r="I33" i="2"/>
  <c r="J33" i="2" s="1"/>
  <c r="X32" i="2"/>
  <c r="Z32" i="2" s="1"/>
  <c r="I32" i="2"/>
  <c r="J32" i="2" s="1"/>
  <c r="X31" i="2"/>
  <c r="I31" i="2"/>
  <c r="J31" i="2" s="1"/>
  <c r="X100" i="2"/>
  <c r="Z100" i="2" s="1"/>
  <c r="I30" i="2"/>
  <c r="J30" i="2" s="1"/>
  <c r="X29" i="2"/>
  <c r="Z29" i="2" s="1"/>
  <c r="I29" i="2"/>
  <c r="J29" i="2" s="1"/>
  <c r="X99" i="2"/>
  <c r="Y99" i="2" s="1"/>
  <c r="I28" i="2"/>
  <c r="J28" i="2" s="1"/>
  <c r="X27" i="2"/>
  <c r="I27" i="2"/>
  <c r="J27" i="2" s="1"/>
  <c r="X26" i="2"/>
  <c r="Z26" i="2" s="1"/>
  <c r="I26" i="2"/>
  <c r="J26" i="2" s="1"/>
  <c r="X25" i="2"/>
  <c r="Z25" i="2" s="1"/>
  <c r="I25" i="2"/>
  <c r="J25" i="2" s="1"/>
  <c r="X98" i="2"/>
  <c r="Z98" i="2" s="1"/>
  <c r="I24" i="2"/>
  <c r="J24" i="2" s="1"/>
  <c r="X23" i="2"/>
  <c r="I23" i="2"/>
  <c r="J23" i="2" s="1"/>
  <c r="X80" i="2"/>
  <c r="I22" i="2"/>
  <c r="J22" i="2" s="1"/>
  <c r="X78" i="2"/>
  <c r="I21" i="2"/>
  <c r="J21" i="2" s="1"/>
  <c r="X77" i="2"/>
  <c r="I20" i="2"/>
  <c r="J20" i="2" s="1"/>
  <c r="X19" i="2"/>
  <c r="I19" i="2"/>
  <c r="J19" i="2" s="1"/>
  <c r="X18" i="2"/>
  <c r="I18" i="2"/>
  <c r="J18" i="2" s="1"/>
  <c r="X65" i="2"/>
  <c r="I17" i="2"/>
  <c r="J17" i="2" s="1"/>
  <c r="X63" i="2"/>
  <c r="I16" i="2"/>
  <c r="J16" i="2" s="1"/>
  <c r="X15" i="2"/>
  <c r="I15" i="2"/>
  <c r="J15" i="2" s="1"/>
  <c r="X14" i="2"/>
  <c r="I14" i="2"/>
  <c r="J14" i="2" s="1"/>
  <c r="X39" i="2"/>
  <c r="I13" i="2"/>
  <c r="J13" i="2" s="1"/>
  <c r="X34" i="2"/>
  <c r="I12" i="2"/>
  <c r="J12" i="2" s="1"/>
  <c r="X30" i="2"/>
  <c r="I11" i="2"/>
  <c r="J11" i="2" s="1"/>
  <c r="X28" i="2"/>
  <c r="I10" i="2"/>
  <c r="J10" i="2" s="1"/>
  <c r="X22" i="2"/>
  <c r="I9" i="2"/>
  <c r="J9" i="2" s="1"/>
  <c r="X21" i="2"/>
  <c r="I8" i="2"/>
  <c r="J8" i="2" s="1"/>
  <c r="X7" i="2"/>
  <c r="I7" i="2"/>
  <c r="J7" i="2" s="1"/>
  <c r="X6" i="2"/>
  <c r="I6" i="2"/>
  <c r="J6" i="2" s="1"/>
  <c r="X5" i="2"/>
  <c r="I5" i="2"/>
  <c r="J5" i="2" s="1"/>
  <c r="X4" i="2"/>
  <c r="I4" i="2"/>
  <c r="J4" i="2" s="1"/>
  <c r="X13" i="2"/>
  <c r="I3" i="2"/>
  <c r="J3" i="2" s="1"/>
  <c r="I2" i="2"/>
  <c r="J2" i="2" s="1"/>
  <c r="Z238" i="2" l="1"/>
  <c r="Y46" i="2"/>
  <c r="AB46" i="2" s="1"/>
  <c r="Z68" i="2"/>
  <c r="Y262" i="2"/>
  <c r="AA262" i="2" s="1"/>
  <c r="Y25" i="2"/>
  <c r="AB25" i="2" s="1"/>
  <c r="Y166" i="2"/>
  <c r="AB166" i="2" s="1"/>
  <c r="Y117" i="2"/>
  <c r="AB117" i="2" s="1"/>
  <c r="Y203" i="2"/>
  <c r="AB203" i="2" s="1"/>
  <c r="Z290" i="2"/>
  <c r="Z230" i="2"/>
  <c r="Z40" i="2"/>
  <c r="Y126" i="2"/>
  <c r="AB126" i="2" s="1"/>
  <c r="Y44" i="2"/>
  <c r="AA44" i="2" s="1"/>
  <c r="Y60" i="2"/>
  <c r="AA60" i="2" s="1"/>
  <c r="Z222" i="2"/>
  <c r="Z62" i="2"/>
  <c r="Z241" i="2"/>
  <c r="Y182" i="2"/>
  <c r="AB182" i="2" s="1"/>
  <c r="Y130" i="2"/>
  <c r="AB130" i="2" s="1"/>
  <c r="Z56" i="2"/>
  <c r="Z161" i="2"/>
  <c r="Y294" i="2"/>
  <c r="AB294" i="2" s="1"/>
  <c r="Z158" i="2"/>
  <c r="Z64" i="2"/>
  <c r="Y282" i="2"/>
  <c r="AB282" i="2" s="1"/>
  <c r="Z67" i="2"/>
  <c r="Z178" i="2"/>
  <c r="Z99" i="2"/>
  <c r="Y45" i="2"/>
  <c r="AB45" i="2" s="1"/>
  <c r="Y174" i="2"/>
  <c r="AB174" i="2" s="1"/>
  <c r="Z226" i="2"/>
  <c r="Y300" i="2"/>
  <c r="W300" i="2" s="1"/>
  <c r="Y54" i="2"/>
  <c r="AA54" i="2" s="1"/>
  <c r="Z171" i="2"/>
  <c r="Z156" i="2"/>
  <c r="Y98" i="2"/>
  <c r="AB98" i="2" s="1"/>
  <c r="Z191" i="2"/>
  <c r="Z72" i="2"/>
  <c r="Z37" i="2"/>
  <c r="Z35" i="2"/>
  <c r="Z304" i="2"/>
  <c r="Z180" i="2"/>
  <c r="Z185" i="2"/>
  <c r="Z188" i="2"/>
  <c r="Z183" i="2"/>
  <c r="Z116" i="2"/>
  <c r="Z46" i="2"/>
  <c r="Z24" i="2"/>
  <c r="Z163" i="2"/>
  <c r="Z160" i="2"/>
  <c r="Z186" i="2"/>
  <c r="Y189" i="2"/>
  <c r="AB189" i="2" s="1"/>
  <c r="Z177" i="2"/>
  <c r="Y29" i="2"/>
  <c r="AB29" i="2" s="1"/>
  <c r="Y48" i="2"/>
  <c r="W48" i="2" s="1"/>
  <c r="Y53" i="2"/>
  <c r="AB53" i="2" s="1"/>
  <c r="Y66" i="2"/>
  <c r="AB66" i="2" s="1"/>
  <c r="Y118" i="2"/>
  <c r="AA118" i="2" s="1"/>
  <c r="Y121" i="2"/>
  <c r="AA121" i="2" s="1"/>
  <c r="Y306" i="2"/>
  <c r="AB306" i="2" s="1"/>
  <c r="Z74" i="2"/>
  <c r="Y302" i="2"/>
  <c r="AB302" i="2" s="1"/>
  <c r="Y89" i="2"/>
  <c r="AB89" i="2" s="1"/>
  <c r="Y10" i="2"/>
  <c r="AA10" i="2" s="1"/>
  <c r="Z36" i="2"/>
  <c r="Z220" i="2"/>
  <c r="Z114" i="2"/>
  <c r="Y193" i="2"/>
  <c r="AA193" i="2" s="1"/>
  <c r="Y32" i="2"/>
  <c r="AB32" i="2" s="1"/>
  <c r="Y122" i="2"/>
  <c r="AB122" i="2" s="1"/>
  <c r="Y167" i="2"/>
  <c r="AB167" i="2" s="1"/>
  <c r="Y192" i="2"/>
  <c r="AB192" i="2" s="1"/>
  <c r="Y125" i="2"/>
  <c r="AB125" i="2" s="1"/>
  <c r="Z198" i="2"/>
  <c r="Z301" i="2"/>
  <c r="Z164" i="2"/>
  <c r="W2" i="2"/>
  <c r="AA2" i="2"/>
  <c r="Y38" i="2"/>
  <c r="AA38" i="2" s="1"/>
  <c r="Z168" i="2"/>
  <c r="Y138" i="2"/>
  <c r="AB138" i="2" s="1"/>
  <c r="Y58" i="2"/>
  <c r="AB58" i="2" s="1"/>
  <c r="Y119" i="2"/>
  <c r="AB119" i="2" s="1"/>
  <c r="Y14" i="2"/>
  <c r="AB14" i="2" s="1"/>
  <c r="Z14" i="2"/>
  <c r="AB241" i="2"/>
  <c r="AA241" i="2"/>
  <c r="W241" i="2"/>
  <c r="Y22" i="2"/>
  <c r="AA22" i="2" s="1"/>
  <c r="Z22" i="2"/>
  <c r="Y65" i="2"/>
  <c r="AB65" i="2" s="1"/>
  <c r="Z65" i="2"/>
  <c r="Y26" i="2"/>
  <c r="W26" i="2" s="1"/>
  <c r="AB180" i="2"/>
  <c r="W180" i="2"/>
  <c r="AA180" i="2"/>
  <c r="AB188" i="2"/>
  <c r="AA188" i="2"/>
  <c r="W188" i="2"/>
  <c r="Y34" i="2"/>
  <c r="AB34" i="2" s="1"/>
  <c r="Z34" i="2"/>
  <c r="Y77" i="2"/>
  <c r="W77" i="2" s="1"/>
  <c r="Z77" i="2"/>
  <c r="Y100" i="2"/>
  <c r="AB100" i="2" s="1"/>
  <c r="Z71" i="2"/>
  <c r="Y71" i="2"/>
  <c r="AB71" i="2" s="1"/>
  <c r="Y4" i="2"/>
  <c r="AB4" i="2" s="1"/>
  <c r="Z4" i="2"/>
  <c r="Y7" i="2"/>
  <c r="AB7" i="2" s="1"/>
  <c r="Z7" i="2"/>
  <c r="Y15" i="2"/>
  <c r="W15" i="2" s="1"/>
  <c r="Z15" i="2"/>
  <c r="Z23" i="2"/>
  <c r="Y23" i="2"/>
  <c r="AB23" i="2" s="1"/>
  <c r="Y106" i="2"/>
  <c r="W106" i="2" s="1"/>
  <c r="Y42" i="2"/>
  <c r="W42" i="2" s="1"/>
  <c r="Z165" i="2"/>
  <c r="Y165" i="2"/>
  <c r="AB165" i="2" s="1"/>
  <c r="Z172" i="2"/>
  <c r="Y172" i="2"/>
  <c r="AB172" i="2" s="1"/>
  <c r="AB183" i="2"/>
  <c r="W183" i="2"/>
  <c r="AA183" i="2"/>
  <c r="AB116" i="2"/>
  <c r="AA116" i="2"/>
  <c r="W116" i="2"/>
  <c r="Y6" i="2"/>
  <c r="W6" i="2" s="1"/>
  <c r="Z6" i="2"/>
  <c r="Y28" i="2"/>
  <c r="AB28" i="2" s="1"/>
  <c r="Z28" i="2"/>
  <c r="Y18" i="2"/>
  <c r="AA18" i="2" s="1"/>
  <c r="Z18" i="2"/>
  <c r="Z27" i="2"/>
  <c r="Y27" i="2"/>
  <c r="AB27" i="2" s="1"/>
  <c r="AB262" i="2"/>
  <c r="Y78" i="2"/>
  <c r="W78" i="2" s="1"/>
  <c r="Z78" i="2"/>
  <c r="Z31" i="2"/>
  <c r="Y31" i="2"/>
  <c r="AB31" i="2" s="1"/>
  <c r="Z109" i="2"/>
  <c r="Y109" i="2"/>
  <c r="AB109" i="2" s="1"/>
  <c r="Z43" i="2"/>
  <c r="Y43" i="2"/>
  <c r="AB43" i="2" s="1"/>
  <c r="Z142" i="2"/>
  <c r="Y142" i="2"/>
  <c r="AB142" i="2" s="1"/>
  <c r="Z55" i="2"/>
  <c r="Y55" i="2"/>
  <c r="AB55" i="2" s="1"/>
  <c r="Y80" i="2"/>
  <c r="AB80" i="2" s="1"/>
  <c r="Z80" i="2"/>
  <c r="Y39" i="2"/>
  <c r="AB39" i="2" s="1"/>
  <c r="Z39" i="2"/>
  <c r="Y63" i="2"/>
  <c r="AA63" i="2" s="1"/>
  <c r="Z63" i="2"/>
  <c r="Y103" i="2"/>
  <c r="AB103" i="2" s="1"/>
  <c r="Z124" i="2"/>
  <c r="Y124" i="2"/>
  <c r="AB124" i="2" s="1"/>
  <c r="Z129" i="2"/>
  <c r="Y129" i="2"/>
  <c r="AB129" i="2" s="1"/>
  <c r="Z132" i="2"/>
  <c r="Y132" i="2"/>
  <c r="AB132" i="2" s="1"/>
  <c r="Z137" i="2"/>
  <c r="Y137" i="2"/>
  <c r="AB137" i="2" s="1"/>
  <c r="AB67" i="2"/>
  <c r="AA67" i="2"/>
  <c r="W67" i="2"/>
  <c r="Y5" i="2"/>
  <c r="W5" i="2" s="1"/>
  <c r="Z5" i="2"/>
  <c r="Y21" i="2"/>
  <c r="AB21" i="2" s="1"/>
  <c r="Z21" i="2"/>
  <c r="Y13" i="2"/>
  <c r="AB13" i="2" s="1"/>
  <c r="Z13" i="2"/>
  <c r="Y30" i="2"/>
  <c r="W30" i="2" s="1"/>
  <c r="Z30" i="2"/>
  <c r="Y19" i="2"/>
  <c r="AB19" i="2" s="1"/>
  <c r="Z19" i="2"/>
  <c r="Z236" i="2"/>
  <c r="Y278" i="2"/>
  <c r="AA278" i="2" s="1"/>
  <c r="Y297" i="2"/>
  <c r="AB297" i="2" s="1"/>
  <c r="Y305" i="2"/>
  <c r="AA305" i="2" s="1"/>
  <c r="Y307" i="2"/>
  <c r="AB307" i="2" s="1"/>
  <c r="Y131" i="2"/>
  <c r="AB131" i="2" s="1"/>
  <c r="Y133" i="2"/>
  <c r="AB133" i="2" s="1"/>
  <c r="Y135" i="2"/>
  <c r="AB135" i="2" s="1"/>
  <c r="Y82" i="2"/>
  <c r="AB82" i="2" s="1"/>
  <c r="Y139" i="2"/>
  <c r="AA139" i="2" s="1"/>
  <c r="Y141" i="2"/>
  <c r="AB141" i="2" s="1"/>
  <c r="Y143" i="2"/>
  <c r="AB143" i="2" s="1"/>
  <c r="Y145" i="2"/>
  <c r="AB145" i="2" s="1"/>
  <c r="Y147" i="2"/>
  <c r="AB147" i="2" s="1"/>
  <c r="Y149" i="2"/>
  <c r="AA149" i="2" s="1"/>
  <c r="Y151" i="2"/>
  <c r="AB151" i="2" s="1"/>
  <c r="Y153" i="2"/>
  <c r="AB153" i="2" s="1"/>
  <c r="Y16" i="2"/>
  <c r="AA16" i="2" s="1"/>
  <c r="Y157" i="2"/>
  <c r="AB157" i="2" s="1"/>
  <c r="Y159" i="2"/>
  <c r="AB159" i="2" s="1"/>
  <c r="AA160" i="2"/>
  <c r="Z140" i="2"/>
  <c r="Y268" i="2"/>
  <c r="AA268" i="2" s="1"/>
  <c r="Y224" i="2"/>
  <c r="W224" i="2" s="1"/>
  <c r="Y162" i="2"/>
  <c r="AB162" i="2" s="1"/>
  <c r="Y175" i="2"/>
  <c r="AB175" i="2" s="1"/>
  <c r="Y73" i="2"/>
  <c r="AB73" i="2" s="1"/>
  <c r="Y298" i="2"/>
  <c r="AB298" i="2" s="1"/>
  <c r="Y269" i="2"/>
  <c r="Y59" i="2"/>
  <c r="AB59" i="2" s="1"/>
  <c r="Y244" i="2"/>
  <c r="AB244" i="2" s="1"/>
  <c r="Y217" i="2"/>
  <c r="Y219" i="2"/>
  <c r="Y190" i="2"/>
  <c r="AA190" i="2" s="1"/>
  <c r="Z256" i="2"/>
  <c r="Z41" i="2"/>
  <c r="Z272" i="2"/>
  <c r="Z108" i="2"/>
  <c r="Z232" i="2"/>
  <c r="Z216" i="2"/>
  <c r="Z200" i="2"/>
  <c r="Z184" i="2"/>
  <c r="Z127" i="2"/>
  <c r="Y11" i="2"/>
  <c r="W11" i="2" s="1"/>
  <c r="Y271" i="2"/>
  <c r="AB271" i="2" s="1"/>
  <c r="Y273" i="2"/>
  <c r="AB273" i="2" s="1"/>
  <c r="Y179" i="2"/>
  <c r="AB179" i="2" s="1"/>
  <c r="Y267" i="2"/>
  <c r="AA267" i="2" s="1"/>
  <c r="Y120" i="2"/>
  <c r="AB120" i="2" s="1"/>
  <c r="Y128" i="2"/>
  <c r="AA128" i="2" s="1"/>
  <c r="Y308" i="2"/>
  <c r="AB308" i="2" s="1"/>
  <c r="Y213" i="2"/>
  <c r="AB213" i="2" s="1"/>
  <c r="Y134" i="2"/>
  <c r="W134" i="2" s="1"/>
  <c r="Y87" i="2"/>
  <c r="AB87" i="2" s="1"/>
  <c r="Y181" i="2"/>
  <c r="W181" i="2" s="1"/>
  <c r="Y263" i="2"/>
  <c r="AA263" i="2" s="1"/>
  <c r="Y169" i="2"/>
  <c r="W169" i="2" s="1"/>
  <c r="Y173" i="2"/>
  <c r="AB173" i="2" s="1"/>
  <c r="Y146" i="2"/>
  <c r="AB146" i="2" s="1"/>
  <c r="Y148" i="2"/>
  <c r="AA148" i="2" s="1"/>
  <c r="Y150" i="2"/>
  <c r="AA150" i="2" s="1"/>
  <c r="Y152" i="2"/>
  <c r="AB152" i="2" s="1"/>
  <c r="W160" i="2"/>
  <c r="W282" i="2"/>
  <c r="Z194" i="2"/>
  <c r="Z262" i="2"/>
  <c r="Y223" i="2"/>
  <c r="AB223" i="2" s="1"/>
  <c r="Y288" i="2"/>
  <c r="AA288" i="2" s="1"/>
  <c r="I231" i="2"/>
  <c r="J231" i="2" s="1"/>
  <c r="AB2" i="2"/>
  <c r="AA191" i="2"/>
  <c r="W191" i="2"/>
  <c r="AA72" i="2"/>
  <c r="W72" i="2"/>
  <c r="Z61" i="2"/>
  <c r="Y61" i="2"/>
  <c r="Y76" i="2"/>
  <c r="Y207" i="2"/>
  <c r="Y208" i="2"/>
  <c r="Y225" i="2"/>
  <c r="Y84" i="2"/>
  <c r="Y86" i="2"/>
  <c r="Y248" i="2"/>
  <c r="Y250" i="2"/>
  <c r="Y92" i="2"/>
  <c r="Y94" i="2"/>
  <c r="Y257" i="2"/>
  <c r="Y258" i="2"/>
  <c r="Y260" i="2"/>
  <c r="Y102" i="2"/>
  <c r="AA156" i="2"/>
  <c r="W156" i="2"/>
  <c r="AA56" i="2"/>
  <c r="W56" i="2"/>
  <c r="AB156" i="2"/>
  <c r="AB56" i="2"/>
  <c r="AA274" i="2"/>
  <c r="W274" i="2"/>
  <c r="AA140" i="2"/>
  <c r="W140" i="2"/>
  <c r="AB140" i="2"/>
  <c r="Z107" i="2"/>
  <c r="Y107" i="2"/>
  <c r="AA194" i="2"/>
  <c r="W194" i="2"/>
  <c r="AB194" i="2"/>
  <c r="AA99" i="2"/>
  <c r="W99" i="2"/>
  <c r="AA114" i="2"/>
  <c r="W114" i="2"/>
  <c r="AA40" i="2"/>
  <c r="W40" i="2"/>
  <c r="AB99" i="2"/>
  <c r="AB114" i="2"/>
  <c r="AB40" i="2"/>
  <c r="AB191" i="2"/>
  <c r="AB72" i="2"/>
  <c r="Z75" i="2"/>
  <c r="Y75" i="2"/>
  <c r="Y205" i="2"/>
  <c r="Y79" i="2"/>
  <c r="Y81" i="2"/>
  <c r="Y83" i="2"/>
  <c r="Y231" i="2"/>
  <c r="Y238" i="2"/>
  <c r="Y249" i="2"/>
  <c r="Y91" i="2"/>
  <c r="Y253" i="2"/>
  <c r="Y255" i="2"/>
  <c r="Y97" i="2"/>
  <c r="Y259" i="2"/>
  <c r="Y264" i="2"/>
  <c r="Z274" i="2"/>
  <c r="Y105" i="2"/>
  <c r="Y279" i="2"/>
  <c r="Y287" i="2"/>
  <c r="Y292" i="2"/>
  <c r="Y293" i="2"/>
  <c r="Y110" i="2"/>
  <c r="Y111" i="2"/>
  <c r="Y112" i="2"/>
  <c r="Y113" i="2"/>
  <c r="Y296" i="2"/>
  <c r="Y115" i="2"/>
  <c r="AB24" i="2"/>
  <c r="AA24" i="2"/>
  <c r="W24" i="2"/>
  <c r="AB37" i="2"/>
  <c r="AA37" i="2"/>
  <c r="W37" i="2"/>
  <c r="AB158" i="2"/>
  <c r="AA158" i="2"/>
  <c r="W158" i="2"/>
  <c r="AB36" i="2"/>
  <c r="AA36" i="2"/>
  <c r="W36" i="2"/>
  <c r="AB161" i="2"/>
  <c r="AA161" i="2"/>
  <c r="W161" i="2"/>
  <c r="AB35" i="2"/>
  <c r="AA35" i="2"/>
  <c r="W35" i="2"/>
  <c r="AB163" i="2"/>
  <c r="AA163" i="2"/>
  <c r="W163" i="2"/>
  <c r="AB198" i="2"/>
  <c r="AA198" i="2"/>
  <c r="W198" i="2"/>
  <c r="AB64" i="2"/>
  <c r="AA64" i="2"/>
  <c r="W64" i="2"/>
  <c r="AB74" i="2"/>
  <c r="AA74" i="2"/>
  <c r="W74" i="2"/>
  <c r="AB290" i="2"/>
  <c r="AA290" i="2"/>
  <c r="W290" i="2"/>
  <c r="AB168" i="2"/>
  <c r="AA168" i="2"/>
  <c r="W168" i="2"/>
  <c r="AB62" i="2"/>
  <c r="AA62" i="2"/>
  <c r="W62" i="2"/>
  <c r="AB304" i="2"/>
  <c r="AA304" i="2"/>
  <c r="W304" i="2"/>
  <c r="AB178" i="2"/>
  <c r="AA178" i="2"/>
  <c r="W178" i="2"/>
  <c r="AB186" i="2"/>
  <c r="AA186" i="2"/>
  <c r="W186" i="2"/>
  <c r="Z9" i="2"/>
  <c r="Y9" i="2"/>
  <c r="AA171" i="2"/>
  <c r="W171" i="2"/>
  <c r="AB171" i="2"/>
  <c r="Z240" i="2"/>
  <c r="Y240" i="2"/>
  <c r="Z88" i="2"/>
  <c r="Y88" i="2"/>
  <c r="Z49" i="2"/>
  <c r="Y49" i="2"/>
  <c r="Z283" i="2"/>
  <c r="Y283" i="2"/>
  <c r="Y184" i="2"/>
  <c r="AA177" i="2"/>
  <c r="W177" i="2"/>
  <c r="AB177" i="2"/>
  <c r="Z144" i="2"/>
  <c r="Y144" i="2"/>
  <c r="AA256" i="2"/>
  <c r="W256" i="2"/>
  <c r="AB256" i="2"/>
  <c r="Z199" i="2"/>
  <c r="Y199" i="2"/>
  <c r="Z8" i="2"/>
  <c r="Y8" i="2"/>
  <c r="Z270" i="2"/>
  <c r="Y270" i="2"/>
  <c r="Z245" i="2"/>
  <c r="Y245" i="2"/>
  <c r="AA127" i="2"/>
  <c r="W127" i="2"/>
  <c r="AB127" i="2"/>
  <c r="Z57" i="2"/>
  <c r="Y57" i="2"/>
  <c r="AA236" i="2"/>
  <c r="W236" i="2"/>
  <c r="AB236" i="2"/>
  <c r="Y289" i="2"/>
  <c r="Z289" i="2"/>
  <c r="Y211" i="2"/>
  <c r="Z211" i="2"/>
  <c r="Y215" i="2"/>
  <c r="Z215" i="2"/>
  <c r="Y228" i="2"/>
  <c r="Z228" i="2"/>
  <c r="Y70" i="2"/>
  <c r="Z70" i="2"/>
  <c r="Y227" i="2"/>
  <c r="Z227" i="2"/>
  <c r="Z286" i="2"/>
  <c r="Y286" i="2"/>
  <c r="AA41" i="2"/>
  <c r="W41" i="2"/>
  <c r="AA108" i="2"/>
  <c r="W108" i="2"/>
  <c r="AA216" i="2"/>
  <c r="W216" i="2"/>
  <c r="AA220" i="2"/>
  <c r="W220" i="2"/>
  <c r="AA164" i="2"/>
  <c r="W164" i="2"/>
  <c r="AA46" i="2"/>
  <c r="W46" i="2"/>
  <c r="Z155" i="2"/>
  <c r="Y155" i="2"/>
  <c r="Z33" i="2"/>
  <c r="Y33" i="2"/>
  <c r="Z206" i="2"/>
  <c r="Y206" i="2"/>
  <c r="Z69" i="2"/>
  <c r="Y69" i="2"/>
  <c r="Z50" i="2"/>
  <c r="Y50" i="2"/>
  <c r="Z252" i="2"/>
  <c r="Y252" i="2"/>
  <c r="Z154" i="2"/>
  <c r="Y154" i="2"/>
  <c r="Z90" i="2"/>
  <c r="Y90" i="2"/>
  <c r="Z284" i="2"/>
  <c r="Y284" i="2"/>
  <c r="Z52" i="2"/>
  <c r="Y52" i="2"/>
  <c r="Z17" i="2"/>
  <c r="Y17" i="2"/>
  <c r="AA104" i="2"/>
  <c r="W104" i="2"/>
  <c r="AA3" i="2"/>
  <c r="W3" i="2"/>
  <c r="AA202" i="2"/>
  <c r="W202" i="2"/>
  <c r="AA221" i="2"/>
  <c r="W221" i="2"/>
  <c r="AA197" i="2"/>
  <c r="W197" i="2"/>
  <c r="AA229" i="2"/>
  <c r="W229" i="2"/>
  <c r="Z235" i="2"/>
  <c r="Y235" i="2"/>
  <c r="Z239" i="2"/>
  <c r="Y239" i="2"/>
  <c r="Z243" i="2"/>
  <c r="Y243" i="2"/>
  <c r="Z247" i="2"/>
  <c r="Y247" i="2"/>
  <c r="Z251" i="2"/>
  <c r="Y251" i="2"/>
  <c r="Z276" i="2"/>
  <c r="Y276" i="2"/>
  <c r="Z266" i="2"/>
  <c r="Y266" i="2"/>
  <c r="Z187" i="2"/>
  <c r="Y187" i="2"/>
  <c r="W68" i="2"/>
  <c r="AA68" i="2"/>
  <c r="W301" i="2"/>
  <c r="AA301" i="2"/>
  <c r="W185" i="2"/>
  <c r="AA185" i="2"/>
  <c r="AB41" i="2"/>
  <c r="Z104" i="2"/>
  <c r="AA272" i="2"/>
  <c r="W272" i="2"/>
  <c r="AB108" i="2"/>
  <c r="Z3" i="2"/>
  <c r="AA232" i="2"/>
  <c r="W232" i="2"/>
  <c r="AB216" i="2"/>
  <c r="Z202" i="2"/>
  <c r="AA200" i="2"/>
  <c r="W200" i="2"/>
  <c r="AB220" i="2"/>
  <c r="Z221" i="2"/>
  <c r="AA222" i="2"/>
  <c r="W222" i="2"/>
  <c r="AB164" i="2"/>
  <c r="Z197" i="2"/>
  <c r="AA226" i="2"/>
  <c r="W226" i="2"/>
  <c r="Z229" i="2"/>
  <c r="AA230" i="2"/>
  <c r="W230" i="2"/>
  <c r="Z234" i="2"/>
  <c r="Y234" i="2"/>
  <c r="Z209" i="2"/>
  <c r="Y209" i="2"/>
  <c r="Z242" i="2"/>
  <c r="Y242" i="2"/>
  <c r="Z246" i="2"/>
  <c r="Y246" i="2"/>
  <c r="Z51" i="2"/>
  <c r="Y51" i="2"/>
  <c r="Z254" i="2"/>
  <c r="Y254" i="2"/>
  <c r="Z170" i="2"/>
  <c r="Y170" i="2"/>
  <c r="Z95" i="2"/>
  <c r="Y95" i="2"/>
  <c r="Z280" i="2"/>
  <c r="Y280" i="2"/>
  <c r="Z285" i="2"/>
  <c r="Y285" i="2"/>
  <c r="Z136" i="2"/>
  <c r="Y136" i="2"/>
  <c r="Y47" i="2"/>
  <c r="Y281" i="2"/>
  <c r="Y176" i="2"/>
  <c r="Y275" i="2"/>
  <c r="Y96" i="2"/>
  <c r="Y265" i="2"/>
  <c r="Y212" i="2"/>
  <c r="Y277" i="2"/>
  <c r="Y101" i="2"/>
  <c r="Z93" i="2"/>
  <c r="Y93" i="2"/>
  <c r="Z291" i="2"/>
  <c r="Y291" i="2"/>
  <c r="Z261" i="2"/>
  <c r="Y261" i="2"/>
  <c r="Z85" i="2"/>
  <c r="Y85" i="2"/>
  <c r="Y20" i="2"/>
  <c r="Y233" i="2"/>
  <c r="Y214" i="2"/>
  <c r="Y210" i="2"/>
  <c r="Y12" i="2"/>
  <c r="Y299" i="2"/>
  <c r="Y204" i="2"/>
  <c r="Y218" i="2"/>
  <c r="Y201" i="2"/>
  <c r="Y303" i="2"/>
  <c r="Y196" i="2"/>
  <c r="Y195" i="2"/>
  <c r="Y123" i="2"/>
  <c r="Y295" i="2"/>
  <c r="Y237" i="2"/>
  <c r="AA302" i="2" l="1"/>
  <c r="W262" i="2"/>
  <c r="W294" i="2"/>
  <c r="AA174" i="2"/>
  <c r="AB288" i="2"/>
  <c r="AA271" i="2"/>
  <c r="AB26" i="2"/>
  <c r="AB11" i="2"/>
  <c r="AA166" i="2"/>
  <c r="AB150" i="2"/>
  <c r="AA53" i="2"/>
  <c r="AA294" i="2"/>
  <c r="W147" i="2"/>
  <c r="W124" i="2"/>
  <c r="W174" i="2"/>
  <c r="W10" i="2"/>
  <c r="W165" i="2"/>
  <c r="AA77" i="2"/>
  <c r="AA134" i="2"/>
  <c r="AB60" i="2"/>
  <c r="W133" i="2"/>
  <c r="AA133" i="2"/>
  <c r="W131" i="2"/>
  <c r="AB77" i="2"/>
  <c r="AA147" i="2"/>
  <c r="W117" i="2"/>
  <c r="W29" i="2"/>
  <c r="W27" i="2"/>
  <c r="AA11" i="2"/>
  <c r="W288" i="2"/>
  <c r="W307" i="2"/>
  <c r="AA124" i="2"/>
  <c r="AA307" i="2"/>
  <c r="AA25" i="2"/>
  <c r="AA145" i="2"/>
  <c r="W44" i="2"/>
  <c r="AB44" i="2"/>
  <c r="AA7" i="2"/>
  <c r="AB148" i="2"/>
  <c r="AA26" i="2"/>
  <c r="W45" i="2"/>
  <c r="W80" i="2"/>
  <c r="W25" i="2"/>
  <c r="W32" i="2"/>
  <c r="AA30" i="2"/>
  <c r="W145" i="2"/>
  <c r="AA32" i="2"/>
  <c r="AB30" i="2"/>
  <c r="W7" i="2"/>
  <c r="AA45" i="2"/>
  <c r="AB300" i="2"/>
  <c r="AB10" i="2"/>
  <c r="W89" i="2"/>
  <c r="AA129" i="2"/>
  <c r="AA78" i="2"/>
  <c r="AB48" i="2"/>
  <c r="W167" i="2"/>
  <c r="AA39" i="2"/>
  <c r="W126" i="2"/>
  <c r="W120" i="2"/>
  <c r="W172" i="2"/>
  <c r="W203" i="2"/>
  <c r="AB78" i="2"/>
  <c r="AA300" i="2"/>
  <c r="AA120" i="2"/>
  <c r="AA172" i="2"/>
  <c r="AB121" i="2"/>
  <c r="AA203" i="2"/>
  <c r="AA106" i="2"/>
  <c r="W173" i="2"/>
  <c r="AA169" i="2"/>
  <c r="W66" i="2"/>
  <c r="AB169" i="2"/>
  <c r="W162" i="2"/>
  <c r="AA42" i="2"/>
  <c r="AA66" i="2"/>
  <c r="W63" i="2"/>
  <c r="W13" i="2"/>
  <c r="AB42" i="2"/>
  <c r="AB263" i="2"/>
  <c r="AB128" i="2"/>
  <c r="AB267" i="2"/>
  <c r="AA162" i="2"/>
  <c r="AA73" i="2"/>
  <c r="AA297" i="2"/>
  <c r="W157" i="2"/>
  <c r="AB190" i="2"/>
  <c r="AB305" i="2"/>
  <c r="W53" i="2"/>
  <c r="AA126" i="2"/>
  <c r="AB193" i="2"/>
  <c r="W55" i="2"/>
  <c r="W34" i="2"/>
  <c r="W223" i="2"/>
  <c r="W119" i="2"/>
  <c r="AA157" i="2"/>
  <c r="AA173" i="2"/>
  <c r="W141" i="2"/>
  <c r="AB38" i="2"/>
  <c r="AA167" i="2"/>
  <c r="AA117" i="2"/>
  <c r="W175" i="2"/>
  <c r="AA55" i="2"/>
  <c r="AB18" i="2"/>
  <c r="AA34" i="2"/>
  <c r="AA223" i="2"/>
  <c r="W190" i="2"/>
  <c r="W118" i="2"/>
  <c r="AA119" i="2"/>
  <c r="W159" i="2"/>
  <c r="W150" i="2"/>
  <c r="W146" i="2"/>
  <c r="AA141" i="2"/>
  <c r="AA131" i="2"/>
  <c r="W128" i="2"/>
  <c r="W130" i="2"/>
  <c r="AA175" i="2"/>
  <c r="W122" i="2"/>
  <c r="W60" i="2"/>
  <c r="W193" i="2"/>
  <c r="W4" i="2"/>
  <c r="AA224" i="2"/>
  <c r="AA159" i="2"/>
  <c r="AA146" i="2"/>
  <c r="W143" i="2"/>
  <c r="W297" i="2"/>
  <c r="AA130" i="2"/>
  <c r="W98" i="2"/>
  <c r="W166" i="2"/>
  <c r="W142" i="2"/>
  <c r="W31" i="2"/>
  <c r="AA80" i="2"/>
  <c r="W14" i="2"/>
  <c r="AA189" i="2"/>
  <c r="W306" i="2"/>
  <c r="AA143" i="2"/>
  <c r="W308" i="2"/>
  <c r="AA98" i="2"/>
  <c r="AA31" i="2"/>
  <c r="AA14" i="2"/>
  <c r="AA89" i="2"/>
  <c r="W189" i="2"/>
  <c r="W59" i="2"/>
  <c r="AA306" i="2"/>
  <c r="W149" i="2"/>
  <c r="AA308" i="2"/>
  <c r="W305" i="2"/>
  <c r="W121" i="2"/>
  <c r="AA59" i="2"/>
  <c r="W271" i="2"/>
  <c r="W16" i="2"/>
  <c r="AB134" i="2"/>
  <c r="W73" i="2"/>
  <c r="AA165" i="2"/>
  <c r="W129" i="2"/>
  <c r="AA29" i="2"/>
  <c r="W39" i="2"/>
  <c r="AB22" i="2"/>
  <c r="AB224" i="2"/>
  <c r="AB278" i="2"/>
  <c r="AB16" i="2"/>
  <c r="W132" i="2"/>
  <c r="W278" i="2"/>
  <c r="AA138" i="2"/>
  <c r="AB63" i="2"/>
  <c r="W28" i="2"/>
  <c r="AA28" i="2"/>
  <c r="W182" i="2"/>
  <c r="W298" i="2"/>
  <c r="AB149" i="2"/>
  <c r="W135" i="2"/>
  <c r="W213" i="2"/>
  <c r="AA71" i="2"/>
  <c r="AA48" i="2"/>
  <c r="W100" i="2"/>
  <c r="W125" i="2"/>
  <c r="AA192" i="2"/>
  <c r="AA122" i="2"/>
  <c r="AA27" i="2"/>
  <c r="W19" i="2"/>
  <c r="AA15" i="2"/>
  <c r="AA6" i="2"/>
  <c r="W139" i="2"/>
  <c r="W267" i="2"/>
  <c r="AB118" i="2"/>
  <c r="W138" i="2"/>
  <c r="AB139" i="2"/>
  <c r="AA132" i="2"/>
  <c r="AA282" i="2"/>
  <c r="AA182" i="2"/>
  <c r="AA298" i="2"/>
  <c r="W151" i="2"/>
  <c r="W148" i="2"/>
  <c r="W263" i="2"/>
  <c r="AA135" i="2"/>
  <c r="AA213" i="2"/>
  <c r="W38" i="2"/>
  <c r="AA100" i="2"/>
  <c r="AA125" i="2"/>
  <c r="W43" i="2"/>
  <c r="W109" i="2"/>
  <c r="W54" i="2"/>
  <c r="AA19" i="2"/>
  <c r="AB15" i="2"/>
  <c r="W22" i="2"/>
  <c r="AB6" i="2"/>
  <c r="AA142" i="2"/>
  <c r="W58" i="2"/>
  <c r="AA58" i="2"/>
  <c r="AA181" i="2"/>
  <c r="W71" i="2"/>
  <c r="W192" i="2"/>
  <c r="AA151" i="2"/>
  <c r="AB54" i="2"/>
  <c r="AA43" i="2"/>
  <c r="AA109" i="2"/>
  <c r="AA5" i="2"/>
  <c r="W302" i="2"/>
  <c r="AB5" i="2"/>
  <c r="AA13" i="2"/>
  <c r="W65" i="2"/>
  <c r="AA4" i="2"/>
  <c r="W153" i="2"/>
  <c r="W82" i="2"/>
  <c r="W137" i="2"/>
  <c r="W103" i="2"/>
  <c r="W23" i="2"/>
  <c r="AA65" i="2"/>
  <c r="AB269" i="2"/>
  <c r="AA269" i="2"/>
  <c r="W269" i="2"/>
  <c r="AB268" i="2"/>
  <c r="AA153" i="2"/>
  <c r="AA82" i="2"/>
  <c r="AA137" i="2"/>
  <c r="AA103" i="2"/>
  <c r="AA23" i="2"/>
  <c r="W268" i="2"/>
  <c r="W179" i="2"/>
  <c r="W21" i="2"/>
  <c r="AA244" i="2"/>
  <c r="W152" i="2"/>
  <c r="W87" i="2"/>
  <c r="AA179" i="2"/>
  <c r="AA21" i="2"/>
  <c r="AB181" i="2"/>
  <c r="W273" i="2"/>
  <c r="W244" i="2"/>
  <c r="AA152" i="2"/>
  <c r="AA87" i="2"/>
  <c r="AB106" i="2"/>
  <c r="W18" i="2"/>
  <c r="AB219" i="2"/>
  <c r="AA219" i="2"/>
  <c r="W219" i="2"/>
  <c r="AA273" i="2"/>
  <c r="AB217" i="2"/>
  <c r="AA217" i="2"/>
  <c r="W217" i="2"/>
  <c r="AB196" i="2"/>
  <c r="AA196" i="2"/>
  <c r="W196" i="2"/>
  <c r="AB275" i="2"/>
  <c r="W275" i="2"/>
  <c r="AA275" i="2"/>
  <c r="AA266" i="2"/>
  <c r="W266" i="2"/>
  <c r="AB266" i="2"/>
  <c r="AB235" i="2"/>
  <c r="W235" i="2"/>
  <c r="AA235" i="2"/>
  <c r="AA215" i="2"/>
  <c r="W215" i="2"/>
  <c r="AB215" i="2"/>
  <c r="AA287" i="2"/>
  <c r="W287" i="2"/>
  <c r="AB287" i="2"/>
  <c r="AA231" i="2"/>
  <c r="AB231" i="2"/>
  <c r="W231" i="2"/>
  <c r="AB92" i="2"/>
  <c r="W92" i="2"/>
  <c r="AA92" i="2"/>
  <c r="AB299" i="2"/>
  <c r="AA299" i="2"/>
  <c r="W299" i="2"/>
  <c r="AA93" i="2"/>
  <c r="W93" i="2"/>
  <c r="AB93" i="2"/>
  <c r="AB51" i="2"/>
  <c r="W51" i="2"/>
  <c r="AA51" i="2"/>
  <c r="AB242" i="2"/>
  <c r="W242" i="2"/>
  <c r="AA242" i="2"/>
  <c r="AA284" i="2"/>
  <c r="W284" i="2"/>
  <c r="AB284" i="2"/>
  <c r="AB154" i="2"/>
  <c r="W154" i="2"/>
  <c r="AA154" i="2"/>
  <c r="AB50" i="2"/>
  <c r="W50" i="2"/>
  <c r="AA50" i="2"/>
  <c r="AB206" i="2"/>
  <c r="W206" i="2"/>
  <c r="AA206" i="2"/>
  <c r="AB155" i="2"/>
  <c r="W155" i="2"/>
  <c r="AA155" i="2"/>
  <c r="AB270" i="2"/>
  <c r="W270" i="2"/>
  <c r="AA270" i="2"/>
  <c r="AA199" i="2"/>
  <c r="W199" i="2"/>
  <c r="AB199" i="2"/>
  <c r="AA283" i="2"/>
  <c r="W283" i="2"/>
  <c r="AB283" i="2"/>
  <c r="AB49" i="2"/>
  <c r="W49" i="2"/>
  <c r="AA49" i="2"/>
  <c r="AA240" i="2"/>
  <c r="W240" i="2"/>
  <c r="AB240" i="2"/>
  <c r="AA296" i="2"/>
  <c r="W296" i="2"/>
  <c r="AB296" i="2"/>
  <c r="AA110" i="2"/>
  <c r="W110" i="2"/>
  <c r="AB110" i="2"/>
  <c r="AA279" i="2"/>
  <c r="W279" i="2"/>
  <c r="AB279" i="2"/>
  <c r="AB259" i="2"/>
  <c r="W259" i="2"/>
  <c r="AA259" i="2"/>
  <c r="AA91" i="2"/>
  <c r="AB91" i="2"/>
  <c r="W91" i="2"/>
  <c r="AA83" i="2"/>
  <c r="AB83" i="2"/>
  <c r="W83" i="2"/>
  <c r="AA75" i="2"/>
  <c r="AB75" i="2"/>
  <c r="W75" i="2"/>
  <c r="AA107" i="2"/>
  <c r="W107" i="2"/>
  <c r="AB107" i="2"/>
  <c r="AB258" i="2"/>
  <c r="W258" i="2"/>
  <c r="AA258" i="2"/>
  <c r="AB250" i="2"/>
  <c r="W250" i="2"/>
  <c r="AA250" i="2"/>
  <c r="AB225" i="2"/>
  <c r="W225" i="2"/>
  <c r="AA225" i="2"/>
  <c r="AB61" i="2"/>
  <c r="W61" i="2"/>
  <c r="AA61" i="2"/>
  <c r="AB214" i="2"/>
  <c r="AA214" i="2"/>
  <c r="W214" i="2"/>
  <c r="AA277" i="2"/>
  <c r="W277" i="2"/>
  <c r="AB277" i="2"/>
  <c r="AA136" i="2"/>
  <c r="W136" i="2"/>
  <c r="AB136" i="2"/>
  <c r="AA280" i="2"/>
  <c r="W280" i="2"/>
  <c r="AB280" i="2"/>
  <c r="AB243" i="2"/>
  <c r="W243" i="2"/>
  <c r="AA243" i="2"/>
  <c r="AA289" i="2"/>
  <c r="W289" i="2"/>
  <c r="AB289" i="2"/>
  <c r="AA111" i="2"/>
  <c r="W111" i="2"/>
  <c r="AB111" i="2"/>
  <c r="AA253" i="2"/>
  <c r="AB253" i="2"/>
  <c r="W253" i="2"/>
  <c r="AB260" i="2"/>
  <c r="W260" i="2"/>
  <c r="AA260" i="2"/>
  <c r="AB84" i="2"/>
  <c r="W84" i="2"/>
  <c r="AA84" i="2"/>
  <c r="AB303" i="2"/>
  <c r="AA303" i="2"/>
  <c r="W303" i="2"/>
  <c r="AA261" i="2"/>
  <c r="W261" i="2"/>
  <c r="AB261" i="2"/>
  <c r="AB176" i="2"/>
  <c r="W176" i="2"/>
  <c r="AA176" i="2"/>
  <c r="AB201" i="2"/>
  <c r="AA201" i="2"/>
  <c r="W201" i="2"/>
  <c r="AB20" i="2"/>
  <c r="AA20" i="2"/>
  <c r="W20" i="2"/>
  <c r="AB281" i="2"/>
  <c r="W281" i="2"/>
  <c r="AA281" i="2"/>
  <c r="AB247" i="2"/>
  <c r="W247" i="2"/>
  <c r="AA247" i="2"/>
  <c r="AA228" i="2"/>
  <c r="W228" i="2"/>
  <c r="AB228" i="2"/>
  <c r="AA144" i="2"/>
  <c r="W144" i="2"/>
  <c r="AB144" i="2"/>
  <c r="AA9" i="2"/>
  <c r="W9" i="2"/>
  <c r="AB9" i="2"/>
  <c r="AA113" i="2"/>
  <c r="W113" i="2"/>
  <c r="AB113" i="2"/>
  <c r="AA293" i="2"/>
  <c r="W293" i="2"/>
  <c r="AB293" i="2"/>
  <c r="AA105" i="2"/>
  <c r="W105" i="2"/>
  <c r="AB105" i="2"/>
  <c r="AB97" i="2"/>
  <c r="W97" i="2"/>
  <c r="AA97" i="2"/>
  <c r="AA249" i="2"/>
  <c r="AB249" i="2"/>
  <c r="W249" i="2"/>
  <c r="AA81" i="2"/>
  <c r="AB81" i="2"/>
  <c r="W81" i="2"/>
  <c r="AB257" i="2"/>
  <c r="W257" i="2"/>
  <c r="AA257" i="2"/>
  <c r="AB248" i="2"/>
  <c r="W248" i="2"/>
  <c r="AA248" i="2"/>
  <c r="AB208" i="2"/>
  <c r="W208" i="2"/>
  <c r="AA208" i="2"/>
  <c r="AB237" i="2"/>
  <c r="AA237" i="2"/>
  <c r="W237" i="2"/>
  <c r="AB204" i="2"/>
  <c r="AA204" i="2"/>
  <c r="W204" i="2"/>
  <c r="AA212" i="2"/>
  <c r="W212" i="2"/>
  <c r="AB212" i="2"/>
  <c r="AB251" i="2"/>
  <c r="W251" i="2"/>
  <c r="AA251" i="2"/>
  <c r="AA52" i="2"/>
  <c r="W52" i="2"/>
  <c r="AB52" i="2"/>
  <c r="AA70" i="2"/>
  <c r="W70" i="2"/>
  <c r="AB70" i="2"/>
  <c r="AA57" i="2"/>
  <c r="W57" i="2"/>
  <c r="AB57" i="2"/>
  <c r="AA115" i="2"/>
  <c r="W115" i="2"/>
  <c r="AB115" i="2"/>
  <c r="AB264" i="2"/>
  <c r="W264" i="2"/>
  <c r="AA264" i="2"/>
  <c r="AB205" i="2"/>
  <c r="W205" i="2"/>
  <c r="AA205" i="2"/>
  <c r="AB76" i="2"/>
  <c r="W76" i="2"/>
  <c r="AA76" i="2"/>
  <c r="AB295" i="2"/>
  <c r="AA295" i="2"/>
  <c r="W295" i="2"/>
  <c r="AB233" i="2"/>
  <c r="AA233" i="2"/>
  <c r="W233" i="2"/>
  <c r="AB170" i="2"/>
  <c r="W170" i="2"/>
  <c r="AA170" i="2"/>
  <c r="AB234" i="2"/>
  <c r="W234" i="2"/>
  <c r="AA234" i="2"/>
  <c r="AB123" i="2"/>
  <c r="AA123" i="2"/>
  <c r="W123" i="2"/>
  <c r="AB12" i="2"/>
  <c r="AA12" i="2"/>
  <c r="W12" i="2"/>
  <c r="AB265" i="2"/>
  <c r="W265" i="2"/>
  <c r="AA265" i="2"/>
  <c r="AA285" i="2"/>
  <c r="W285" i="2"/>
  <c r="AB285" i="2"/>
  <c r="AA95" i="2"/>
  <c r="W95" i="2"/>
  <c r="AB95" i="2"/>
  <c r="AA187" i="2"/>
  <c r="W187" i="2"/>
  <c r="AB187" i="2"/>
  <c r="AB276" i="2"/>
  <c r="W276" i="2"/>
  <c r="AA276" i="2"/>
  <c r="AB239" i="2"/>
  <c r="W239" i="2"/>
  <c r="AA239" i="2"/>
  <c r="AA17" i="2"/>
  <c r="W17" i="2"/>
  <c r="AB17" i="2"/>
  <c r="AA227" i="2"/>
  <c r="W227" i="2"/>
  <c r="AB227" i="2"/>
  <c r="AA211" i="2"/>
  <c r="W211" i="2"/>
  <c r="AB211" i="2"/>
  <c r="AB195" i="2"/>
  <c r="AA195" i="2"/>
  <c r="W195" i="2"/>
  <c r="AB218" i="2"/>
  <c r="AA218" i="2"/>
  <c r="W218" i="2"/>
  <c r="AB210" i="2"/>
  <c r="AA210" i="2"/>
  <c r="W210" i="2"/>
  <c r="AA85" i="2"/>
  <c r="W85" i="2"/>
  <c r="AB85" i="2"/>
  <c r="AA291" i="2"/>
  <c r="W291" i="2"/>
  <c r="AB291" i="2"/>
  <c r="AA101" i="2"/>
  <c r="W101" i="2"/>
  <c r="AB101" i="2"/>
  <c r="AB96" i="2"/>
  <c r="W96" i="2"/>
  <c r="AA96" i="2"/>
  <c r="AB47" i="2"/>
  <c r="W47" i="2"/>
  <c r="AA47" i="2"/>
  <c r="AB254" i="2"/>
  <c r="W254" i="2"/>
  <c r="AA254" i="2"/>
  <c r="AB246" i="2"/>
  <c r="W246" i="2"/>
  <c r="AA246" i="2"/>
  <c r="AB209" i="2"/>
  <c r="W209" i="2"/>
  <c r="AA209" i="2"/>
  <c r="AB90" i="2"/>
  <c r="W90" i="2"/>
  <c r="AA90" i="2"/>
  <c r="AB252" i="2"/>
  <c r="W252" i="2"/>
  <c r="AA252" i="2"/>
  <c r="AB69" i="2"/>
  <c r="W69" i="2"/>
  <c r="AA69" i="2"/>
  <c r="AB33" i="2"/>
  <c r="W33" i="2"/>
  <c r="AA33" i="2"/>
  <c r="AB286" i="2"/>
  <c r="W286" i="2"/>
  <c r="AA286" i="2"/>
  <c r="AB245" i="2"/>
  <c r="W245" i="2"/>
  <c r="AA245" i="2"/>
  <c r="AB8" i="2"/>
  <c r="W8" i="2"/>
  <c r="AA8" i="2"/>
  <c r="AA184" i="2"/>
  <c r="W184" i="2"/>
  <c r="AB184" i="2"/>
  <c r="AB88" i="2"/>
  <c r="W88" i="2"/>
  <c r="AA88" i="2"/>
  <c r="AA112" i="2"/>
  <c r="W112" i="2"/>
  <c r="AB112" i="2"/>
  <c r="AA292" i="2"/>
  <c r="W292" i="2"/>
  <c r="AB292" i="2"/>
  <c r="AA255" i="2"/>
  <c r="AB255" i="2"/>
  <c r="W255" i="2"/>
  <c r="AA238" i="2"/>
  <c r="AB238" i="2"/>
  <c r="W238" i="2"/>
  <c r="AA79" i="2"/>
  <c r="AB79" i="2"/>
  <c r="W79" i="2"/>
  <c r="AB102" i="2"/>
  <c r="W102" i="2"/>
  <c r="AA102" i="2"/>
  <c r="AB94" i="2"/>
  <c r="W94" i="2"/>
  <c r="AA94" i="2"/>
  <c r="AB86" i="2"/>
  <c r="W86" i="2"/>
  <c r="AA86" i="2"/>
  <c r="AB207" i="2"/>
  <c r="W207" i="2"/>
  <c r="AA207" i="2"/>
</calcChain>
</file>

<file path=xl/sharedStrings.xml><?xml version="1.0" encoding="utf-8"?>
<sst xmlns="http://schemas.openxmlformats.org/spreadsheetml/2006/main" count="536" uniqueCount="257">
  <si>
    <t>Parent_Scan</t>
  </si>
  <si>
    <t>Parent_Mz</t>
  </si>
  <si>
    <t>Mono_Mz</t>
  </si>
  <si>
    <t>Charge_State</t>
  </si>
  <si>
    <t>Monoisotopic_Mass</t>
  </si>
  <si>
    <t>MSn_Scan</t>
  </si>
  <si>
    <t>Fixed monoMW</t>
  </si>
  <si>
    <t>CID_time</t>
  </si>
  <si>
    <t>HexNAc</t>
  </si>
  <si>
    <t>Hex</t>
  </si>
  <si>
    <t>Fuc</t>
  </si>
  <si>
    <t>NeuAc</t>
  </si>
  <si>
    <t>NeuGc</t>
  </si>
  <si>
    <t>Y1</t>
  </si>
  <si>
    <t>z of Y1 ion</t>
  </si>
  <si>
    <t>glycan</t>
  </si>
  <si>
    <t>pep-water</t>
  </si>
  <si>
    <t>peptide mass</t>
  </si>
  <si>
    <t>peptide</t>
  </si>
  <si>
    <t>theoretical mass</t>
  </si>
  <si>
    <t>scan</t>
  </si>
  <si>
    <t>observed mz</t>
  </si>
  <si>
    <t>NPNGTVTVISR</t>
  </si>
  <si>
    <t>scans: 2736,</t>
  </si>
  <si>
    <t>NETHSICTACDESCK</t>
  </si>
  <si>
    <t>270-278 LRVNDCILR (1 missed cleavage)</t>
  </si>
  <si>
    <t>YNCTATNHIGTR</t>
  </si>
  <si>
    <t>VNETEMDIAK</t>
  </si>
  <si>
    <t>VVANGTGTQGQLK</t>
  </si>
  <si>
    <t>VVNSTTGPGEHLR</t>
  </si>
  <si>
    <t>298-305 RNASSKER (2 missed cleavage)</t>
  </si>
  <si>
    <t>YEQLQNETR</t>
  </si>
  <si>
    <t>480-486 YNDTFWK</t>
  </si>
  <si>
    <t>NNHTASILDR</t>
  </si>
  <si>
    <t>Spectrum665 scans: 1749,</t>
  </si>
  <si>
    <t>ANLTWSVK</t>
  </si>
  <si>
    <t>GPNCSEPECPGNCHLR</t>
  </si>
  <si>
    <t>scans: 4989</t>
  </si>
  <si>
    <t>SATDGNTSTTPPTSAK</t>
  </si>
  <si>
    <t>AEPPLNASASDQGEK</t>
  </si>
  <si>
    <t>scans: 2051,</t>
  </si>
  <si>
    <t>383-390 NVTDSLAR</t>
  </si>
  <si>
    <t>GNITEYQCHQYITK</t>
  </si>
  <si>
    <t>ENGTDTVQEEEESPAEGSK</t>
  </si>
  <si>
    <t>RPNQSQPLPPSSLQR</t>
  </si>
  <si>
    <t>EAGNHTSGAGLVQINK</t>
  </si>
  <si>
    <t>DLGPTLANSTHHNVR</t>
  </si>
  <si>
    <t>NITQIVGHSGCEAK</t>
  </si>
  <si>
    <t>scans: 3803,</t>
  </si>
  <si>
    <t>52-70 EEEAIQLDGLNASQIRELR (1 missed cleavage)</t>
  </si>
  <si>
    <t>497-515 TGTLTQNILTFNKCCISGR (1 missed cleavage)</t>
  </si>
  <si>
    <t>299-305 NASSKER (1 missed cleavage)</t>
  </si>
  <si>
    <t>ALSPNSTISSAPK</t>
  </si>
  <si>
    <t>TVLENSTSYEEAK</t>
  </si>
  <si>
    <t>468-480 ANACNSVIKQLMK (1 missed cleavage)</t>
  </si>
  <si>
    <t>NISQVLEK</t>
  </si>
  <si>
    <t>VQPFNVTQGK</t>
  </si>
  <si>
    <t>705-714 HTNYTMEHIR</t>
  </si>
  <si>
    <t>LHVTLYNCSFGR</t>
  </si>
  <si>
    <t>no cyc mod</t>
  </si>
  <si>
    <t>scans: 3891,</t>
  </si>
  <si>
    <t>scans: 4694</t>
  </si>
  <si>
    <t>NTTIFLK</t>
  </si>
  <si>
    <t>scans: 5038</t>
  </si>
  <si>
    <t>168-182 QYFRNLCSDDTPMVR (1 missed cleavage)</t>
  </si>
  <si>
    <t>1036-1056 VEGFWSKDQSQWKNASENDE R (2 missed cleavage)</t>
  </si>
  <si>
    <t>EASIVGENETYPR</t>
  </si>
  <si>
    <t>INTTADEKDPTNPFR</t>
  </si>
  <si>
    <t>TGVHDADFESNVTATLASINK</t>
  </si>
  <si>
    <t>VFGSQNLTTVK</t>
  </si>
  <si>
    <t>IAPASNVSHTVVLRPLK</t>
  </si>
  <si>
    <t>2371-2385 HKVPMPSLIAENNCR (1 missed cleavage)</t>
  </si>
  <si>
    <t>LENITTGTYTIHAQK</t>
  </si>
  <si>
    <t>196-210 NMSFVNDLTVTQDGR</t>
  </si>
  <si>
    <t>FTFTSHTPGEHQICLHSNSTK</t>
  </si>
  <si>
    <t>KQNNGAFNETLFR</t>
  </si>
  <si>
    <t>GHTLTLNFTR</t>
  </si>
  <si>
    <t>ENVGIYNLSK</t>
  </si>
  <si>
    <t>scans: 5318,</t>
  </si>
  <si>
    <t>448-464 ALMAMNNLSENYENQGR</t>
  </si>
  <si>
    <t>5859-5873 KSRLSSSSSNDSGNK (2 missed cleavage)</t>
  </si>
  <si>
    <t>NHSIFLADINQER</t>
  </si>
  <si>
    <t>GSLSYLNVTR</t>
  </si>
  <si>
    <t>scans: 5849,</t>
  </si>
  <si>
    <t>210-227 FCLSNMTLLESSLQELNK</t>
  </si>
  <si>
    <t>1047-1064 EVDSSHEKARGNSSLMEK (2 missed cleavage)</t>
  </si>
  <si>
    <t>TILVDNNTWNNTHISR</t>
  </si>
  <si>
    <t>NNTIVNELVR</t>
  </si>
  <si>
    <t>1386-1402 GLNMSMCHPGQMSLLGR</t>
  </si>
  <si>
    <t>349-368 DIENLKDASSFLAEWQNITK (1 missed cleavage)</t>
  </si>
  <si>
    <t>AGPNGTLFVADAYK</t>
  </si>
  <si>
    <t>VINETWAWK</t>
  </si>
  <si>
    <t>432-446 FSLCSIRNISQVLEK (1 missed cleavage)</t>
  </si>
  <si>
    <t>ILLTCSLNDSATEVTGHR</t>
  </si>
  <si>
    <t>392-408 YSLQSANASSLSSGQLK</t>
  </si>
  <si>
    <t>scans: 7358,</t>
  </si>
  <si>
    <t>LLNATHQIGCQSSISGDTGV IHVVEK</t>
  </si>
  <si>
    <t>Spectrum3060 scans: 7018,</t>
  </si>
  <si>
    <t>YQTLNCSVNVNCVNIR</t>
  </si>
  <si>
    <t>87-99 CPNLIHLNLSGNK</t>
  </si>
  <si>
    <t>VVRPDSELGERPPEDNQSFQYDHEAFLGK</t>
  </si>
  <si>
    <t>Spectrum3094 scans: 6962,</t>
  </si>
  <si>
    <t>TTLVDNNTWNNSHIALVGK</t>
  </si>
  <si>
    <t>FSMPSLKGEGPEFDVNLSK</t>
  </si>
  <si>
    <t>FLSSSPHLPPSSYFNASGR</t>
  </si>
  <si>
    <t>GVFITNETGQPLIGK</t>
  </si>
  <si>
    <t>TNITLVCKPGDLESAPVLR</t>
  </si>
  <si>
    <t>LVQLFPNDTSLK</t>
  </si>
  <si>
    <t>2373-2391 VPMPSLIAENNCRCPGPVR (1 missed cleavage)</t>
  </si>
  <si>
    <t>155-181 LDTRPFCSGRGNFSTEGCGC VCEPGWK (1 missed cleavage)</t>
  </si>
  <si>
    <t>EEEAIQLDGLNASQIR</t>
  </si>
  <si>
    <t xml:space="preserve">ALAGLVYNASGSEHCYDIYR </t>
  </si>
  <si>
    <t>TNSTFVQALVEHVK</t>
  </si>
  <si>
    <t>ENTSDPSLVIAFGR</t>
  </si>
  <si>
    <t>SINVTGQGFSLIQR</t>
  </si>
  <si>
    <t>LANDTLIYFTSDQGAHVEEVSSK</t>
  </si>
  <si>
    <t>DIENLKDASSFLAEWQNITK</t>
  </si>
  <si>
    <t>TQNFTLLVQGSPELK</t>
  </si>
  <si>
    <t>RPPLAELAALNLSGSR</t>
  </si>
  <si>
    <t>379-401 VGLIGSCTNSSYEDMGRSAA VAK (1 missed cleavage)</t>
  </si>
  <si>
    <t>397-416 VKIEPGVDPDDTYNETPYEK (1 missed cleavage)</t>
  </si>
  <si>
    <t>196-211 NMSFVNDLTVTQDGRK (1 missed cleavage)</t>
  </si>
  <si>
    <t>ANNSWFQSILR</t>
  </si>
  <si>
    <t>1074-1092 QKDNGCFRSSGSLLNNAIK (2 missed cleavage)</t>
  </si>
  <si>
    <t>628-642 VYQVLAIMDFNSTRK (1 missed cleavage)</t>
  </si>
  <si>
    <t>TNSTFVQALVEHVKEECDR</t>
  </si>
  <si>
    <t>TDDEVVQREEEAIQLDGLNASQIR</t>
  </si>
  <si>
    <t>scans: 9446,</t>
  </si>
  <si>
    <t>SLQNIQDDFNNAILVNTSK</t>
  </si>
  <si>
    <t>VTYMEEERNFTTEQVTAMLLSK</t>
  </si>
  <si>
    <t>scans: 9476,</t>
  </si>
  <si>
    <t>FNPNISWQPIPVHTVPITEDR</t>
  </si>
  <si>
    <t>48-67 QGNMTAALQAALKNPPINTK (1 missed cleavage)</t>
  </si>
  <si>
    <t>YYTNNFITNLTFR</t>
  </si>
  <si>
    <t>515-528 QYMRRSTCTINYSK (2 missed cleavage)</t>
  </si>
  <si>
    <t>TYTYADTPDDFQLHNFSLPEEDTK</t>
  </si>
  <si>
    <t>Spectrum4413 scans: 9864,</t>
  </si>
  <si>
    <t>193-207 ILTERGYNFTTTAER (1 missed cleavage)</t>
  </si>
  <si>
    <t>DYYPINESLASLPLR</t>
  </si>
  <si>
    <t>1067-1091 VKASTEQAPELENLTVTEVG WDGLR (1 missed cleavage)</t>
  </si>
  <si>
    <t>751-764 GNHTKDFLTYKLTK (2 missed cleavage)</t>
  </si>
  <si>
    <t>LSALDNLLNHSSMFLK</t>
  </si>
  <si>
    <t>2832-2848 TPKISMPDIDLNLTGPK (1 missed cleavage)</t>
  </si>
  <si>
    <t>371-401 EGWPLDIRVGLIGSCTNSSY EDMGRSAAVAK (2 missed cleavage)</t>
  </si>
  <si>
    <t>RPNQSQPLPPSSLQR 2-6-0-0 incomplete</t>
  </si>
  <si>
    <t>RPNQSQPLPPSSLQR 2-5-0-0 incomplete</t>
  </si>
  <si>
    <t>VNETEMDIAK 2-3-0-0 incomplete</t>
  </si>
  <si>
    <t>GNITEYQCHQYITK 2-6-0-0 incomplete</t>
  </si>
  <si>
    <t>NITQIVGHSGCEAK 2-6-0-0 incomplete</t>
  </si>
  <si>
    <t>TNSTFVQALVEHVK 2-5-0-0 incomplete</t>
  </si>
  <si>
    <t>TNSTFVQALVEHVK 2-4-0-0 incomplete</t>
  </si>
  <si>
    <t>VINETWAWK 2-6-0-0 incomplete</t>
  </si>
  <si>
    <t>TNSTFVQALVEHVK 2-3-0-0 incomplete</t>
  </si>
  <si>
    <t>GPNCSEPECPGNCHLR 3-3-1-0 incomplete</t>
  </si>
  <si>
    <t>LENITTGTYTIHAQK 2-4-0-0 incomplete</t>
  </si>
  <si>
    <t>FLSSSPHLPPSSYFNASGR 3-4-0-0 incomplete</t>
  </si>
  <si>
    <t>GNITEYQCHQYITK 2-5-0-0 incomplete</t>
  </si>
  <si>
    <t>GNITEYQCHQYITK 2-4-0-0 incomplete</t>
  </si>
  <si>
    <t>SLQNIQDDFNNAILVNTSK 2-5-0-0 incomplete</t>
  </si>
  <si>
    <t>NMSFVNDLTVTQDGRK 2-5-1-0 incomplete</t>
  </si>
  <si>
    <t>ENVGIYNLSK 2-6-0-0 incomplete</t>
  </si>
  <si>
    <t>ALMAMNNLSENYENQGR 2-4-0-0 incomplete</t>
  </si>
  <si>
    <t>ALMAMNNLSENYENQGR 2-8-0-0 incomplete</t>
  </si>
  <si>
    <t>TGVHDADFESNVTATLASINK 2-4-1-0 incomplete</t>
  </si>
  <si>
    <t>FTFTSHTPGEHQICLHSNSTK 2-3-0-0 incomplete</t>
  </si>
  <si>
    <t>TVLENSTSYEEAK 2-7-0-0 incomplete</t>
  </si>
  <si>
    <t>ANNSWFQSILR 2-5-0-0 incomplete</t>
  </si>
  <si>
    <t>QYMRRSTCTINYSK 2-5-1-0 incomplete</t>
  </si>
  <si>
    <t>QYMRRSTCTINYSK 2-4-1-0 incomplete</t>
  </si>
  <si>
    <t>TQNFTLLVQGSPELK 2-3-0-0 incomplete</t>
  </si>
  <si>
    <t>AEPPLNASASDQGEK 2-3-0-0 incomplete</t>
  </si>
  <si>
    <t>YQTLNCSVNVNCVNIR 3-5-2-0 incomplete</t>
  </si>
  <si>
    <t>TTLVDNNTWNNSHIALVGK 2-7-0-0 incomplete</t>
  </si>
  <si>
    <t>TTLVDNNTWNNSHIALVGK 2-6-0-0 incomplete</t>
  </si>
  <si>
    <t>LHVTLYNCSFGR 3-4-0-0 incomplete</t>
  </si>
  <si>
    <t>VVRPDSELGERPPEDNQSFQYDHEAFLGK 2-3-0-0 incomplete</t>
  </si>
  <si>
    <t>FCLSNMTLLESSLQELNK 2-6-0-0 incomplete</t>
  </si>
  <si>
    <t>FCLSNMTLLESSLQELNK 2-4-0-0 incomplete</t>
  </si>
  <si>
    <t>TNITLVCKPGDLESAPVLR 3-3-0-0 incomplete</t>
  </si>
  <si>
    <t>RPNQSQPLPPSSLQR 2-5-1-0 incomplete</t>
  </si>
  <si>
    <t>VTYMEEERNFTTEQVTAMLLSK 2-3-0-0 incomplete</t>
  </si>
  <si>
    <t>SLQNIQDDFNNAILVNTSK 2-8-0-0 incomplete</t>
  </si>
  <si>
    <t>VEGFWSKDQSQWKNASENDER 3-5-0-0 incomplete</t>
  </si>
  <si>
    <t>EVDSSHEKARGNSSLMEK 2-6-0-0 incomplete</t>
  </si>
  <si>
    <t>EASIVGENETYPR 3-4-1-0 incomplete</t>
  </si>
  <si>
    <t>GHTLTLNFTR 2-6-0-0 incomplete</t>
  </si>
  <si>
    <t>NPNGTVTVISR 2-7-0-0 incomplete/ No Sequon</t>
  </si>
  <si>
    <t>TTLVDNNTWNNSHIALVGK 4-3-2-0 incomplete</t>
  </si>
  <si>
    <t>RPNQSQPLPPSSLQR 2-4-0-0 incomplete</t>
  </si>
  <si>
    <t xml:space="preserve"> Not identified</t>
  </si>
  <si>
    <t>RPNQSQPLPPSSLQR 2-3-0-0 incomplete</t>
  </si>
  <si>
    <t>EEEAIQLDGLNASQIRELR 2-4-0-0 incomplete</t>
  </si>
  <si>
    <t>TILVDNNTWNNTHISR 2-9-0-0 incomplete</t>
  </si>
  <si>
    <t>ANLTWSVK 2-3-0-0 incomplete</t>
  </si>
  <si>
    <t>EAGNHTSGAGLVQINK 2-3-0-0 incomplete</t>
  </si>
  <si>
    <t>DLGPTLANSTHHNVR 2-3-0-0 incomplete</t>
  </si>
  <si>
    <t>ENTSDPSLVIAFGR 2-3-0-0 incomplete</t>
  </si>
  <si>
    <t>VKIEPGVDPDDTYNETPYEK 2-3-0-0 incomplete</t>
  </si>
  <si>
    <t>FNPNISWQPIPVHTVPITEDR 2-3-0-0 incomplete</t>
  </si>
  <si>
    <t>FLSSSPHLPPSSYFNASGR 2-3-0-0 incomplete / 2-3-1-0 low score</t>
  </si>
  <si>
    <t>TYTYADTPDDFQLHNFSLPEEDTK 2-3-1-0 incomplete</t>
  </si>
  <si>
    <t>ANLTWSVK 2-4-0-0 incomplete</t>
  </si>
  <si>
    <t>ENGTDTVQEEEESPAEGSK 2-6-0-0 complete</t>
  </si>
  <si>
    <t>ENGTDTVQEEEESPAEGSK 2-4-0-0 incomplete</t>
  </si>
  <si>
    <t>VQPFNVTQGK 2-4-0-0 incomplete</t>
  </si>
  <si>
    <t>VVRPDSELGERPPEDNQSFQYDHEAFLGK 2-4-0-0 incomplete</t>
  </si>
  <si>
    <t>NHSIFLADINQER 2-4-1-0 incomplete</t>
  </si>
  <si>
    <t>ANLTWSVK 2-5-0-0 incomplete</t>
  </si>
  <si>
    <t>AGPNGTLFVADAYK 2-5-0-0 incomplete</t>
  </si>
  <si>
    <t>ILLTCSLNDSATEVTGHR 2-5-0-0 incomplete</t>
  </si>
  <si>
    <t>YSLQSANASSLSSGQLK 2-5-0-0 incomplete</t>
  </si>
  <si>
    <t>LVQLFPNDTSLK 2-5-0-0 incomplete</t>
  </si>
  <si>
    <t>GVFITNETGQPLIGK 2-5-0-0 incomplete</t>
  </si>
  <si>
    <t>TDDEVVQREEEAIQLDGLNASQIR 2-5-0-0 incomplete</t>
  </si>
  <si>
    <t>NNHTASILDR 2-6-0-0 incomplete</t>
  </si>
  <si>
    <t>NMSFVNDLTVTQDGR 2-5-1-0 incomplete</t>
  </si>
  <si>
    <t>FSLCSIRNISQVLEK 2-6-0-0 incomplete</t>
  </si>
  <si>
    <t>YSLQSANASSLSSGQLK 2-6-0-0 incomplete</t>
  </si>
  <si>
    <t>LLNATHQIGCQSSISGDTGVIHVVEK 2-6-0-0 incomplete</t>
  </si>
  <si>
    <t>DYYPINESLASLPLR 2-6-0-0 incomplete</t>
  </si>
  <si>
    <t>NNHTASILDR 2-7-0-0 incomplete</t>
  </si>
  <si>
    <t>NASSKER 2-7-0-0 incomplete</t>
  </si>
  <si>
    <t>VQPFNVTQGK 2-7-0-0 incomplete</t>
  </si>
  <si>
    <t>INTTADEKDPTNPFR 2-7-0-0 incomplete</t>
  </si>
  <si>
    <t>ILLTCSLNDSATEVTGHR 2-7-0-0 incomplete</t>
  </si>
  <si>
    <t>YSLQSANASSLSSGQLK 2-7-0-0 incomplete</t>
  </si>
  <si>
    <t>YQTLNCSVNVNCVNIR 2-7-0-0 incomplete</t>
  </si>
  <si>
    <t>VVRPDSELGERPPEDNQSFQYDHEAFLGK 2-7-0-0 incomplete</t>
  </si>
  <si>
    <t>EEEAIQLDGLNASQIR 2-7-0-0 incomplete</t>
  </si>
  <si>
    <t>QYMRRSTCTINYSK 2-7-0-0 incomplete</t>
  </si>
  <si>
    <t>LLNATHQIGCQSSISGDTGVIHVVEK 2-8-0-0 incomplete</t>
  </si>
  <si>
    <t>FCLSNMTLLESSLQELNK2-8-0-0 incomplete</t>
  </si>
  <si>
    <t>ILTERGYNFTTTAER 2-8-0-0 incomplete</t>
  </si>
  <si>
    <t>NHSIFLADINQER 3-5-0-0 incomplete</t>
  </si>
  <si>
    <t>ALAGLVYNASGSEHCYDIYR 3-5-0-0 incomplete</t>
  </si>
  <si>
    <t>YSLQSANASSLSSGQLK 4-5-0-0 incomplete</t>
  </si>
  <si>
    <t>YNCTATNHIGTR 4-5-0-0  incomplete</t>
  </si>
  <si>
    <t>VVNSTTGPGEHLR 4-5-0-0  incomplete</t>
  </si>
  <si>
    <t>GVFITNETGQPLIGK 3-4-0-1 incomplete</t>
  </si>
  <si>
    <t>VVNSTTGPGEHLR 4-5-1-0 incomplete</t>
  </si>
  <si>
    <t>ALSPNSTISSAPK 2-5-0-0 complete</t>
  </si>
  <si>
    <t>AEPPLNASASDQGEK 2-5-1-0 incomplete</t>
  </si>
  <si>
    <t>GLNMSMCHPGQMSLLGR 3-3-0-0 incomplete</t>
  </si>
  <si>
    <t>DLGPTLANSTHHNVR 3-4-1-0 incomplete</t>
  </si>
  <si>
    <t>GNITEYQCHQYITK 3-6-1-0 incomplete</t>
  </si>
  <si>
    <t>ILTERGYNFTTTAER 3-4-0-1 incomplete</t>
  </si>
  <si>
    <t>INTTADEKDPTNPFR 3-5-0-0 incomplete</t>
  </si>
  <si>
    <t>AEPPLNASASDQGEK/NITQIVGHSGCEAK 2-5-1-0 incomplete</t>
  </si>
  <si>
    <t>TNITLVCKPGDLESAPVLR 2-3-0-0 incomplete</t>
  </si>
  <si>
    <t>TPKISMPDIDLNLTGPK 2-5-0-0 incomplete</t>
  </si>
  <si>
    <t>TYTYADTPDDFQLHNFSLPEEDTK 3-3-0-0 incomplete</t>
  </si>
  <si>
    <t>VNETEMDIAK 4-4-2-0 incomplete</t>
  </si>
  <si>
    <t>YSLQSANASSLSSGQLK 3-5-1-0 complete</t>
  </si>
  <si>
    <t>YYTNNFITNLTFR 2-5-1-0 incomplete</t>
  </si>
  <si>
    <t>GVFITNETGQPLIGK 2-8-0-0 complete</t>
  </si>
  <si>
    <t>ALSPNSTISSAPK 2-4-0-0 complete</t>
  </si>
  <si>
    <t>New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</si>
</sst>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0" borderId="0" xfId="0" applyFill="1"/>
    <xf numFmtId="0" fontId="14" fillId="0" borderId="0" xfId="0" applyFont="1"/>
    <xf numFmtId="164" fontId="0" fillId="34" borderId="0" xfId="0" applyNumberFormat="1" applyFill="1"/>
    <xf numFmtId="164" fontId="0" fillId="0" borderId="0" xfId="0" applyNumberFormat="1"/>
    <xf numFmtId="164" fontId="0" fillId="35" borderId="0" xfId="0" applyNumberFormat="1" applyFill="1"/>
    <xf numFmtId="0" fontId="18" fillId="0" borderId="0" xfId="0" applyFont="1" applyFill="1"/>
    <xf numFmtId="0" fontId="18" fillId="34" borderId="0" xfId="0" applyFont="1" applyFill="1"/>
    <xf numFmtId="0" fontId="0" fillId="0" borderId="0" xfId="0" applyAlignment="1">
      <alignment horizontal="right"/>
    </xf>
    <xf numFmtId="0" fontId="18" fillId="35" borderId="0" xfId="0" applyFont="1" applyFill="1"/>
    <xf numFmtId="165" fontId="0" fillId="0" borderId="0" xfId="0" applyNumberFormat="1"/>
    <xf numFmtId="0" fontId="18" fillId="0" borderId="0" xfId="0" applyFont="1"/>
    <xf numFmtId="0" fontId="0" fillId="0" borderId="0" xfId="0" applyFill="1" applyAlignment="1">
      <alignment horizontal="right"/>
    </xf>
    <xf numFmtId="0" fontId="18" fillId="0" borderId="0" xfId="0" applyFont="1" applyAlignment="1">
      <alignment horizontal="right"/>
    </xf>
    <xf numFmtId="0" fontId="18" fillId="33" borderId="0" xfId="0" applyFont="1" applyFill="1"/>
    <xf numFmtId="0" fontId="18" fillId="0" borderId="0" xfId="0" applyFont="1" applyFill="1" applyAlignment="1">
      <alignment horizontal="right"/>
    </xf>
    <xf numFmtId="165" fontId="18" fillId="0" borderId="0" xfId="0" applyNumberFormat="1" applyFont="1"/>
    <xf numFmtId="0" fontId="0" fillId="0" borderId="0" xfId="0" applyFill="1" applyAlignment="1">
      <alignment horizontal="center"/>
    </xf>
    <xf numFmtId="0" fontId="14" fillId="0" borderId="0" xfId="0" applyFont="1" applyFill="1"/>
    <xf numFmtId="0" fontId="14" fillId="34" borderId="0" xfId="0" applyFont="1" applyFill="1"/>
    <xf numFmtId="0" fontId="14" fillId="0" borderId="0" xfId="0" applyFont="1" applyAlignment="1">
      <alignment horizontal="right"/>
    </xf>
    <xf numFmtId="0" fontId="14" fillId="35" borderId="0" xfId="0" applyFont="1" applyFill="1"/>
    <xf numFmtId="0" fontId="14" fillId="33" borderId="0" xfId="0" applyFont="1" applyFill="1"/>
    <xf numFmtId="165" fontId="14" fillId="0" borderId="0" xfId="0" applyNumberFormat="1" applyFont="1"/>
    <xf numFmtId="0" fontId="19" fillId="0" borderId="1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0" xfId="0" applyBorder="1"/>
    <xf numFmtId="0" fontId="18" fillId="0" borderId="0" xfId="0" applyFont="1" applyBorder="1"/>
    <xf numFmtId="0" fontId="0" fillId="0" borderId="0" xfId="0" applyFill="1" applyBorder="1"/>
    <xf numFmtId="0" fontId="0" fillId="36" borderId="0" xfId="0" applyFill="1"/>
    <xf numFmtId="0" fontId="18" fillId="36" borderId="0" xfId="0" applyFont="1" applyFill="1"/>
    <xf numFmtId="0" fontId="0" fillId="37" borderId="0" xfId="0" applyFill="1"/>
    <xf numFmtId="0" fontId="19" fillId="33" borderId="0" xfId="0" applyFont="1" applyFill="1" applyBorder="1" applyAlignment="1">
      <alignment vertical="center" wrapText="1"/>
    </xf>
    <xf numFmtId="0" fontId="19" fillId="37" borderId="10" xfId="0" applyFont="1" applyFill="1" applyBorder="1" applyAlignment="1">
      <alignment vertical="center" wrapText="1"/>
    </xf>
    <xf numFmtId="0" fontId="14" fillId="0" borderId="0" xfId="0" applyFont="1" applyFill="1" applyAlignment="1">
      <alignment horizontal="right"/>
    </xf>
    <xf numFmtId="0" fontId="19" fillId="0" borderId="0" xfId="0" applyFont="1" applyFill="1" applyBorder="1" applyAlignment="1">
      <alignment vertical="center" wrapText="1"/>
    </xf>
    <xf numFmtId="0" fontId="18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8"/>
  <sheetViews>
    <sheetView tabSelected="1" workbookViewId="0">
      <selection activeCell="B7" sqref="B7"/>
    </sheetView>
  </sheetViews>
  <sheetFormatPr defaultRowHeight="15" x14ac:dyDescent="0.25"/>
  <cols>
    <col min="1" max="1" width="62.7109375" customWidth="1"/>
    <col min="2" max="2" width="62.7109375" style="2" customWidth="1"/>
    <col min="3" max="3" width="9.85546875" bestFit="1" customWidth="1"/>
    <col min="4" max="4" width="8.28515625" customWidth="1"/>
    <col min="5" max="5" width="10.42578125" customWidth="1"/>
    <col min="6" max="6" width="10" customWidth="1"/>
    <col min="7" max="7" width="12.7109375" customWidth="1"/>
    <col min="8" max="8" width="18.85546875" customWidth="1"/>
    <col min="9" max="9" width="15.140625" customWidth="1"/>
    <col min="10" max="10" width="12" customWidth="1"/>
    <col min="11" max="11" width="9.140625" customWidth="1"/>
    <col min="12" max="12" width="8" customWidth="1"/>
    <col min="13" max="13" width="4.42578125" bestFit="1" customWidth="1"/>
    <col min="14" max="14" width="4" bestFit="1" customWidth="1"/>
    <col min="15" max="16" width="6.85546875" bestFit="1" customWidth="1"/>
    <col min="17" max="17" width="8" customWidth="1"/>
    <col min="18" max="18" width="10" customWidth="1"/>
    <col min="19" max="19" width="9.85546875" customWidth="1"/>
    <col min="20" max="20" width="7" customWidth="1"/>
    <col min="21" max="21" width="10" customWidth="1"/>
    <col min="22" max="22" width="9.5703125" customWidth="1"/>
    <col min="23" max="23" width="12" customWidth="1"/>
    <col min="24" max="24" width="11" customWidth="1"/>
    <col min="25" max="25" width="12" customWidth="1"/>
    <col min="26" max="26" width="12.85546875" customWidth="1"/>
    <col min="27" max="28" width="12" customWidth="1"/>
    <col min="29" max="29" width="63.85546875" bestFit="1" customWidth="1"/>
    <col min="30" max="30" width="15.7109375" hidden="1" customWidth="1"/>
    <col min="31" max="31" width="47.42578125" hidden="1" customWidth="1"/>
    <col min="32" max="32" width="12.28515625" hidden="1" customWidth="1"/>
  </cols>
  <sheetData>
    <row r="1" spans="1:54" x14ac:dyDescent="0.25">
      <c r="B1" s="2" t="s">
        <v>256</v>
      </c>
      <c r="C1" s="12" t="s">
        <v>5</v>
      </c>
      <c r="D1" s="12" t="s">
        <v>0</v>
      </c>
      <c r="E1" s="12" t="s">
        <v>1</v>
      </c>
      <c r="F1" s="12" t="s">
        <v>2</v>
      </c>
      <c r="G1" s="12" t="s">
        <v>3</v>
      </c>
      <c r="H1" s="12" t="s">
        <v>4</v>
      </c>
      <c r="I1" s="7" t="s">
        <v>6</v>
      </c>
      <c r="J1" s="4">
        <v>57.021459999999998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>
        <v>79.966300000000004</v>
      </c>
      <c r="R1" t="s">
        <v>13</v>
      </c>
      <c r="S1" t="s">
        <v>14</v>
      </c>
      <c r="T1">
        <v>27.998000000000001</v>
      </c>
      <c r="U1">
        <v>22.989768000000002</v>
      </c>
      <c r="V1" s="5">
        <v>105.02483433</v>
      </c>
      <c r="W1" s="6">
        <v>57.021459999999998</v>
      </c>
      <c r="X1" t="s">
        <v>15</v>
      </c>
      <c r="Y1" s="1" t="s">
        <v>16</v>
      </c>
      <c r="Z1" t="s">
        <v>17</v>
      </c>
      <c r="AA1">
        <v>203.07939999999999</v>
      </c>
      <c r="AB1">
        <v>203.07939999999999</v>
      </c>
      <c r="AC1" t="s">
        <v>18</v>
      </c>
      <c r="AD1" t="s">
        <v>19</v>
      </c>
      <c r="AE1" t="s">
        <v>20</v>
      </c>
      <c r="AF1" t="s">
        <v>21</v>
      </c>
    </row>
    <row r="2" spans="1:54" x14ac:dyDescent="0.25">
      <c r="C2" s="15">
        <v>360</v>
      </c>
      <c r="D2" s="15">
        <v>355</v>
      </c>
      <c r="E2" s="15">
        <v>846.37</v>
      </c>
      <c r="F2" s="15">
        <v>846.03890000000001</v>
      </c>
      <c r="G2" s="15">
        <v>3</v>
      </c>
      <c r="H2" s="15">
        <v>2535.0947999999999</v>
      </c>
      <c r="I2" s="15">
        <f>H2-(27.998*T2)</f>
        <v>2535.0947999999999</v>
      </c>
      <c r="J2" s="23">
        <f>I2-57.02146*V2</f>
        <v>2535.0947999999999</v>
      </c>
      <c r="K2" s="23">
        <v>15.296799999999999</v>
      </c>
      <c r="L2" s="23">
        <v>2</v>
      </c>
      <c r="M2" s="23">
        <v>6</v>
      </c>
      <c r="N2" s="23">
        <v>0</v>
      </c>
      <c r="O2" s="23">
        <v>0</v>
      </c>
      <c r="P2" s="23">
        <v>0</v>
      </c>
      <c r="Q2" s="35">
        <v>0</v>
      </c>
      <c r="R2" s="19">
        <v>681.11860000000001</v>
      </c>
      <c r="S2" s="3">
        <v>2</v>
      </c>
      <c r="T2" s="3"/>
      <c r="U2" s="3"/>
      <c r="V2" s="3"/>
      <c r="W2" s="22">
        <f>Y2-57.02146*V2</f>
        <v>1156.6191999999999</v>
      </c>
      <c r="X2" s="3">
        <f>(203.0794*L2)+(162.0528*M2)+(146.0579*N2)+(291.0954*O2)+(307.0903*P2)+(79.9663*Q2)+(27.998*T2)+(22.98977*U2)</f>
        <v>1378.4756</v>
      </c>
      <c r="Y2" s="23">
        <f>H2-X2+(105.02483*V2)</f>
        <v>1156.6191999999999</v>
      </c>
      <c r="Z2" s="3">
        <f>H2-X2+18.0105+(105.02483*V2)</f>
        <v>1174.6297</v>
      </c>
      <c r="AA2" s="3">
        <f>((Y2+AA$1)+(1.007825*2))/2</f>
        <v>680.857125</v>
      </c>
      <c r="AB2" s="3">
        <f>((Y2+AB$1)+(1.007825*3))/3</f>
        <v>454.24069166666663</v>
      </c>
      <c r="AC2" s="19" t="s">
        <v>22</v>
      </c>
      <c r="AD2" s="24">
        <v>1156.6199999999999</v>
      </c>
    </row>
    <row r="3" spans="1:54" x14ac:dyDescent="0.25">
      <c r="A3" s="26" t="s">
        <v>174</v>
      </c>
      <c r="B3" s="36"/>
      <c r="C3" s="12">
        <v>371</v>
      </c>
      <c r="D3" s="12">
        <v>366</v>
      </c>
      <c r="E3" s="12">
        <v>963.74</v>
      </c>
      <c r="F3" s="12">
        <v>963.40679999999998</v>
      </c>
      <c r="G3" s="12">
        <v>3</v>
      </c>
      <c r="H3" s="12">
        <v>2887.1984000000002</v>
      </c>
      <c r="I3" s="7">
        <f>H3-(27.998*T3)</f>
        <v>2887.1984000000002</v>
      </c>
      <c r="J3" s="8">
        <f>I3-57.02146*V3</f>
        <v>2887.1984000000002</v>
      </c>
      <c r="K3">
        <v>15.3553</v>
      </c>
      <c r="L3">
        <v>2</v>
      </c>
      <c r="M3">
        <v>8</v>
      </c>
      <c r="N3">
        <v>0</v>
      </c>
      <c r="O3">
        <v>0</v>
      </c>
      <c r="P3">
        <v>0</v>
      </c>
      <c r="Q3" s="12">
        <v>1</v>
      </c>
      <c r="R3" s="12">
        <v>657.16880000000003</v>
      </c>
      <c r="S3" s="12">
        <v>2</v>
      </c>
      <c r="T3" s="12"/>
      <c r="U3" s="12"/>
      <c r="V3" s="12"/>
      <c r="W3" s="10">
        <f>Y3-57.02146*V3</f>
        <v>1104.6509000000003</v>
      </c>
      <c r="X3" s="12">
        <f>(203.0794*L3)+(162.0528*M3)+(146.0579*N3)+(291.0954*O3)+(307.0903*P3)+(79.9663*Q3)+(27.998*T3)+(22.98977*U3)</f>
        <v>1782.5474999999999</v>
      </c>
      <c r="Y3" s="15">
        <f>H3-X3+(105.02483*V3)</f>
        <v>1104.6509000000003</v>
      </c>
      <c r="Z3" s="12">
        <f>H3-X3+18.0105+(105.02483*V3)</f>
        <v>1122.6614000000004</v>
      </c>
      <c r="AA3" s="12">
        <f>((Y3+AA$1)+(1.007825*2))/2</f>
        <v>654.87297500000022</v>
      </c>
      <c r="AB3" s="12">
        <f>((Y3+AB$1)+(1.007825*3))/3</f>
        <v>436.91792500000014</v>
      </c>
      <c r="AC3" s="2" t="s">
        <v>82</v>
      </c>
      <c r="AD3" s="11">
        <v>1108.5877</v>
      </c>
      <c r="AE3" s="12"/>
      <c r="AF3" s="12"/>
    </row>
    <row r="4" spans="1:54" x14ac:dyDescent="0.25">
      <c r="C4" s="15">
        <v>386</v>
      </c>
      <c r="D4" s="15">
        <v>377</v>
      </c>
      <c r="E4" s="15">
        <v>792.35</v>
      </c>
      <c r="F4" s="15">
        <v>792.02080000000001</v>
      </c>
      <c r="G4" s="15">
        <v>3</v>
      </c>
      <c r="H4" s="15">
        <v>2373.0407</v>
      </c>
      <c r="I4" s="15">
        <f>H4-(27.998*T4)</f>
        <v>2373.0407</v>
      </c>
      <c r="J4" s="23">
        <f>I4-57.02146*V4</f>
        <v>2373.0407</v>
      </c>
      <c r="K4" s="23">
        <v>15.436999999999999</v>
      </c>
      <c r="L4" s="23">
        <v>2</v>
      </c>
      <c r="M4" s="23">
        <v>5</v>
      </c>
      <c r="N4" s="23">
        <v>0</v>
      </c>
      <c r="O4" s="23">
        <v>0</v>
      </c>
      <c r="P4" s="23">
        <v>0</v>
      </c>
      <c r="Q4" s="21">
        <v>0</v>
      </c>
      <c r="R4" s="3">
        <v>681.12300000000005</v>
      </c>
      <c r="S4" s="3">
        <v>2</v>
      </c>
      <c r="T4" s="3"/>
      <c r="U4" s="3"/>
      <c r="V4" s="3"/>
      <c r="W4" s="22">
        <f>Y4-57.02146*V4</f>
        <v>1156.6179000000002</v>
      </c>
      <c r="X4" s="3">
        <f>(203.0794*L4)+(162.0528*M4)+(146.0579*N4)+(291.0954*O4)+(307.0903*P4)+(79.9663*Q4)+(27.998*T4)+(22.98977*U4)</f>
        <v>1216.4227999999998</v>
      </c>
      <c r="Y4" s="23">
        <f>H4-X4+(105.02483*V4)</f>
        <v>1156.6179000000002</v>
      </c>
      <c r="Z4" s="3">
        <f>H4-X4+18.0105+(105.02483*V4)</f>
        <v>1174.6284000000003</v>
      </c>
      <c r="AA4" s="3">
        <f>((Y4+AA$1)+(1.007825*2))/2</f>
        <v>680.85647500000016</v>
      </c>
      <c r="AB4" s="3">
        <f>((Y4+AB$1)+(1.007825*3))/3</f>
        <v>454.24025833333343</v>
      </c>
      <c r="AC4" s="19" t="s">
        <v>22</v>
      </c>
      <c r="AD4" s="24">
        <v>1156.6199999999999</v>
      </c>
      <c r="AE4" t="s">
        <v>23</v>
      </c>
      <c r="AF4">
        <v>579.81179999999995</v>
      </c>
    </row>
    <row r="5" spans="1:54" x14ac:dyDescent="0.25">
      <c r="C5" s="15">
        <v>389</v>
      </c>
      <c r="D5" s="15">
        <v>388</v>
      </c>
      <c r="E5" s="15">
        <v>1172.44</v>
      </c>
      <c r="F5" s="15">
        <v>1172.1021000000001</v>
      </c>
      <c r="G5" s="15">
        <v>3</v>
      </c>
      <c r="H5" s="15">
        <v>3513.2844</v>
      </c>
      <c r="I5" s="15">
        <f>H5-(27.998*T5)</f>
        <v>3513.2844</v>
      </c>
      <c r="J5" s="15">
        <f>I5-57.02146*V5</f>
        <v>3513.2844</v>
      </c>
      <c r="K5" s="1">
        <v>15.455299999999999</v>
      </c>
      <c r="L5" s="1">
        <v>2</v>
      </c>
      <c r="M5" s="1">
        <v>8</v>
      </c>
      <c r="N5" s="1">
        <v>0</v>
      </c>
      <c r="O5" s="1">
        <v>0</v>
      </c>
      <c r="P5" s="1">
        <v>0</v>
      </c>
      <c r="Q5" s="9">
        <v>0</v>
      </c>
      <c r="R5">
        <v>1008.2373</v>
      </c>
      <c r="S5">
        <v>2</v>
      </c>
      <c r="W5" s="10">
        <f>Y5-57.02146*V5</f>
        <v>1810.7032000000002</v>
      </c>
      <c r="X5">
        <f>(203.0794*L5)+(162.0528*M5)+(146.0579*N5)+(291.0954*O5)+(307.0903*P5)+(79.9663*Q5)+(27.998*T5)+(22.98977*U5)</f>
        <v>1702.5811999999999</v>
      </c>
      <c r="Y5" s="1">
        <f>H5-X5+(105.02483*V5)</f>
        <v>1810.7032000000002</v>
      </c>
      <c r="Z5">
        <f>H5-X5+18.0105+(105.02483*V5)</f>
        <v>1828.7137000000002</v>
      </c>
      <c r="AA5">
        <f>((Y5+AA$1)+(1.007825*2))/2</f>
        <v>1007.8991250000001</v>
      </c>
      <c r="AB5">
        <f>((Y5+AB$1)+(1.007825*3))/3</f>
        <v>672.26869166666677</v>
      </c>
      <c r="AC5" t="s">
        <v>24</v>
      </c>
      <c r="AD5" s="11">
        <v>1810.692</v>
      </c>
    </row>
    <row r="6" spans="1:54" x14ac:dyDescent="0.25">
      <c r="C6" s="15">
        <v>397</v>
      </c>
      <c r="D6" s="15">
        <v>388</v>
      </c>
      <c r="E6" s="15">
        <v>1118.75</v>
      </c>
      <c r="F6" s="15">
        <v>1118.0856000000001</v>
      </c>
      <c r="G6" s="15">
        <v>3</v>
      </c>
      <c r="H6" s="15">
        <v>3351.2348999999999</v>
      </c>
      <c r="I6" s="15">
        <f>H6-(27.998*T6)</f>
        <v>3351.2348999999999</v>
      </c>
      <c r="J6" s="23">
        <f>I6-57.02146*V6</f>
        <v>3351.2348999999999</v>
      </c>
      <c r="K6" s="23">
        <v>15.4999</v>
      </c>
      <c r="L6" s="23">
        <v>2</v>
      </c>
      <c r="M6" s="23">
        <v>7</v>
      </c>
      <c r="N6" s="23">
        <v>0</v>
      </c>
      <c r="O6" s="23">
        <v>0</v>
      </c>
      <c r="P6" s="23">
        <v>0</v>
      </c>
      <c r="Q6" s="21">
        <v>0</v>
      </c>
      <c r="R6" s="3">
        <v>906</v>
      </c>
      <c r="S6" s="3">
        <v>2</v>
      </c>
      <c r="T6" s="3"/>
      <c r="U6" s="3"/>
      <c r="V6" s="3"/>
      <c r="W6" s="22">
        <f>Y6-57.02146*V6</f>
        <v>1810.7065</v>
      </c>
      <c r="X6" s="3">
        <f>(203.0794*L6)+(162.0528*M6)+(146.0579*N6)+(291.0954*O6)+(307.0903*P6)+(79.9663*Q6)+(27.998*T6)+(22.98977*U6)</f>
        <v>1540.5283999999999</v>
      </c>
      <c r="Y6" s="23">
        <f>H6-X6+(105.02483*V6)</f>
        <v>1810.7065</v>
      </c>
      <c r="Z6" s="3">
        <f>H6-X6+18.0105+(105.02483*V6)</f>
        <v>1828.7170000000001</v>
      </c>
      <c r="AA6" s="3">
        <f>((Y6+AA$1)+(1.007825*2))/2</f>
        <v>1007.9007750000001</v>
      </c>
      <c r="AB6" s="3">
        <f>((Y6+AB$1)+(1.007825*3))/3</f>
        <v>672.26979166666672</v>
      </c>
      <c r="AC6" s="3" t="s">
        <v>24</v>
      </c>
      <c r="AD6" s="11">
        <v>1810.692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4" x14ac:dyDescent="0.25">
      <c r="C7" s="15">
        <v>424</v>
      </c>
      <c r="D7" s="15">
        <v>421</v>
      </c>
      <c r="E7" s="15">
        <v>1064.73</v>
      </c>
      <c r="F7" s="15">
        <v>1064.0668000000001</v>
      </c>
      <c r="G7" s="15">
        <v>3</v>
      </c>
      <c r="H7" s="15">
        <v>3189.1785</v>
      </c>
      <c r="I7" s="15">
        <f>H7-(27.998*T7)</f>
        <v>3189.1785</v>
      </c>
      <c r="J7" s="23">
        <f>I7-57.02146*V7</f>
        <v>3189.1785</v>
      </c>
      <c r="K7" s="23">
        <v>15.653600000000001</v>
      </c>
      <c r="L7" s="23">
        <v>2</v>
      </c>
      <c r="M7" s="23">
        <v>6</v>
      </c>
      <c r="N7" s="23">
        <v>0</v>
      </c>
      <c r="O7" s="23">
        <v>0</v>
      </c>
      <c r="P7" s="23">
        <v>0</v>
      </c>
      <c r="Q7" s="21">
        <v>0</v>
      </c>
      <c r="R7" s="3">
        <v>1008.2797</v>
      </c>
      <c r="S7" s="3">
        <v>2</v>
      </c>
      <c r="T7" s="3"/>
      <c r="U7" s="3"/>
      <c r="V7" s="3"/>
      <c r="W7" s="22">
        <f>Y7-57.02146*V7</f>
        <v>1810.7029</v>
      </c>
      <c r="X7" s="3">
        <f>(203.0794*L7)+(162.0528*M7)+(146.0579*N7)+(291.0954*O7)+(307.0903*P7)+(79.9663*Q7)+(27.998*T7)+(22.98977*U7)</f>
        <v>1378.4756</v>
      </c>
      <c r="Y7" s="23">
        <f>H7-X7+(105.02483*V7)</f>
        <v>1810.7029</v>
      </c>
      <c r="Z7" s="3">
        <f>H7-X7+18.0105+(105.02483*V7)</f>
        <v>1828.7134000000001</v>
      </c>
      <c r="AA7" s="3">
        <f>((Y7+AA$1)+(1.007825*2))/2</f>
        <v>1007.8989750000001</v>
      </c>
      <c r="AB7" s="3">
        <f>((Y7+AB$1)+(1.007825*3))/3</f>
        <v>672.26859166666668</v>
      </c>
      <c r="AC7" s="3" t="s">
        <v>24</v>
      </c>
      <c r="AD7" s="11">
        <v>1810.692</v>
      </c>
      <c r="AI7" s="2"/>
      <c r="AJ7" s="2"/>
      <c r="AK7" s="2"/>
      <c r="BB7" s="2"/>
    </row>
    <row r="8" spans="1:54" x14ac:dyDescent="0.25">
      <c r="A8" s="26" t="s">
        <v>186</v>
      </c>
      <c r="B8" s="36"/>
      <c r="C8" s="12">
        <v>481</v>
      </c>
      <c r="D8" s="12">
        <v>476</v>
      </c>
      <c r="E8" s="12">
        <v>954.74</v>
      </c>
      <c r="F8" s="12">
        <v>954.40300000000002</v>
      </c>
      <c r="G8" s="12">
        <v>3</v>
      </c>
      <c r="H8" s="12">
        <v>2860.1871999999998</v>
      </c>
      <c r="I8" s="7">
        <f>H8-(27.998*T8)</f>
        <v>2832.1891999999998</v>
      </c>
      <c r="J8" s="20">
        <f>I8-57.02146*V8</f>
        <v>2832.1891999999998</v>
      </c>
      <c r="K8" s="3">
        <v>16.004899999999999</v>
      </c>
      <c r="L8" s="3">
        <v>2</v>
      </c>
      <c r="M8" s="3">
        <v>8</v>
      </c>
      <c r="N8" s="3">
        <v>0</v>
      </c>
      <c r="O8" s="3">
        <v>0</v>
      </c>
      <c r="P8" s="3">
        <v>0</v>
      </c>
      <c r="Q8" s="2">
        <v>0</v>
      </c>
      <c r="R8">
        <v>995.38639999999998</v>
      </c>
      <c r="S8">
        <v>2</v>
      </c>
      <c r="T8">
        <v>1</v>
      </c>
      <c r="W8" s="10">
        <f>Y8-57.02146*V8</f>
        <v>1129.6079999999999</v>
      </c>
      <c r="X8">
        <f>(203.0794*L8)+(162.0528*M8)+(146.0579*N8)+(291.0954*O8)+(307.0903*P8)+(79.9663*Q8)+(27.998*T8)+(22.98977*U8)</f>
        <v>1730.5791999999999</v>
      </c>
      <c r="Y8" s="1">
        <f>H8-X8+(105.02483*V8)</f>
        <v>1129.6079999999999</v>
      </c>
      <c r="Z8">
        <f>H8-X8+18.0105+(105.02483*V8)</f>
        <v>1147.6185</v>
      </c>
      <c r="AA8">
        <f>((Y8+AA$1)+(1.007825*2))/2</f>
        <v>667.35152500000004</v>
      </c>
      <c r="AB8">
        <f>((Y8+AB$1)+(1.007825*3))/3</f>
        <v>445.23695833333335</v>
      </c>
      <c r="AC8" s="2" t="s">
        <v>110</v>
      </c>
      <c r="AD8" s="11">
        <v>1784.8904</v>
      </c>
    </row>
    <row r="9" spans="1:54" x14ac:dyDescent="0.25">
      <c r="A9" s="26" t="s">
        <v>185</v>
      </c>
      <c r="B9" s="36"/>
      <c r="C9" s="12">
        <v>496</v>
      </c>
      <c r="D9" s="12">
        <v>487</v>
      </c>
      <c r="E9" s="12">
        <v>900.72</v>
      </c>
      <c r="F9" s="12">
        <v>900.38419999999996</v>
      </c>
      <c r="G9" s="12">
        <v>3</v>
      </c>
      <c r="H9" s="12">
        <v>2698.1307999999999</v>
      </c>
      <c r="I9" s="7">
        <f>H9-(27.998*T9)</f>
        <v>2698.1307999999999</v>
      </c>
      <c r="J9" s="8">
        <f>I9-57.02146*V9</f>
        <v>2698.1307999999999</v>
      </c>
      <c r="K9">
        <v>16.1004</v>
      </c>
      <c r="L9">
        <v>2</v>
      </c>
      <c r="M9">
        <v>7</v>
      </c>
      <c r="N9">
        <v>0</v>
      </c>
      <c r="O9">
        <v>0</v>
      </c>
      <c r="P9">
        <v>0</v>
      </c>
      <c r="Q9">
        <v>0</v>
      </c>
      <c r="R9">
        <v>972.24879999999996</v>
      </c>
      <c r="S9">
        <v>2</v>
      </c>
      <c r="W9" s="10">
        <f>Y9-57.02146*V9</f>
        <v>1157.6024</v>
      </c>
      <c r="X9">
        <f>(203.0794*L9)+(162.0528*M9)+(146.0579*N9)+(291.0954*O9)+(307.0903*P9)+(79.9663*Q9)+(27.998*T9)+(22.98977*U9)</f>
        <v>1540.5283999999999</v>
      </c>
      <c r="Y9" s="1">
        <f>H9-X9+(105.02483*V9)</f>
        <v>1157.6024</v>
      </c>
      <c r="Z9">
        <f>H9-X9+18.0105+(105.02483*V9)</f>
        <v>1175.6129000000001</v>
      </c>
      <c r="AA9">
        <f>((Y9+AA$1)+(1.007825*2))/2</f>
        <v>681.34872500000006</v>
      </c>
      <c r="AB9">
        <f>((Y9+AB$1)+(1.007825*3))/3</f>
        <v>454.56842499999999</v>
      </c>
      <c r="AC9" t="s">
        <v>94</v>
      </c>
      <c r="AD9">
        <v>1739.8689999999999</v>
      </c>
      <c r="AE9" s="11"/>
    </row>
    <row r="10" spans="1:54" x14ac:dyDescent="0.25">
      <c r="A10" s="26" t="s">
        <v>187</v>
      </c>
      <c r="B10" s="36"/>
      <c r="C10" s="12">
        <v>516</v>
      </c>
      <c r="D10" s="12">
        <v>509</v>
      </c>
      <c r="E10" s="12">
        <v>1278.8599999999999</v>
      </c>
      <c r="F10" s="12">
        <v>1278.5120999999999</v>
      </c>
      <c r="G10" s="12">
        <v>3</v>
      </c>
      <c r="H10" s="12">
        <v>3832.5144</v>
      </c>
      <c r="I10" s="7">
        <f>H10-(27.998*T10)</f>
        <v>3832.5144</v>
      </c>
      <c r="J10" s="8">
        <f>I10-57.02146*V10</f>
        <v>3832.5144</v>
      </c>
      <c r="K10">
        <v>16.2363</v>
      </c>
      <c r="L10">
        <v>5</v>
      </c>
      <c r="M10">
        <v>6</v>
      </c>
      <c r="N10">
        <v>3</v>
      </c>
      <c r="O10">
        <v>0</v>
      </c>
      <c r="P10">
        <v>0</v>
      </c>
      <c r="Q10" s="13">
        <v>0</v>
      </c>
      <c r="R10">
        <v>1466.6301000000001</v>
      </c>
      <c r="S10">
        <v>2</v>
      </c>
      <c r="W10" s="10">
        <f>Y10-57.02146*V10</f>
        <v>1406.6269000000002</v>
      </c>
      <c r="X10">
        <f>(203.0794*L10)+(162.0528*M10)+(146.0579*N10)+(291.0954*O10)+(307.0903*P10)+(79.9663*Q10)+(27.998*T10)+(22.98977*U10)</f>
        <v>2425.8874999999998</v>
      </c>
      <c r="Y10" s="1">
        <f>H10-X10+(105.02483*V10)</f>
        <v>1406.6269000000002</v>
      </c>
      <c r="Z10">
        <f>H10-X10+18.0105+(105.02483*V10)</f>
        <v>1424.6374000000003</v>
      </c>
      <c r="AA10">
        <f>((Y10+AA$1)+(1.007825*2))/2</f>
        <v>805.86097500000017</v>
      </c>
      <c r="AB10">
        <f>((Y10+AB$1)+(1.007825*3))/3</f>
        <v>537.57659166666679</v>
      </c>
      <c r="AC10" s="2" t="s">
        <v>126</v>
      </c>
      <c r="AD10" s="11">
        <v>2727.3310999999999</v>
      </c>
    </row>
    <row r="11" spans="1:54" x14ac:dyDescent="0.25">
      <c r="A11" s="26" t="s">
        <v>249</v>
      </c>
      <c r="B11" s="36"/>
      <c r="C11" s="12">
        <v>518</v>
      </c>
      <c r="D11" s="12">
        <v>509</v>
      </c>
      <c r="E11" s="12">
        <v>1073.73</v>
      </c>
      <c r="F11" s="12">
        <v>1073.3869999999999</v>
      </c>
      <c r="G11" s="12">
        <v>3</v>
      </c>
      <c r="H11" s="12">
        <v>3217.1390999999999</v>
      </c>
      <c r="I11" s="7">
        <f>H11-(27.998*T11)</f>
        <v>3217.1390999999999</v>
      </c>
      <c r="J11" s="8">
        <f>I11-57.02146*V11</f>
        <v>3217.1390999999999</v>
      </c>
      <c r="K11">
        <v>16.249300000000002</v>
      </c>
      <c r="L11">
        <v>2</v>
      </c>
      <c r="M11">
        <v>6</v>
      </c>
      <c r="N11">
        <v>0</v>
      </c>
      <c r="O11">
        <v>0</v>
      </c>
      <c r="P11">
        <v>0</v>
      </c>
      <c r="Q11" s="2">
        <v>0</v>
      </c>
      <c r="R11">
        <v>994.82539999999995</v>
      </c>
      <c r="S11">
        <v>2</v>
      </c>
      <c r="W11" s="10">
        <f>Y11-57.02146*V11</f>
        <v>1838.6634999999999</v>
      </c>
      <c r="X11">
        <f>(203.0794*L11)+(162.0528*M11)+(146.0579*N11)+(291.0954*O11)+(307.0903*P11)+(79.9663*Q11)+(27.998*T11)+(22.98977*U11)</f>
        <v>1378.4756</v>
      </c>
      <c r="Y11" s="1">
        <f>H11-X11+(105.02483*V11)</f>
        <v>1838.6634999999999</v>
      </c>
      <c r="Z11">
        <f>H11-X11+18.0105+(105.02483*V11)</f>
        <v>1856.674</v>
      </c>
      <c r="AA11">
        <f>((Y11+AA$1)+(1.007825*2))/2</f>
        <v>1021.879275</v>
      </c>
      <c r="AB11">
        <f>((Y11+AB$1)+(1.007825*3))/3</f>
        <v>681.58879166666668</v>
      </c>
      <c r="AC11" t="s">
        <v>124</v>
      </c>
      <c r="AD11">
        <v>1783.9290000000001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</row>
    <row r="12" spans="1:54" x14ac:dyDescent="0.25">
      <c r="A12" t="s">
        <v>236</v>
      </c>
      <c r="C12" s="7">
        <v>551</v>
      </c>
      <c r="D12" s="7">
        <v>542</v>
      </c>
      <c r="E12" s="7">
        <v>1108.45</v>
      </c>
      <c r="F12" s="7">
        <v>1108.1210000000001</v>
      </c>
      <c r="G12" s="7">
        <v>3</v>
      </c>
      <c r="H12" s="7">
        <v>3321.3411000000001</v>
      </c>
      <c r="I12" s="7">
        <f>H12-(27.998*T12)</f>
        <v>3293.3431</v>
      </c>
      <c r="J12" s="7">
        <f>I12-57.02146*V12</f>
        <v>3293.3431</v>
      </c>
      <c r="K12" s="2">
        <v>16.4636</v>
      </c>
      <c r="L12" s="2">
        <v>4</v>
      </c>
      <c r="M12" s="2">
        <v>5</v>
      </c>
      <c r="N12" s="2">
        <v>2</v>
      </c>
      <c r="O12" s="2">
        <v>0</v>
      </c>
      <c r="P12" s="2">
        <v>0</v>
      </c>
      <c r="Q12" s="2">
        <v>0</v>
      </c>
      <c r="R12" s="2">
        <v>972.85879999999997</v>
      </c>
      <c r="S12" s="2">
        <v>2</v>
      </c>
      <c r="T12" s="2">
        <v>1</v>
      </c>
      <c r="U12" s="2"/>
      <c r="V12" s="2"/>
      <c r="W12" s="10">
        <f>Y12-57.02146*V12</f>
        <v>1378.6457</v>
      </c>
      <c r="X12">
        <f>(203.0794*L12)+(162.0528*M12)+(146.0579*N12)+(291.0954*O12)+(307.0903*P12)+(79.9663*Q12)+(27.998*T12)+(22.98977*U12)</f>
        <v>1942.6954000000001</v>
      </c>
      <c r="Y12" s="1">
        <f>H12-X12+(105.02483*V12)</f>
        <v>1378.6457</v>
      </c>
      <c r="Z12">
        <f>H12-X12+18.0105+(105.02483*V12)</f>
        <v>1396.6562000000001</v>
      </c>
      <c r="AA12">
        <f>((Y12+AA$1)+(1.007825*2))/2</f>
        <v>791.87037500000008</v>
      </c>
      <c r="AB12">
        <f>((Y12+AB$1)+(1.007825*3))/3</f>
        <v>528.24952500000006</v>
      </c>
      <c r="AC12" t="s">
        <v>94</v>
      </c>
      <c r="AD12">
        <v>1739.8689999999999</v>
      </c>
    </row>
    <row r="13" spans="1:54" x14ac:dyDescent="0.25">
      <c r="A13" s="27" t="s">
        <v>189</v>
      </c>
      <c r="B13" s="29"/>
      <c r="C13" s="7">
        <v>558</v>
      </c>
      <c r="D13" s="7">
        <v>553</v>
      </c>
      <c r="E13" s="7">
        <v>1220.51</v>
      </c>
      <c r="F13" s="7">
        <v>1220.0039999999999</v>
      </c>
      <c r="G13" s="7">
        <v>2</v>
      </c>
      <c r="H13" s="7">
        <v>2437.9935</v>
      </c>
      <c r="I13" s="7">
        <f>H13-(27.998*T13)</f>
        <v>2409.9955</v>
      </c>
      <c r="J13" s="8">
        <f>I13-57.02146*V13</f>
        <v>2409.9955</v>
      </c>
      <c r="K13" s="2">
        <v>16.507100000000001</v>
      </c>
      <c r="L13" s="2">
        <v>2</v>
      </c>
      <c r="M13" s="2">
        <v>6</v>
      </c>
      <c r="N13" s="2">
        <v>0</v>
      </c>
      <c r="O13" s="2">
        <v>0</v>
      </c>
      <c r="P13" s="2">
        <v>0</v>
      </c>
      <c r="Q13" s="9">
        <v>0</v>
      </c>
      <c r="R13">
        <v>681.15369999999996</v>
      </c>
      <c r="S13">
        <v>2</v>
      </c>
      <c r="T13">
        <v>1</v>
      </c>
      <c r="W13" s="10">
        <f>Y13-57.02146*V13</f>
        <v>1031.5199</v>
      </c>
      <c r="X13">
        <f>(203.0794*L13)+(162.0528*M13)+(146.0579*N13)+(291.0954*O13)+(307.0903*P13)+(79.9663*Q13)+(27.998*T13)+(22.98977*U13)</f>
        <v>1406.4736</v>
      </c>
      <c r="Y13" s="1">
        <f>H13-X13+(105.02483*V13)</f>
        <v>1031.5199</v>
      </c>
      <c r="Z13">
        <f>H13-X13+18.0105+(105.02483*V13)</f>
        <v>1049.5304000000001</v>
      </c>
      <c r="AA13">
        <f>((Y13+AA$1)+(1.007825*2))/2</f>
        <v>618.30747500000007</v>
      </c>
      <c r="AB13">
        <f>((Y13+AB$1)+(1.007825*3))/3</f>
        <v>412.54092500000002</v>
      </c>
      <c r="AC13" s="2" t="s">
        <v>22</v>
      </c>
      <c r="AD13" s="11">
        <v>1156.6199999999999</v>
      </c>
    </row>
    <row r="14" spans="1:54" x14ac:dyDescent="0.25">
      <c r="C14" s="15">
        <v>560</v>
      </c>
      <c r="D14" s="15">
        <v>553</v>
      </c>
      <c r="E14" s="15">
        <v>1038.08</v>
      </c>
      <c r="F14" s="15">
        <v>1037.4147</v>
      </c>
      <c r="G14" s="15">
        <v>3</v>
      </c>
      <c r="H14" s="15">
        <v>3109.2222000000002</v>
      </c>
      <c r="I14" s="15">
        <f>H14-(27.998*T14)</f>
        <v>3109.2222000000002</v>
      </c>
      <c r="J14" s="23">
        <f>I14-57.02146*V14</f>
        <v>3109.2222000000002</v>
      </c>
      <c r="K14" s="23">
        <v>16.518799999999999</v>
      </c>
      <c r="L14" s="23">
        <v>2</v>
      </c>
      <c r="M14" s="23">
        <v>8</v>
      </c>
      <c r="N14" s="23">
        <v>0</v>
      </c>
      <c r="O14" s="23">
        <v>0</v>
      </c>
      <c r="P14" s="23">
        <v>0</v>
      </c>
      <c r="Q14" s="21">
        <v>0</v>
      </c>
      <c r="R14" s="3">
        <v>806.23829999999998</v>
      </c>
      <c r="S14" s="3">
        <v>2</v>
      </c>
      <c r="T14" s="3"/>
      <c r="U14" s="3"/>
      <c r="V14" s="3"/>
      <c r="W14" s="22">
        <f>Y14-57.02146*V14</f>
        <v>1406.6410000000003</v>
      </c>
      <c r="X14" s="3">
        <f>(203.0794*L14)+(162.0528*M14)+(146.0579*N14)+(291.0954*O14)+(307.0903*P14)+(79.9663*Q14)+(27.998*T14)+(22.98977*U14)</f>
        <v>1702.5811999999999</v>
      </c>
      <c r="Y14" s="23">
        <f>H14-X14+(105.02483*V14)</f>
        <v>1406.6410000000003</v>
      </c>
      <c r="Z14" s="3">
        <f>H14-X14+18.0105+(105.02483*V14)</f>
        <v>1424.6515000000004</v>
      </c>
      <c r="AA14" s="3">
        <f>((Y14+AA$1)+(1.007825*2))/2</f>
        <v>805.86802500000022</v>
      </c>
      <c r="AB14" s="3">
        <f>((Y14+AB$1)+(1.007825*3))/3</f>
        <v>537.58129166666674</v>
      </c>
      <c r="AC14" s="3" t="s">
        <v>26</v>
      </c>
      <c r="AD14" s="24">
        <v>1406.6360999999999</v>
      </c>
      <c r="AE14" s="11"/>
    </row>
    <row r="15" spans="1:54" x14ac:dyDescent="0.25">
      <c r="C15" s="15">
        <v>567</v>
      </c>
      <c r="D15" s="15">
        <v>564</v>
      </c>
      <c r="E15" s="15">
        <v>929.72</v>
      </c>
      <c r="F15" s="15">
        <v>929.38260000000002</v>
      </c>
      <c r="G15" s="15">
        <v>3</v>
      </c>
      <c r="H15" s="15">
        <v>2785.1259</v>
      </c>
      <c r="I15" s="15">
        <f>H15-(27.998*T15)</f>
        <v>2785.1259</v>
      </c>
      <c r="J15" s="23">
        <f>I15-57.02146*V15</f>
        <v>2785.1259</v>
      </c>
      <c r="K15" s="23">
        <v>16.564699999999998</v>
      </c>
      <c r="L15" s="23">
        <v>2</v>
      </c>
      <c r="M15" s="23">
        <v>6</v>
      </c>
      <c r="N15" s="23">
        <v>0</v>
      </c>
      <c r="O15" s="23">
        <v>0</v>
      </c>
      <c r="P15" s="23">
        <v>0</v>
      </c>
      <c r="Q15" s="21">
        <v>0</v>
      </c>
      <c r="R15" s="3">
        <v>806.21590000000003</v>
      </c>
      <c r="S15" s="3">
        <v>2</v>
      </c>
      <c r="T15" s="3"/>
      <c r="U15" s="3"/>
      <c r="V15" s="3"/>
      <c r="W15" s="22">
        <f>Y15-57.02146*V15</f>
        <v>1406.6503</v>
      </c>
      <c r="X15" s="3">
        <f>(203.0794*L15)+(162.0528*M15)+(146.0579*N15)+(291.0954*O15)+(307.0903*P15)+(79.9663*Q15)+(27.998*T15)+(22.98977*U15)</f>
        <v>1378.4756</v>
      </c>
      <c r="Y15" s="23">
        <f>H15-X15+(105.02483*V15)</f>
        <v>1406.6503</v>
      </c>
      <c r="Z15" s="3">
        <f>H15-X15+18.0105+(105.02483*V15)</f>
        <v>1424.6608000000001</v>
      </c>
      <c r="AA15" s="3">
        <f>((Y15+AA$1)+(1.007825*2))/2</f>
        <v>805.87267500000007</v>
      </c>
      <c r="AB15" s="3">
        <f>((Y15+AB$1)+(1.007825*3))/3</f>
        <v>537.58439166666665</v>
      </c>
      <c r="AC15" s="3" t="s">
        <v>26</v>
      </c>
      <c r="AD15" s="24">
        <v>1406.6360999999999</v>
      </c>
    </row>
    <row r="16" spans="1:54" x14ac:dyDescent="0.25">
      <c r="A16" s="33" t="s">
        <v>240</v>
      </c>
      <c r="B16" s="36"/>
      <c r="C16" s="12">
        <v>573</v>
      </c>
      <c r="D16" s="12">
        <v>564</v>
      </c>
      <c r="E16" s="12">
        <v>1245.57</v>
      </c>
      <c r="F16" s="12">
        <v>1245.0635</v>
      </c>
      <c r="G16" s="12">
        <v>2</v>
      </c>
      <c r="H16" s="12">
        <v>2488.1124</v>
      </c>
      <c r="I16" s="7">
        <f>H16-(27.998*T16)</f>
        <v>2488.1124</v>
      </c>
      <c r="J16" s="8">
        <f>I16-57.02146*V16</f>
        <v>2488.1124</v>
      </c>
      <c r="K16">
        <v>16.5962</v>
      </c>
      <c r="L16">
        <v>2</v>
      </c>
      <c r="M16">
        <v>5</v>
      </c>
      <c r="N16" s="2">
        <v>0</v>
      </c>
      <c r="O16" s="2">
        <v>0</v>
      </c>
      <c r="P16" s="2">
        <v>0</v>
      </c>
      <c r="Q16" s="9">
        <v>0</v>
      </c>
      <c r="R16">
        <v>1087.8143</v>
      </c>
      <c r="S16">
        <v>2</v>
      </c>
      <c r="W16" s="10">
        <f>Y16-57.02146*V16</f>
        <v>1271.6896000000002</v>
      </c>
      <c r="X16">
        <f>(203.0794*L16)+(162.0528*M16)+(146.0579*N16)+(291.0954*O16)+(307.0903*P16)+(79.9663*Q16)+(27.998*T16)+(22.98977*U16)</f>
        <v>1216.4227999999998</v>
      </c>
      <c r="Y16" s="1">
        <f>H16-X16+(105.02483*V16)</f>
        <v>1271.6896000000002</v>
      </c>
      <c r="Z16">
        <f>H16-X16+18.0105+(105.02483*V16)</f>
        <v>1289.7001000000002</v>
      </c>
      <c r="AA16">
        <f>((Y16+AA$1)+(1.007825*2))/2</f>
        <v>738.39232500000014</v>
      </c>
      <c r="AB16">
        <f>((Y16+AB$1)+(1.007825*3))/3</f>
        <v>492.59749166666671</v>
      </c>
      <c r="AC16" t="s">
        <v>79</v>
      </c>
      <c r="AD16">
        <v>1969.8620000000001</v>
      </c>
    </row>
    <row r="17" spans="1:54" x14ac:dyDescent="0.25">
      <c r="A17" t="s">
        <v>237</v>
      </c>
      <c r="C17" s="12">
        <v>576</v>
      </c>
      <c r="D17" s="12">
        <v>575</v>
      </c>
      <c r="E17" s="12">
        <v>1094.81</v>
      </c>
      <c r="F17" s="12">
        <v>1094.4784</v>
      </c>
      <c r="G17" s="12">
        <v>3</v>
      </c>
      <c r="H17" s="12">
        <v>3280.4132</v>
      </c>
      <c r="I17" s="7">
        <f>H17-(27.998*T17)</f>
        <v>3280.4132</v>
      </c>
      <c r="J17" s="8">
        <f>I17-57.02146*V17</f>
        <v>3280.4132</v>
      </c>
      <c r="K17">
        <v>16.615600000000001</v>
      </c>
      <c r="L17">
        <v>4</v>
      </c>
      <c r="M17">
        <v>5</v>
      </c>
      <c r="N17" s="2">
        <v>2</v>
      </c>
      <c r="O17" s="2">
        <v>0</v>
      </c>
      <c r="P17" s="2">
        <v>0</v>
      </c>
      <c r="Q17" s="13">
        <v>0</v>
      </c>
      <c r="R17">
        <v>987.82860000000005</v>
      </c>
      <c r="S17">
        <v>3</v>
      </c>
      <c r="W17" s="10">
        <f>Y17-57.02146*V17</f>
        <v>1365.7157999999999</v>
      </c>
      <c r="X17">
        <f>(203.0794*L17)+(162.0528*M17)+(146.0579*N17)+(291.0954*O17)+(307.0903*P17)+(79.9663*Q17)+(27.998*T17)+(22.98977*U17)</f>
        <v>1914.6974</v>
      </c>
      <c r="Y17" s="1">
        <f>H17-X17+(105.02483*V17)</f>
        <v>1365.7157999999999</v>
      </c>
      <c r="Z17">
        <f>H17-X17+18.0105+(105.02483*V17)</f>
        <v>1383.7263</v>
      </c>
      <c r="AA17">
        <f>((Y17+AA$1)+(1.007825*2))/2</f>
        <v>785.40542500000004</v>
      </c>
      <c r="AB17">
        <f>((Y17+AB$1)+(1.007825*3))/3</f>
        <v>523.93955833333337</v>
      </c>
      <c r="AC17" t="s">
        <v>139</v>
      </c>
      <c r="AD17">
        <v>2757.3820000000001</v>
      </c>
    </row>
    <row r="18" spans="1:54" s="2" customFormat="1" x14ac:dyDescent="0.25">
      <c r="A18"/>
      <c r="C18" s="15">
        <v>582</v>
      </c>
      <c r="D18" s="15">
        <v>575</v>
      </c>
      <c r="E18" s="15">
        <v>1082.46</v>
      </c>
      <c r="F18" s="15">
        <v>1082.4582</v>
      </c>
      <c r="G18" s="15">
        <v>2</v>
      </c>
      <c r="H18" s="15">
        <v>2162.9018999999998</v>
      </c>
      <c r="I18" s="15">
        <f>H18-(27.998*T18)</f>
        <v>2162.9018999999998</v>
      </c>
      <c r="J18" s="15">
        <f>I18-57.02146*V18</f>
        <v>2162.9018999999998</v>
      </c>
      <c r="K18" s="1">
        <v>16.649999999999999</v>
      </c>
      <c r="L18" s="1">
        <v>2</v>
      </c>
      <c r="M18" s="1">
        <v>5</v>
      </c>
      <c r="N18" s="1">
        <v>0</v>
      </c>
      <c r="O18" s="1">
        <v>0</v>
      </c>
      <c r="P18" s="1">
        <v>0</v>
      </c>
      <c r="Q18" s="9">
        <v>0</v>
      </c>
      <c r="R18">
        <v>575.96469999999999</v>
      </c>
      <c r="S18">
        <v>2</v>
      </c>
      <c r="T18"/>
      <c r="U18"/>
      <c r="V18"/>
      <c r="W18" s="10">
        <f>Y18-57.02146*V18</f>
        <v>946.47910000000002</v>
      </c>
      <c r="X18">
        <f>(203.0794*L18)+(162.0528*M18)+(146.0579*N18)+(291.0954*O18)+(307.0903*P18)+(79.9663*Q18)+(27.998*T18)+(22.98977*U18)</f>
        <v>1216.4227999999998</v>
      </c>
      <c r="Y18" s="1">
        <f>H18-X18+(105.02483*V18)</f>
        <v>946.47910000000002</v>
      </c>
      <c r="Z18">
        <f>H18-X18+18.0105+(105.02483*V18)</f>
        <v>964.4896</v>
      </c>
      <c r="AA18">
        <f>((Y18+AA$1)+(1.007825*2))/2</f>
        <v>575.78707500000007</v>
      </c>
      <c r="AB18">
        <f>((Y18+AB$1)+(1.007825*3))/3</f>
        <v>384.1939916666667</v>
      </c>
      <c r="AC18" t="s">
        <v>30</v>
      </c>
      <c r="AD18">
        <v>946.49400000000003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"/>
    </row>
    <row r="19" spans="1:54" x14ac:dyDescent="0.25">
      <c r="C19" s="15">
        <v>587</v>
      </c>
      <c r="D19" s="15">
        <v>586</v>
      </c>
      <c r="E19" s="15">
        <v>929.72</v>
      </c>
      <c r="F19" s="15">
        <v>929.38199999999995</v>
      </c>
      <c r="G19" s="15">
        <v>3</v>
      </c>
      <c r="H19" s="15">
        <v>2785.1239999999998</v>
      </c>
      <c r="I19" s="15">
        <f>H19-(27.998*T19)</f>
        <v>2785.1239999999998</v>
      </c>
      <c r="J19" s="23">
        <f>I19-57.02146*V19</f>
        <v>2785.1239999999998</v>
      </c>
      <c r="K19" s="23">
        <v>16.680399999999999</v>
      </c>
      <c r="L19" s="23">
        <v>2</v>
      </c>
      <c r="M19" s="23">
        <v>6</v>
      </c>
      <c r="N19" s="23">
        <v>0</v>
      </c>
      <c r="O19" s="23">
        <v>0</v>
      </c>
      <c r="P19" s="23">
        <v>0</v>
      </c>
      <c r="Q19" s="21">
        <v>0</v>
      </c>
      <c r="R19" s="3">
        <v>806.26459999999997</v>
      </c>
      <c r="S19" s="3">
        <v>2</v>
      </c>
      <c r="T19" s="3"/>
      <c r="U19" s="3"/>
      <c r="V19" s="3"/>
      <c r="W19" s="22">
        <f>Y19-57.02146*V19</f>
        <v>1406.6483999999998</v>
      </c>
      <c r="X19" s="3">
        <f>(203.0794*L19)+(162.0528*M19)+(146.0579*N19)+(291.0954*O19)+(307.0903*P19)+(79.9663*Q19)+(27.998*T19)+(22.98977*U19)</f>
        <v>1378.4756</v>
      </c>
      <c r="Y19" s="23">
        <f>H19-X19+(105.02483*V19)</f>
        <v>1406.6483999999998</v>
      </c>
      <c r="Z19" s="3">
        <f>H19-X19+18.0105+(105.02483*V19)</f>
        <v>1424.6588999999999</v>
      </c>
      <c r="AA19" s="3">
        <f>((Y19+AA$1)+(1.007825*2))/2</f>
        <v>805.87172499999997</v>
      </c>
      <c r="AB19" s="3">
        <f>((Y19+AB$1)+(1.007825*3))/3</f>
        <v>537.58375833333332</v>
      </c>
      <c r="AC19" s="3" t="s">
        <v>26</v>
      </c>
      <c r="AD19" s="24">
        <v>1406.6360999999999</v>
      </c>
    </row>
    <row r="20" spans="1:54" x14ac:dyDescent="0.25">
      <c r="A20" t="s">
        <v>239</v>
      </c>
      <c r="C20" s="12">
        <v>593</v>
      </c>
      <c r="D20" s="12">
        <v>586</v>
      </c>
      <c r="E20" s="12">
        <v>1143.5</v>
      </c>
      <c r="F20" s="12">
        <v>1143.4965999999999</v>
      </c>
      <c r="G20" s="12">
        <v>3</v>
      </c>
      <c r="H20" s="12">
        <v>3427.4679000000001</v>
      </c>
      <c r="I20" s="7">
        <f>H20-(27.998*T20)</f>
        <v>3427.4679000000001</v>
      </c>
      <c r="J20" s="8">
        <f>I20-57.02146*V20</f>
        <v>3427.4679000000001</v>
      </c>
      <c r="K20">
        <v>16.715199999999999</v>
      </c>
      <c r="L20">
        <v>4</v>
      </c>
      <c r="M20">
        <v>5</v>
      </c>
      <c r="N20">
        <v>3</v>
      </c>
      <c r="O20">
        <v>0</v>
      </c>
      <c r="P20">
        <v>0</v>
      </c>
      <c r="Q20">
        <v>0</v>
      </c>
      <c r="R20">
        <v>972.79089999999997</v>
      </c>
      <c r="S20">
        <v>2</v>
      </c>
      <c r="W20" s="10">
        <f>Y20-57.02146*V20</f>
        <v>1366.7126000000003</v>
      </c>
      <c r="X20">
        <f>(203.0794*L20)+(162.0528*M20)+(146.0579*N20)+(291.0954*O20)+(307.0903*P20)+(79.9663*Q20)+(27.998*T20)+(22.98977*U20)</f>
        <v>2060.7552999999998</v>
      </c>
      <c r="Y20" s="1">
        <f>H20-X20+(105.02483*V20)</f>
        <v>1366.7126000000003</v>
      </c>
      <c r="Z20">
        <f>H20-X20+18.0105+(105.02483*V20)</f>
        <v>1384.7231000000004</v>
      </c>
      <c r="AA20">
        <f>((Y20+AA$1)+(1.007825*2))/2</f>
        <v>785.90382500000021</v>
      </c>
      <c r="AB20">
        <f>((Y20+AB$1)+(1.007825*3))/3</f>
        <v>524.27182500000015</v>
      </c>
      <c r="AC20" t="s">
        <v>94</v>
      </c>
      <c r="AD20">
        <v>1739.8689999999999</v>
      </c>
    </row>
    <row r="21" spans="1:54" x14ac:dyDescent="0.25">
      <c r="A21" s="27" t="s">
        <v>189</v>
      </c>
      <c r="B21" s="29"/>
      <c r="C21" s="7">
        <v>595</v>
      </c>
      <c r="D21" s="7">
        <v>586</v>
      </c>
      <c r="E21" s="7">
        <v>1139.48</v>
      </c>
      <c r="F21" s="7">
        <v>1138.9722999999999</v>
      </c>
      <c r="G21" s="7">
        <v>2</v>
      </c>
      <c r="H21" s="7">
        <v>2275.9299999999998</v>
      </c>
      <c r="I21" s="7">
        <f>H21-(27.998*T21)</f>
        <v>2275.9299999999998</v>
      </c>
      <c r="J21" s="8">
        <f>I21-57.02146*V21</f>
        <v>2275.9299999999998</v>
      </c>
      <c r="K21" s="2">
        <v>16.7272</v>
      </c>
      <c r="L21" s="2">
        <v>2</v>
      </c>
      <c r="M21" s="2">
        <v>5</v>
      </c>
      <c r="N21" s="2">
        <v>0</v>
      </c>
      <c r="O21" s="2">
        <v>0</v>
      </c>
      <c r="P21" s="2">
        <v>0</v>
      </c>
      <c r="Q21" s="21">
        <v>0</v>
      </c>
      <c r="R21" s="3">
        <v>681.62379999999996</v>
      </c>
      <c r="S21" s="3">
        <v>2</v>
      </c>
      <c r="T21" s="3"/>
      <c r="U21" s="3"/>
      <c r="V21" s="3"/>
      <c r="W21" s="22">
        <f>Y21-57.02146*V21</f>
        <v>1059.5072</v>
      </c>
      <c r="X21" s="3">
        <f>(203.0794*L21)+(162.0528*M21)+(146.0579*N21)+(291.0954*O21)+(307.0903*P21)+(79.9663*Q21)+(27.998*T21)+(22.98977*U21)</f>
        <v>1216.4227999999998</v>
      </c>
      <c r="Y21" s="23">
        <f>H21-X21+(105.02483*V21)</f>
        <v>1059.5072</v>
      </c>
      <c r="Z21" s="3">
        <f>H21-X21+18.0105+(105.02483*V21)</f>
        <v>1077.5177000000001</v>
      </c>
      <c r="AA21" s="3">
        <f>((Y21+AA$1)+(1.007825*2))/2</f>
        <v>632.30112500000007</v>
      </c>
      <c r="AB21" s="3">
        <f>((Y21+AB$1)+(1.007825*3))/3</f>
        <v>421.870025</v>
      </c>
      <c r="AC21" s="31" t="s">
        <v>25</v>
      </c>
      <c r="AD21">
        <v>1157.634</v>
      </c>
    </row>
    <row r="22" spans="1:54" x14ac:dyDescent="0.25">
      <c r="A22" s="27" t="s">
        <v>189</v>
      </c>
      <c r="B22" s="29"/>
      <c r="C22" s="12">
        <v>600</v>
      </c>
      <c r="D22" s="12">
        <v>597</v>
      </c>
      <c r="E22" s="12">
        <v>1122.5</v>
      </c>
      <c r="F22" s="12">
        <v>1121.8255999999999</v>
      </c>
      <c r="G22" s="12">
        <v>3</v>
      </c>
      <c r="H22" s="12">
        <v>3362.4549000000002</v>
      </c>
      <c r="I22" s="7">
        <f>H22-(27.998*T22)</f>
        <v>3362.4549000000002</v>
      </c>
      <c r="J22" s="8">
        <f>I22-57.02146*V22</f>
        <v>3362.4549000000002</v>
      </c>
      <c r="K22" s="12">
        <v>16.760400000000001</v>
      </c>
      <c r="L22" s="12">
        <v>6</v>
      </c>
      <c r="M22" s="12">
        <v>3</v>
      </c>
      <c r="N22" s="12">
        <v>2</v>
      </c>
      <c r="O22" s="12">
        <v>0</v>
      </c>
      <c r="P22" s="12">
        <v>0</v>
      </c>
      <c r="Q22" s="9">
        <v>0</v>
      </c>
      <c r="R22">
        <v>681.64700000000005</v>
      </c>
      <c r="S22">
        <v>2</v>
      </c>
      <c r="W22" s="10">
        <f>Y22-57.02146*V22</f>
        <v>1365.7043000000001</v>
      </c>
      <c r="X22">
        <f>(203.0794*L22)+(162.0528*M22)+(146.0579*N22)+(291.0954*O22)+(307.0903*P22)+(79.9663*Q22)+(27.998*T22)+(22.98977*U22)</f>
        <v>1996.7506000000001</v>
      </c>
      <c r="Y22" s="1">
        <f>H22-X22+(105.02483*V22)</f>
        <v>1365.7043000000001</v>
      </c>
      <c r="Z22">
        <f>H22-X22+18.0105+(105.02483*V22)</f>
        <v>1383.7148000000002</v>
      </c>
      <c r="AA22">
        <f>((Y22+AA$1)+(1.007825*2))/2</f>
        <v>785.39967500000012</v>
      </c>
      <c r="AB22">
        <f>((Y22+AB$1)+(1.007825*3))/3</f>
        <v>523.93572500000005</v>
      </c>
      <c r="AC22" s="30" t="s">
        <v>25</v>
      </c>
      <c r="AD22">
        <v>1157.634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C23" s="15">
        <v>606</v>
      </c>
      <c r="D23" s="15">
        <v>597</v>
      </c>
      <c r="E23" s="15">
        <v>1442.58</v>
      </c>
      <c r="F23" s="15">
        <v>1442.0728999999999</v>
      </c>
      <c r="G23" s="15">
        <v>2</v>
      </c>
      <c r="H23" s="15">
        <v>2882.1311999999998</v>
      </c>
      <c r="I23" s="15">
        <f>H23-(27.998*T23)</f>
        <v>2882.1311999999998</v>
      </c>
      <c r="J23" s="23">
        <f>I23-57.02146*V23</f>
        <v>2882.1311999999998</v>
      </c>
      <c r="K23" s="23">
        <v>16.792400000000001</v>
      </c>
      <c r="L23" s="23">
        <v>2</v>
      </c>
      <c r="M23" s="23">
        <v>8</v>
      </c>
      <c r="N23" s="23">
        <v>0</v>
      </c>
      <c r="O23" s="23">
        <v>0</v>
      </c>
      <c r="P23" s="23">
        <v>0</v>
      </c>
      <c r="Q23" s="21">
        <v>0</v>
      </c>
      <c r="R23" s="3">
        <v>692.50649999999996</v>
      </c>
      <c r="S23" s="3">
        <v>2</v>
      </c>
      <c r="T23" s="3"/>
      <c r="U23" s="3"/>
      <c r="V23" s="3"/>
      <c r="W23" s="22">
        <f>Y23-57.02146*V23</f>
        <v>1179.55</v>
      </c>
      <c r="X23" s="3">
        <f>(203.0794*L23)+(162.0528*M23)+(146.0579*N23)+(291.0954*O23)+(307.0903*P23)+(79.9663*Q23)+(27.998*T23)+(22.98977*U23)</f>
        <v>1702.5811999999999</v>
      </c>
      <c r="Y23" s="23">
        <f>H23-X23+(105.02483*V23)</f>
        <v>1179.55</v>
      </c>
      <c r="Z23" s="3">
        <f>H23-X23+18.0105+(105.02483*V23)</f>
        <v>1197.5605</v>
      </c>
      <c r="AA23" s="3">
        <f>((Y23+AA$1)+(1.007825*2))/2</f>
        <v>692.32252500000004</v>
      </c>
      <c r="AB23" s="3">
        <f>((Y23+AB$1)+(1.007825*3))/3</f>
        <v>461.88429166666668</v>
      </c>
      <c r="AC23" s="19" t="s">
        <v>31</v>
      </c>
      <c r="AD23" s="24">
        <v>1179.5519999999999</v>
      </c>
    </row>
    <row r="24" spans="1:54" x14ac:dyDescent="0.25">
      <c r="A24" s="33" t="s">
        <v>255</v>
      </c>
      <c r="B24" s="36"/>
      <c r="C24" s="7">
        <v>615</v>
      </c>
      <c r="D24" s="7">
        <v>608</v>
      </c>
      <c r="E24" s="7">
        <v>1164.54</v>
      </c>
      <c r="F24" s="7">
        <v>1164.0391999999999</v>
      </c>
      <c r="G24" s="7">
        <v>2</v>
      </c>
      <c r="H24" s="7">
        <v>2326.0637999999999</v>
      </c>
      <c r="I24" s="7">
        <f>H24-(27.998*T24)</f>
        <v>2326.0637999999999</v>
      </c>
      <c r="J24" s="19">
        <f>I24-57.02146*V24</f>
        <v>2326.0637999999999</v>
      </c>
      <c r="K24" s="19">
        <v>16.845600000000001</v>
      </c>
      <c r="L24" s="19">
        <v>2</v>
      </c>
      <c r="M24" s="19">
        <v>4</v>
      </c>
      <c r="N24" s="19">
        <v>0</v>
      </c>
      <c r="O24" s="19">
        <v>0</v>
      </c>
      <c r="P24" s="19">
        <v>0</v>
      </c>
      <c r="Q24" s="9">
        <v>0</v>
      </c>
      <c r="R24">
        <v>1087.828</v>
      </c>
      <c r="S24">
        <v>2</v>
      </c>
      <c r="W24" s="10">
        <f>Y24-57.02146*V24</f>
        <v>1271.6938</v>
      </c>
      <c r="X24">
        <f>(203.0794*L24)+(162.0528*M24)+(146.0579*N24)+(291.0954*O24)+(307.0903*P24)+(79.9663*Q24)+(27.998*T24)+(22.98977*U24)</f>
        <v>1054.3699999999999</v>
      </c>
      <c r="Y24" s="1">
        <f>H24-X24+(105.02483*V24)</f>
        <v>1271.6938</v>
      </c>
      <c r="Z24">
        <f>H24-X24+18.0105+(105.02483*V24)</f>
        <v>1289.7043000000001</v>
      </c>
      <c r="AA24">
        <f>((Y24+AA$1)+(1.007825*2))/2</f>
        <v>738.39442500000007</v>
      </c>
      <c r="AB24">
        <f>((Y24+AB$1)+(1.007825*3))/3</f>
        <v>492.5988916666667</v>
      </c>
      <c r="AC24" t="s">
        <v>79</v>
      </c>
      <c r="AD24">
        <v>1969.8620000000001</v>
      </c>
    </row>
    <row r="25" spans="1:54" x14ac:dyDescent="0.25">
      <c r="C25" s="15">
        <v>624</v>
      </c>
      <c r="D25" s="15">
        <v>619</v>
      </c>
      <c r="E25" s="15">
        <v>1046.1300000000001</v>
      </c>
      <c r="F25" s="15">
        <v>1045.7927</v>
      </c>
      <c r="G25" s="15">
        <v>3</v>
      </c>
      <c r="H25" s="15">
        <v>3134.3564000000001</v>
      </c>
      <c r="I25" s="15">
        <f>H25-(27.998*T25)</f>
        <v>3134.3564000000001</v>
      </c>
      <c r="J25" s="15">
        <f>I25-57.02146*V25</f>
        <v>3134.3564000000001</v>
      </c>
      <c r="K25" s="1">
        <v>16.901</v>
      </c>
      <c r="L25" s="1">
        <v>4</v>
      </c>
      <c r="M25" s="1">
        <v>5</v>
      </c>
      <c r="N25" s="1">
        <v>1</v>
      </c>
      <c r="O25" s="1">
        <v>0</v>
      </c>
      <c r="P25" s="1">
        <v>0</v>
      </c>
      <c r="Q25" s="9">
        <v>0</v>
      </c>
      <c r="R25">
        <v>785.71439999999996</v>
      </c>
      <c r="S25">
        <v>2</v>
      </c>
      <c r="W25" s="10">
        <f>Y25-57.02146*V25</f>
        <v>1365.7169000000001</v>
      </c>
      <c r="X25">
        <f>(203.0794*L25)+(162.0528*M25)+(146.0579*N25)+(291.0954*O25)+(307.0903*P25)+(79.9663*Q25)+(27.998*T25)+(22.98977*U25)</f>
        <v>1768.6395</v>
      </c>
      <c r="Y25" s="1">
        <f>H25-X25+(105.02483*V25)</f>
        <v>1365.7169000000001</v>
      </c>
      <c r="Z25">
        <f>H25-X25+18.0105+(105.02483*V25)</f>
        <v>1383.7274000000002</v>
      </c>
      <c r="AA25">
        <f>((Y25+AA$1)+(1.007825*2))/2</f>
        <v>785.40597500000013</v>
      </c>
      <c r="AB25">
        <f>((Y25+AB$1)+(1.007825*3))/3</f>
        <v>523.93992500000002</v>
      </c>
      <c r="AC25" s="2" t="s">
        <v>29</v>
      </c>
      <c r="AD25" s="11">
        <v>1365.7</v>
      </c>
    </row>
    <row r="26" spans="1:54" s="2" customFormat="1" x14ac:dyDescent="0.25">
      <c r="C26" s="15">
        <v>637</v>
      </c>
      <c r="D26" s="15">
        <v>630</v>
      </c>
      <c r="E26" s="15">
        <v>821.68</v>
      </c>
      <c r="F26" s="15">
        <v>821.34529999999995</v>
      </c>
      <c r="G26" s="15">
        <v>3</v>
      </c>
      <c r="H26" s="15">
        <v>2461.0142000000001</v>
      </c>
      <c r="I26" s="15">
        <f>H26-(27.998*T26)</f>
        <v>2461.0142000000001</v>
      </c>
      <c r="J26" s="15">
        <f>I26-57.02146*V26</f>
        <v>2461.0142000000001</v>
      </c>
      <c r="K26" s="1">
        <v>16.9755</v>
      </c>
      <c r="L26" s="1">
        <v>2</v>
      </c>
      <c r="M26" s="1">
        <v>4</v>
      </c>
      <c r="N26" s="1">
        <v>0</v>
      </c>
      <c r="O26" s="1">
        <v>0</v>
      </c>
      <c r="P26" s="1">
        <v>0</v>
      </c>
      <c r="Q26" s="9">
        <v>0</v>
      </c>
      <c r="R26">
        <v>806.24490000000003</v>
      </c>
      <c r="S26">
        <v>2</v>
      </c>
      <c r="T26"/>
      <c r="U26"/>
      <c r="V26"/>
      <c r="W26" s="10">
        <f>Y26-57.02146*V26</f>
        <v>1406.6442000000002</v>
      </c>
      <c r="X26">
        <f>(203.0794*L26)+(162.0528*M26)+(146.0579*N26)+(291.0954*O26)+(307.0903*P26)+(79.9663*Q26)+(27.998*T26)+(22.98977*U26)</f>
        <v>1054.3699999999999</v>
      </c>
      <c r="Y26" s="1">
        <f>H26-X26+(105.02483*V26)</f>
        <v>1406.6442000000002</v>
      </c>
      <c r="Z26">
        <f>H26-X26+18.0105+(105.02483*V26)</f>
        <v>1424.6547000000003</v>
      </c>
      <c r="AA26">
        <f>((Y26+AA$1)+(1.007825*2))/2</f>
        <v>805.86962500000016</v>
      </c>
      <c r="AB26">
        <f>((Y26+AB$1)+(1.007825*3))/3</f>
        <v>537.58235833333345</v>
      </c>
      <c r="AC26" t="s">
        <v>26</v>
      </c>
      <c r="AD26" s="11">
        <v>1406.6360999999999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54" s="2" customFormat="1" x14ac:dyDescent="0.25">
      <c r="C27" s="15">
        <v>639</v>
      </c>
      <c r="D27" s="15">
        <v>630</v>
      </c>
      <c r="E27" s="15">
        <v>1060.1300000000001</v>
      </c>
      <c r="F27" s="15">
        <v>1059.4662000000001</v>
      </c>
      <c r="G27" s="15">
        <v>3</v>
      </c>
      <c r="H27" s="15">
        <v>3175.3766000000001</v>
      </c>
      <c r="I27" s="15">
        <f>H27-(27.998*T27)</f>
        <v>3175.3766000000001</v>
      </c>
      <c r="J27" s="15">
        <f>I27-57.02146*V27</f>
        <v>3175.3766000000001</v>
      </c>
      <c r="K27" s="15">
        <v>16.986000000000001</v>
      </c>
      <c r="L27" s="15">
        <v>5</v>
      </c>
      <c r="M27" s="15">
        <v>4</v>
      </c>
      <c r="N27" s="15">
        <v>1</v>
      </c>
      <c r="O27" s="15">
        <v>0</v>
      </c>
      <c r="P27" s="15">
        <v>0</v>
      </c>
      <c r="Q27" s="14">
        <v>0</v>
      </c>
      <c r="R27" s="12">
        <v>785.75120000000004</v>
      </c>
      <c r="S27" s="12">
        <v>2</v>
      </c>
      <c r="T27" s="12"/>
      <c r="U27" s="12"/>
      <c r="V27" s="12"/>
      <c r="W27" s="10">
        <f>Y27-57.02146*V27</f>
        <v>1365.7105000000001</v>
      </c>
      <c r="X27" s="12">
        <f>(203.0794*L27)+(162.0528*M27)+(146.0579*N27)+(291.0954*O27)+(307.0903*P27)+(79.9663*Q27)+(27.998*T27)+(22.98977*U27)</f>
        <v>1809.6660999999999</v>
      </c>
      <c r="Y27" s="15">
        <f>H27-X27+(105.02483*V27)</f>
        <v>1365.7105000000001</v>
      </c>
      <c r="Z27" s="12">
        <f>H27-X27+18.0105+(105.02483*V27)</f>
        <v>1383.7210000000002</v>
      </c>
      <c r="AA27" s="12">
        <f>((Y27+AA$1)+(1.007825*2))/2</f>
        <v>785.40277500000013</v>
      </c>
      <c r="AB27" s="12">
        <f>((Y27+AB$1)+(1.007825*3))/3</f>
        <v>523.93779166666673</v>
      </c>
      <c r="AC27" s="2" t="s">
        <v>29</v>
      </c>
      <c r="AD27" s="11">
        <v>1365.7</v>
      </c>
      <c r="AE27" s="12"/>
      <c r="AF27" s="12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</row>
    <row r="28" spans="1:54" x14ac:dyDescent="0.25">
      <c r="A28" s="27" t="s">
        <v>189</v>
      </c>
      <c r="B28" s="29"/>
      <c r="C28" s="12">
        <v>644</v>
      </c>
      <c r="D28" s="12">
        <v>641</v>
      </c>
      <c r="E28" s="12">
        <v>1347.01</v>
      </c>
      <c r="F28" s="12">
        <v>1346.5083</v>
      </c>
      <c r="G28" s="12">
        <v>2</v>
      </c>
      <c r="H28" s="12">
        <v>2691.0021000000002</v>
      </c>
      <c r="I28" s="7">
        <f>H28-(27.998*T28)</f>
        <v>2691.0021000000002</v>
      </c>
      <c r="J28" s="8">
        <f>I28-57.02146*V28</f>
        <v>2691.0021000000002</v>
      </c>
      <c r="K28">
        <v>17.018599999999999</v>
      </c>
      <c r="L28">
        <v>2</v>
      </c>
      <c r="M28">
        <v>8</v>
      </c>
      <c r="N28">
        <v>0</v>
      </c>
      <c r="O28">
        <v>0</v>
      </c>
      <c r="P28">
        <v>0</v>
      </c>
      <c r="Q28" s="9">
        <v>0</v>
      </c>
      <c r="R28">
        <v>806.19420000000002</v>
      </c>
      <c r="S28">
        <v>2</v>
      </c>
      <c r="W28" s="10">
        <f>Y28-57.02146*V28</f>
        <v>988.4209000000003</v>
      </c>
      <c r="X28">
        <f>(203.0794*L28)+(162.0528*M28)+(146.0579*N28)+(291.0954*O28)+(307.0903*P28)+(79.9663*Q28)+(27.998*T28)+(22.98977*U28)</f>
        <v>1702.5811999999999</v>
      </c>
      <c r="Y28" s="1">
        <f>H28-X28+(105.02483*V28)</f>
        <v>988.4209000000003</v>
      </c>
      <c r="Z28">
        <f>H28-X28+18.0105+(105.02483*V28)</f>
        <v>1006.4314000000003</v>
      </c>
      <c r="AA28">
        <f>((Y28+AA$1)+(1.007825*2))/2</f>
        <v>596.75797500000022</v>
      </c>
      <c r="AB28">
        <f>((Y28+AB$1)+(1.007825*3))/3</f>
        <v>398.1745916666668</v>
      </c>
      <c r="AC28" t="s">
        <v>26</v>
      </c>
      <c r="AD28" s="11">
        <v>1406.6360999999999</v>
      </c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4" x14ac:dyDescent="0.25">
      <c r="C29" s="15">
        <v>646</v>
      </c>
      <c r="D29" s="15">
        <v>641</v>
      </c>
      <c r="E29" s="15">
        <v>1361.55</v>
      </c>
      <c r="F29" s="15">
        <v>1361.0509999999999</v>
      </c>
      <c r="G29" s="15">
        <v>2</v>
      </c>
      <c r="H29" s="15">
        <v>2720.0875000000001</v>
      </c>
      <c r="I29" s="15">
        <f>H29-(27.998*T29)</f>
        <v>2720.0875000000001</v>
      </c>
      <c r="J29" s="15">
        <f>I29-57.02146*V29</f>
        <v>2720.0875000000001</v>
      </c>
      <c r="K29" s="1">
        <v>17.0291</v>
      </c>
      <c r="L29" s="1">
        <v>2</v>
      </c>
      <c r="M29" s="1">
        <v>7</v>
      </c>
      <c r="N29" s="1">
        <v>0</v>
      </c>
      <c r="O29" s="1">
        <v>0</v>
      </c>
      <c r="P29" s="1">
        <v>0</v>
      </c>
      <c r="Q29" s="9">
        <v>0</v>
      </c>
      <c r="R29">
        <v>692.51549999999997</v>
      </c>
      <c r="S29">
        <v>2</v>
      </c>
      <c r="W29" s="10">
        <f>Y29-57.02146*V29</f>
        <v>1179.5591000000002</v>
      </c>
      <c r="X29">
        <f>(203.0794*L29)+(162.0528*M29)+(146.0579*N29)+(291.0954*O29)+(307.0903*P29)+(79.9663*Q29)+(27.998*T29)+(22.98977*U29)</f>
        <v>1540.5283999999999</v>
      </c>
      <c r="Y29" s="1">
        <f>H29-X29+(105.02483*V29)</f>
        <v>1179.5591000000002</v>
      </c>
      <c r="Z29">
        <f>H29-X29+18.0105+(105.02483*V29)</f>
        <v>1197.5696000000003</v>
      </c>
      <c r="AA29">
        <f>((Y29+AA$1)+(1.007825*2))/2</f>
        <v>692.32707500000015</v>
      </c>
      <c r="AB29">
        <f>((Y29+AB$1)+(1.007825*3))/3</f>
        <v>461.88732500000009</v>
      </c>
      <c r="AC29" s="2" t="s">
        <v>31</v>
      </c>
      <c r="AD29" s="11">
        <v>1179.5519999999999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4" x14ac:dyDescent="0.25">
      <c r="A30" s="27" t="s">
        <v>189</v>
      </c>
      <c r="B30" s="29"/>
      <c r="C30" s="12">
        <v>648</v>
      </c>
      <c r="D30" s="12">
        <v>641</v>
      </c>
      <c r="E30" s="12">
        <v>1428.04</v>
      </c>
      <c r="F30" s="12">
        <v>1427.5317</v>
      </c>
      <c r="G30" s="12">
        <v>2</v>
      </c>
      <c r="H30" s="12">
        <v>2853.0488999999998</v>
      </c>
      <c r="I30" s="7">
        <f>H30-(27.998*T30)</f>
        <v>2825.0508999999997</v>
      </c>
      <c r="J30" s="8">
        <f>I30-57.02146*V30</f>
        <v>2825.0508999999997</v>
      </c>
      <c r="K30">
        <v>17.040400000000002</v>
      </c>
      <c r="L30">
        <v>2</v>
      </c>
      <c r="M30">
        <v>9</v>
      </c>
      <c r="N30">
        <v>0</v>
      </c>
      <c r="O30">
        <v>0</v>
      </c>
      <c r="P30">
        <v>0</v>
      </c>
      <c r="Q30" s="9">
        <v>0</v>
      </c>
      <c r="R30">
        <v>1008.2512</v>
      </c>
      <c r="S30">
        <v>2</v>
      </c>
      <c r="T30">
        <v>1</v>
      </c>
      <c r="W30" s="10">
        <f>Y30-57.02146*V30</f>
        <v>960.41689999999994</v>
      </c>
      <c r="X30">
        <f>(203.0794*L30)+(162.0528*M30)+(146.0579*N30)+(291.0954*O30)+(307.0903*P30)+(79.9663*Q30)+(27.998*T30)+(22.98977*U30)</f>
        <v>1892.6319999999998</v>
      </c>
      <c r="Y30" s="1">
        <f>H30-X30+(105.02483*V30)</f>
        <v>960.41689999999994</v>
      </c>
      <c r="Z30">
        <f>H30-X30+18.0105+(105.02483*V30)</f>
        <v>978.42739999999992</v>
      </c>
      <c r="AA30">
        <f>((Y30+AA$1)+(1.007825*2))/2</f>
        <v>582.75597500000003</v>
      </c>
      <c r="AB30">
        <f>((Y30+AB$1)+(1.007825*3))/3</f>
        <v>388.83992499999999</v>
      </c>
      <c r="AC30" t="s">
        <v>24</v>
      </c>
      <c r="AD30" s="11">
        <v>1810.692</v>
      </c>
    </row>
    <row r="31" spans="1:54" x14ac:dyDescent="0.25">
      <c r="C31" s="15">
        <v>668</v>
      </c>
      <c r="D31" s="15">
        <v>663</v>
      </c>
      <c r="E31" s="15">
        <v>1280.53</v>
      </c>
      <c r="F31" s="15">
        <v>1280.0253</v>
      </c>
      <c r="G31" s="15">
        <v>2</v>
      </c>
      <c r="H31" s="15">
        <v>2558.0360999999998</v>
      </c>
      <c r="I31" s="15">
        <f>H31-(27.998*T31)</f>
        <v>2558.0360999999998</v>
      </c>
      <c r="J31" s="15">
        <f>I31-57.02146*V31</f>
        <v>2558.0360999999998</v>
      </c>
      <c r="K31" s="15">
        <v>17.158000000000001</v>
      </c>
      <c r="L31" s="15">
        <v>2</v>
      </c>
      <c r="M31" s="15">
        <v>6</v>
      </c>
      <c r="N31" s="15">
        <v>0</v>
      </c>
      <c r="O31" s="15">
        <v>0</v>
      </c>
      <c r="P31" s="15">
        <v>0</v>
      </c>
      <c r="Q31" s="14">
        <v>0</v>
      </c>
      <c r="R31" s="12">
        <v>692.60400000000004</v>
      </c>
      <c r="S31" s="12">
        <v>2</v>
      </c>
      <c r="T31" s="12"/>
      <c r="U31" s="12"/>
      <c r="V31" s="12"/>
      <c r="W31" s="10">
        <f>Y31-57.02146*V31</f>
        <v>1179.5604999999998</v>
      </c>
      <c r="X31" s="12">
        <f>(203.0794*L31)+(162.0528*M31)+(146.0579*N31)+(291.0954*O31)+(307.0903*P31)+(79.9663*Q31)+(27.998*T31)+(22.98977*U31)</f>
        <v>1378.4756</v>
      </c>
      <c r="Y31" s="15">
        <f>H31-X31+(105.02483*V31)</f>
        <v>1179.5604999999998</v>
      </c>
      <c r="Z31" s="12">
        <f>H31-X31+18.0105+(105.02483*V31)</f>
        <v>1197.5709999999999</v>
      </c>
      <c r="AA31" s="12">
        <f>((Y31+AA$1)+(1.007825*2))/2</f>
        <v>692.32777499999997</v>
      </c>
      <c r="AB31" s="12">
        <f>((Y31+AB$1)+(1.007825*3))/3</f>
        <v>461.8877916666666</v>
      </c>
      <c r="AC31" s="2" t="s">
        <v>31</v>
      </c>
      <c r="AD31" s="11">
        <v>1179.5519999999999</v>
      </c>
      <c r="AE31" s="12"/>
      <c r="AF31" s="12"/>
    </row>
    <row r="32" spans="1:54" x14ac:dyDescent="0.25">
      <c r="C32" s="15">
        <v>670</v>
      </c>
      <c r="D32" s="15">
        <v>663</v>
      </c>
      <c r="E32" s="15">
        <v>997.44</v>
      </c>
      <c r="F32" s="15">
        <v>997.10500000000002</v>
      </c>
      <c r="G32" s="15">
        <v>3</v>
      </c>
      <c r="H32" s="15">
        <v>2988.2930999999999</v>
      </c>
      <c r="I32" s="15">
        <f>H32-(27.998*T32)</f>
        <v>2988.2930999999999</v>
      </c>
      <c r="J32" s="15">
        <f>I32-57.02146*V32</f>
        <v>2988.2930999999999</v>
      </c>
      <c r="K32" s="1">
        <v>17.168399999999998</v>
      </c>
      <c r="L32" s="1">
        <v>4</v>
      </c>
      <c r="M32" s="1">
        <v>5</v>
      </c>
      <c r="N32" s="1">
        <v>0</v>
      </c>
      <c r="O32" s="1">
        <v>0</v>
      </c>
      <c r="P32" s="1">
        <v>0</v>
      </c>
      <c r="Q32" s="9">
        <v>0</v>
      </c>
      <c r="R32">
        <v>785.84670000000006</v>
      </c>
      <c r="S32">
        <v>2</v>
      </c>
      <c r="W32" s="10">
        <f>Y32-57.02146*V32</f>
        <v>1365.7114999999999</v>
      </c>
      <c r="X32">
        <f>(203.0794*L32)+(162.0528*M32)+(146.0579*N32)+(291.0954*O32)+(307.0903*P32)+(79.9663*Q32)+(27.998*T32)+(22.98977*U32)</f>
        <v>1622.5816</v>
      </c>
      <c r="Y32" s="1">
        <f>H32-X32+(105.02483*V32)</f>
        <v>1365.7114999999999</v>
      </c>
      <c r="Z32">
        <f>H32-X32+18.0105+(105.02483*V32)</f>
        <v>1383.722</v>
      </c>
      <c r="AA32">
        <f>((Y32+AA$1)+(1.007825*2))/2</f>
        <v>785.40327500000001</v>
      </c>
      <c r="AB32">
        <f>((Y32+AB$1)+(1.007825*3))/3</f>
        <v>523.93812500000001</v>
      </c>
      <c r="AC32" s="2" t="s">
        <v>29</v>
      </c>
      <c r="AD32" s="11">
        <v>1365.7</v>
      </c>
      <c r="BB32" s="12"/>
    </row>
    <row r="33" spans="1:54" x14ac:dyDescent="0.25">
      <c r="A33" t="s">
        <v>220</v>
      </c>
      <c r="C33" s="12">
        <v>692</v>
      </c>
      <c r="D33" s="12">
        <v>685</v>
      </c>
      <c r="E33" s="12">
        <v>948.73</v>
      </c>
      <c r="F33" s="12">
        <v>948.39329999999995</v>
      </c>
      <c r="G33" s="12">
        <v>3</v>
      </c>
      <c r="H33" s="12">
        <v>2842.1581000000001</v>
      </c>
      <c r="I33" s="7">
        <f>H33-(27.998*T33)</f>
        <v>2842.1581000000001</v>
      </c>
      <c r="J33" s="8">
        <f>I33-57.02146*V33</f>
        <v>2842.1581000000001</v>
      </c>
      <c r="K33">
        <v>17.293600000000001</v>
      </c>
      <c r="L33">
        <v>2</v>
      </c>
      <c r="M33">
        <v>8</v>
      </c>
      <c r="N33">
        <v>0</v>
      </c>
      <c r="O33">
        <v>0</v>
      </c>
      <c r="P33">
        <v>0</v>
      </c>
      <c r="Q33" s="12">
        <v>0</v>
      </c>
      <c r="R33" s="12">
        <v>888.89469999999994</v>
      </c>
      <c r="S33" s="12">
        <v>2</v>
      </c>
      <c r="T33" s="12"/>
      <c r="U33" s="12"/>
      <c r="V33" s="12"/>
      <c r="W33" s="10">
        <f>Y33-57.02146*V33</f>
        <v>1139.5769000000003</v>
      </c>
      <c r="X33" s="12">
        <f>(203.0794*L33)+(162.0528*M33)+(146.0579*N33)+(291.0954*O33)+(307.0903*P33)+(79.9663*Q33)+(27.998*T33)+(22.98977*U33)</f>
        <v>1702.5811999999999</v>
      </c>
      <c r="Y33" s="15">
        <f>H33-X33+(105.02483*V33)</f>
        <v>1139.5769000000003</v>
      </c>
      <c r="Z33" s="12">
        <f>H33-X33+18.0105+(105.02483*V33)</f>
        <v>1157.5874000000003</v>
      </c>
      <c r="AA33" s="12">
        <f>((Y33+AA$1)+(1.007825*2))/2</f>
        <v>672.33597500000019</v>
      </c>
      <c r="AB33" s="12">
        <f>((Y33+AB$1)+(1.007825*3))/3</f>
        <v>448.55992500000008</v>
      </c>
      <c r="AC33" s="2" t="s">
        <v>105</v>
      </c>
      <c r="AD33" s="11">
        <v>1572.8511000000001</v>
      </c>
    </row>
    <row r="34" spans="1:54" x14ac:dyDescent="0.25">
      <c r="A34" s="27" t="s">
        <v>189</v>
      </c>
      <c r="B34" s="29"/>
      <c r="C34" s="12">
        <v>716</v>
      </c>
      <c r="D34" s="12">
        <v>707</v>
      </c>
      <c r="E34" s="12">
        <v>1185.47</v>
      </c>
      <c r="F34" s="12">
        <v>1184.4563000000001</v>
      </c>
      <c r="G34" s="12">
        <v>2</v>
      </c>
      <c r="H34" s="12">
        <v>2366.8980000000001</v>
      </c>
      <c r="I34" s="7">
        <f>H34-(27.998*T34)</f>
        <v>2366.8980000000001</v>
      </c>
      <c r="J34" s="8">
        <f>I34-57.02146*V34</f>
        <v>2366.8980000000001</v>
      </c>
      <c r="K34">
        <v>17.448499999999999</v>
      </c>
      <c r="L34">
        <v>2</v>
      </c>
      <c r="M34">
        <v>6</v>
      </c>
      <c r="N34">
        <v>0</v>
      </c>
      <c r="O34">
        <v>0</v>
      </c>
      <c r="P34">
        <v>0</v>
      </c>
      <c r="Q34" s="13">
        <v>0</v>
      </c>
      <c r="R34" s="2">
        <v>806.14419999999996</v>
      </c>
      <c r="S34" s="2">
        <v>2</v>
      </c>
      <c r="T34" s="2"/>
      <c r="U34" s="2"/>
      <c r="V34" s="2"/>
      <c r="W34" s="7">
        <f>Y34-57.02146*V34</f>
        <v>988.42240000000015</v>
      </c>
      <c r="X34" s="2">
        <f>(203.0794*L34)+(162.0528*M34)+(146.0579*N34)+(291.0954*O34)+(307.0903*P34)+(79.9663*Q34)+(27.998*T34)+(22.98977*U34)</f>
        <v>1378.4756</v>
      </c>
      <c r="Y34" s="2">
        <f>H34-X34+(105.02483*V34)</f>
        <v>988.42240000000015</v>
      </c>
      <c r="Z34" s="2">
        <f>H34-X34+18.0105+(105.02483*V34)</f>
        <v>1006.4329000000001</v>
      </c>
      <c r="AA34" s="2">
        <f>((Y34+AA$1)+(1.007825*2))/2</f>
        <v>596.75872500000014</v>
      </c>
      <c r="AB34" s="2">
        <f>((Y34+AB$1)+(1.007825*3))/3</f>
        <v>398.17509166666673</v>
      </c>
      <c r="AC34" s="2" t="s">
        <v>26</v>
      </c>
      <c r="AD34" s="11">
        <v>1406.6360999999999</v>
      </c>
    </row>
    <row r="35" spans="1:54" x14ac:dyDescent="0.25">
      <c r="A35" t="s">
        <v>207</v>
      </c>
      <c r="C35" s="12">
        <v>802</v>
      </c>
      <c r="D35" s="12">
        <v>795</v>
      </c>
      <c r="E35" s="12">
        <v>1149.47</v>
      </c>
      <c r="F35" s="12">
        <v>1148.9698000000001</v>
      </c>
      <c r="G35" s="12">
        <v>2</v>
      </c>
      <c r="H35" s="12">
        <v>2295.9250999999999</v>
      </c>
      <c r="I35" s="7">
        <f>H35-(27.998*T35)</f>
        <v>2295.9250999999999</v>
      </c>
      <c r="J35" s="8">
        <f>I35-57.02146*V35</f>
        <v>2295.9250999999999</v>
      </c>
      <c r="K35">
        <v>18.008299999999998</v>
      </c>
      <c r="L35">
        <v>2</v>
      </c>
      <c r="M35">
        <v>6</v>
      </c>
      <c r="N35">
        <v>0</v>
      </c>
      <c r="O35">
        <v>0</v>
      </c>
      <c r="P35">
        <v>0</v>
      </c>
      <c r="Q35" s="13">
        <v>0</v>
      </c>
      <c r="R35">
        <v>748.52059999999994</v>
      </c>
      <c r="S35">
        <v>2</v>
      </c>
      <c r="W35" s="10">
        <f>Y35-57.02146*V35</f>
        <v>917.44949999999994</v>
      </c>
      <c r="X35">
        <f>(203.0794*L35)+(162.0528*M35)+(146.0579*N35)+(291.0954*O35)+(307.0903*P35)+(79.9663*Q35)+(27.998*T35)+(22.98977*U35)</f>
        <v>1378.4756</v>
      </c>
      <c r="Y35" s="1">
        <f>H35-X35+(105.02483*V35)</f>
        <v>917.44949999999994</v>
      </c>
      <c r="Z35">
        <f>H35-X35+18.0105+(105.02483*V35)</f>
        <v>935.45999999999992</v>
      </c>
      <c r="AA35">
        <f>((Y35+AA$1)+(1.007825*2))/2</f>
        <v>561.27227500000004</v>
      </c>
      <c r="AB35">
        <f>((Y35+AB$1)+(1.007825*3))/3</f>
        <v>374.51745833333331</v>
      </c>
      <c r="AC35" t="s">
        <v>84</v>
      </c>
      <c r="AD35">
        <v>2142.0340000000001</v>
      </c>
    </row>
    <row r="36" spans="1:54" x14ac:dyDescent="0.25">
      <c r="A36" t="s">
        <v>201</v>
      </c>
      <c r="C36">
        <v>870</v>
      </c>
      <c r="D36">
        <v>861</v>
      </c>
      <c r="E36">
        <v>1068.44</v>
      </c>
      <c r="F36">
        <v>1067.9411</v>
      </c>
      <c r="G36">
        <v>2</v>
      </c>
      <c r="H36">
        <v>2133.8676999999998</v>
      </c>
      <c r="I36" s="7">
        <f>H36-(27.998*T36)</f>
        <v>2105.8696999999997</v>
      </c>
      <c r="J36" s="8">
        <f>I36-57.02146*V36</f>
        <v>2105.8696999999997</v>
      </c>
      <c r="K36">
        <v>18.443200000000001</v>
      </c>
      <c r="L36">
        <v>2</v>
      </c>
      <c r="M36">
        <v>5</v>
      </c>
      <c r="N36">
        <v>0</v>
      </c>
      <c r="O36">
        <v>0</v>
      </c>
      <c r="P36">
        <v>0</v>
      </c>
      <c r="Q36" s="7">
        <v>0</v>
      </c>
      <c r="R36" s="12">
        <v>656.81190000000004</v>
      </c>
      <c r="S36" s="12">
        <v>2</v>
      </c>
      <c r="T36" s="12">
        <v>1</v>
      </c>
      <c r="U36" s="12"/>
      <c r="V36" s="12"/>
      <c r="W36" s="10">
        <f>Y36-57.02146*V36</f>
        <v>889.44689999999991</v>
      </c>
      <c r="X36" s="12">
        <f>(203.0794*L36)+(162.0528*M36)+(146.0579*N36)+(291.0954*O36)+(307.0903*P36)+(79.9663*Q36)+(27.998*T36)+(22.98977*U36)</f>
        <v>1244.4207999999999</v>
      </c>
      <c r="Y36" s="15">
        <f>H36-X36+(105.02483*V36)</f>
        <v>889.44689999999991</v>
      </c>
      <c r="Z36" s="12">
        <f>H36-X36+18.0105+(105.02483*V36)</f>
        <v>907.45739999999989</v>
      </c>
      <c r="AA36" s="12">
        <f>((Y36+AA$1)+(1.007825*2))/2</f>
        <v>547.27097500000002</v>
      </c>
      <c r="AB36" s="12">
        <f>((Y36+AB$1)+(1.007825*3))/3</f>
        <v>365.1832583333333</v>
      </c>
      <c r="AC36" s="2" t="s">
        <v>82</v>
      </c>
      <c r="AD36" s="11">
        <v>1108.5877</v>
      </c>
      <c r="AE36" s="12"/>
      <c r="AF36" s="12"/>
      <c r="BB36" s="3"/>
    </row>
    <row r="37" spans="1:54" x14ac:dyDescent="0.25">
      <c r="A37" s="27" t="s">
        <v>193</v>
      </c>
      <c r="B37" s="29"/>
      <c r="C37">
        <v>961</v>
      </c>
      <c r="D37">
        <v>960</v>
      </c>
      <c r="E37">
        <v>987.42</v>
      </c>
      <c r="F37">
        <v>986.9144</v>
      </c>
      <c r="G37">
        <v>2</v>
      </c>
      <c r="H37">
        <v>1971.8142</v>
      </c>
      <c r="I37" s="7">
        <f>H37-(27.998*T37)</f>
        <v>1971.8142</v>
      </c>
      <c r="J37" s="8">
        <f>I37-57.02146*V37</f>
        <v>1971.8142</v>
      </c>
      <c r="K37">
        <v>19.043199999999999</v>
      </c>
      <c r="L37">
        <v>2</v>
      </c>
      <c r="M37">
        <v>4</v>
      </c>
      <c r="N37">
        <v>0</v>
      </c>
      <c r="O37">
        <v>0</v>
      </c>
      <c r="P37">
        <v>0</v>
      </c>
      <c r="Q37">
        <v>1</v>
      </c>
      <c r="R37">
        <v>898.62019999999995</v>
      </c>
      <c r="S37">
        <v>2</v>
      </c>
      <c r="T37" s="2"/>
      <c r="U37" s="2"/>
      <c r="W37" s="10">
        <f>Y37-57.02146*V37</f>
        <v>837.47790000000009</v>
      </c>
      <c r="X37">
        <f>(203.0794*L37)+(162.0528*M37)+(146.0579*N37)+(291.0954*O37)+(307.0903*P37)+(79.9663*Q37)+(27.998*T37)+(22.98977*U37)</f>
        <v>1134.3362999999999</v>
      </c>
      <c r="Y37" s="1">
        <f>H37-X37+(105.02483*V37)</f>
        <v>837.47790000000009</v>
      </c>
      <c r="Z37">
        <f>H37-X37+18.0105+(105.02483*V37)</f>
        <v>855.48840000000007</v>
      </c>
      <c r="AA37">
        <f>((Y37+AA$1)+(1.007825*2))/2</f>
        <v>521.28647500000011</v>
      </c>
      <c r="AB37">
        <f>((Y37+AB$1)+(1.007825*3))/3</f>
        <v>347.86025833333338</v>
      </c>
      <c r="AC37" t="s">
        <v>80</v>
      </c>
      <c r="AD37">
        <v>1552.7439999999999</v>
      </c>
    </row>
    <row r="38" spans="1:54" x14ac:dyDescent="0.25">
      <c r="C38" s="1">
        <v>985</v>
      </c>
      <c r="D38" s="1">
        <v>982</v>
      </c>
      <c r="E38" s="1">
        <v>1196.79</v>
      </c>
      <c r="F38" s="1">
        <v>1196.123</v>
      </c>
      <c r="G38" s="1">
        <v>3</v>
      </c>
      <c r="H38" s="1">
        <v>3585.3472999999999</v>
      </c>
      <c r="I38" s="15">
        <f>H38-(27.998*T38)</f>
        <v>3585.3472999999999</v>
      </c>
      <c r="J38" s="15">
        <f>I38-57.02146*V38</f>
        <v>3585.3472999999999</v>
      </c>
      <c r="K38" s="1">
        <v>19.2089</v>
      </c>
      <c r="L38" s="1">
        <v>2</v>
      </c>
      <c r="M38" s="1">
        <v>8</v>
      </c>
      <c r="N38" s="1">
        <v>0</v>
      </c>
      <c r="O38" s="1">
        <v>0</v>
      </c>
      <c r="P38" s="1">
        <v>0</v>
      </c>
      <c r="Q38" s="9">
        <v>0</v>
      </c>
      <c r="R38">
        <v>1044.3527999999999</v>
      </c>
      <c r="S38">
        <v>2</v>
      </c>
      <c r="W38" s="10">
        <f>Y38-57.02146*V38</f>
        <v>1882.7661000000001</v>
      </c>
      <c r="X38">
        <f>(203.0794*L38)+(162.0528*M38)+(146.0579*N38)+(291.0954*O38)+(307.0903*P38)+(79.9663*Q38)+(27.998*T38)+(22.98977*U38)</f>
        <v>1702.5811999999999</v>
      </c>
      <c r="Y38" s="1">
        <f>H38-X38+(105.02483*V38)</f>
        <v>1882.7661000000001</v>
      </c>
      <c r="Z38">
        <f>H38-X38+18.0105+(105.02483*V38)</f>
        <v>1900.7766000000001</v>
      </c>
      <c r="AA38">
        <f>((Y38+AA$1)+(1.007825*2))/2</f>
        <v>1043.9305749999999</v>
      </c>
      <c r="AB38">
        <f>((Y38+AB$1)+(1.007825*3))/3</f>
        <v>696.28965833333325</v>
      </c>
      <c r="AC38" t="s">
        <v>36</v>
      </c>
      <c r="AD38" s="11">
        <v>1882.7509</v>
      </c>
    </row>
    <row r="39" spans="1:54" x14ac:dyDescent="0.25">
      <c r="A39" s="27" t="s">
        <v>189</v>
      </c>
      <c r="B39" s="29"/>
      <c r="C39">
        <v>1007</v>
      </c>
      <c r="D39">
        <v>1004</v>
      </c>
      <c r="E39">
        <v>905.89</v>
      </c>
      <c r="F39">
        <v>905.88580000000002</v>
      </c>
      <c r="G39">
        <v>2</v>
      </c>
      <c r="H39">
        <v>1809.7570000000001</v>
      </c>
      <c r="I39" s="7">
        <f>H39-(27.998*T39)</f>
        <v>1809.7570000000001</v>
      </c>
      <c r="J39" s="8">
        <f>I39-57.02146*V39</f>
        <v>1752.7355400000001</v>
      </c>
      <c r="K39">
        <v>19.3477</v>
      </c>
      <c r="L39">
        <v>2</v>
      </c>
      <c r="M39">
        <v>3</v>
      </c>
      <c r="N39">
        <v>0</v>
      </c>
      <c r="O39">
        <v>0</v>
      </c>
      <c r="P39">
        <v>0</v>
      </c>
      <c r="Q39" s="13">
        <v>0</v>
      </c>
      <c r="R39" s="2">
        <v>580.02179999999998</v>
      </c>
      <c r="S39" s="2">
        <v>2</v>
      </c>
      <c r="T39" s="2"/>
      <c r="U39" s="2"/>
      <c r="V39" s="2">
        <v>1</v>
      </c>
      <c r="W39" s="10">
        <f>Y39-57.02146*V39</f>
        <v>965.44317000000001</v>
      </c>
      <c r="X39">
        <f>(203.0794*L39)+(162.0528*M39)+(146.0579*N39)+(291.0954*O39)+(307.0903*P39)+(79.9663*Q39)+(27.998*T39)+(22.98977*U39)</f>
        <v>892.31719999999996</v>
      </c>
      <c r="Y39" s="1">
        <f>H39-X39+(105.02483*V39)</f>
        <v>1022.4646300000001</v>
      </c>
      <c r="Z39">
        <f>H39-X39+18.0105+(105.02483*V39)</f>
        <v>1040.47513</v>
      </c>
      <c r="AA39">
        <f>((Y39+AA$1)+(1.007825*2))/2</f>
        <v>613.77984000000004</v>
      </c>
      <c r="AB39">
        <f>((Y39+AB$1)+(1.007825*3))/3</f>
        <v>409.52250166666664</v>
      </c>
      <c r="AC39" t="s">
        <v>27</v>
      </c>
      <c r="AD39" s="11">
        <v>1164.5332000000001</v>
      </c>
    </row>
    <row r="40" spans="1:54" x14ac:dyDescent="0.25">
      <c r="C40" s="1">
        <v>1049</v>
      </c>
      <c r="D40" s="1">
        <v>1048</v>
      </c>
      <c r="E40" s="1">
        <v>1035.07</v>
      </c>
      <c r="F40" s="1">
        <v>1034.0688</v>
      </c>
      <c r="G40" s="1">
        <v>3</v>
      </c>
      <c r="H40" s="1">
        <v>3099.1846999999998</v>
      </c>
      <c r="I40" s="15">
        <f>H40-(27.998*T40)</f>
        <v>3099.1846999999998</v>
      </c>
      <c r="J40" s="15">
        <f>I40-57.02146*V40</f>
        <v>3099.1846999999998</v>
      </c>
      <c r="K40" s="1">
        <v>19.6127</v>
      </c>
      <c r="L40" s="1">
        <v>2</v>
      </c>
      <c r="M40" s="1">
        <v>5</v>
      </c>
      <c r="N40" s="1">
        <v>0</v>
      </c>
      <c r="O40" s="1">
        <v>0</v>
      </c>
      <c r="P40" s="1">
        <v>0</v>
      </c>
      <c r="Q40" s="9">
        <v>0</v>
      </c>
      <c r="R40">
        <v>1044.3291999999999</v>
      </c>
      <c r="S40">
        <v>2</v>
      </c>
      <c r="W40" s="10">
        <f>Y40-57.02146*V40</f>
        <v>1882.7619</v>
      </c>
      <c r="X40">
        <f>(203.0794*L40)+(162.0528*M40)+(146.0579*N40)+(291.0954*O40)+(307.0903*P40)+(79.9663*Q40)+(27.998*T40)+(22.98977*U40)</f>
        <v>1216.4227999999998</v>
      </c>
      <c r="Y40" s="1">
        <f>H40-X40+(105.02483*V40)</f>
        <v>1882.7619</v>
      </c>
      <c r="Z40">
        <f>H40-X40+18.0105+(105.02483*V40)</f>
        <v>1900.7724000000001</v>
      </c>
      <c r="AA40">
        <f>((Y40+AA$1)+(1.007825*2))/2</f>
        <v>1043.9284749999999</v>
      </c>
      <c r="AB40">
        <f>((Y40+AB$1)+(1.007825*3))/3</f>
        <v>696.28825833333337</v>
      </c>
      <c r="AC40" t="s">
        <v>36</v>
      </c>
      <c r="AD40" s="11">
        <v>1882.7509</v>
      </c>
    </row>
    <row r="41" spans="1:54" x14ac:dyDescent="0.25">
      <c r="A41" s="26" t="s">
        <v>245</v>
      </c>
      <c r="B41" s="36"/>
      <c r="C41">
        <v>1053</v>
      </c>
      <c r="D41">
        <v>1048</v>
      </c>
      <c r="E41">
        <v>1156.47</v>
      </c>
      <c r="F41">
        <v>1156.4706000000001</v>
      </c>
      <c r="G41">
        <v>3</v>
      </c>
      <c r="H41">
        <v>3466.3899000000001</v>
      </c>
      <c r="I41" s="7">
        <f>H41-(27.998*T41)</f>
        <v>3438.3919000000001</v>
      </c>
      <c r="J41" s="8">
        <f>I41-57.02146*V41</f>
        <v>3438.3919000000001</v>
      </c>
      <c r="K41">
        <v>19.641400000000001</v>
      </c>
      <c r="L41">
        <v>4</v>
      </c>
      <c r="M41">
        <v>5</v>
      </c>
      <c r="N41">
        <v>1</v>
      </c>
      <c r="O41">
        <v>1</v>
      </c>
      <c r="P41">
        <v>0</v>
      </c>
      <c r="Q41" s="9">
        <v>0</v>
      </c>
      <c r="R41">
        <v>1079.7144000000001</v>
      </c>
      <c r="S41">
        <v>2</v>
      </c>
      <c r="T41">
        <v>1</v>
      </c>
      <c r="W41" s="10">
        <f>Y41-57.02146*V41</f>
        <v>1378.6570000000002</v>
      </c>
      <c r="X41">
        <f>(203.0794*L41)+(162.0528*M41)+(146.0579*N41)+(291.0954*O41)+(307.0903*P41)+(79.9663*Q41)+(27.998*T41)+(22.98977*U41)</f>
        <v>2087.7329</v>
      </c>
      <c r="Y41" s="1">
        <f>H41-X41+(105.02483*V41)</f>
        <v>1378.6570000000002</v>
      </c>
      <c r="Z41">
        <f>H41-X41+18.0105+(105.02483*V41)</f>
        <v>1396.6675000000002</v>
      </c>
      <c r="AA41">
        <f>((Y41+AA$1)+(1.007825*2))/2</f>
        <v>791.87602500000014</v>
      </c>
      <c r="AB41">
        <f>((Y41+AB$1)+(1.007825*3))/3</f>
        <v>528.25329166666677</v>
      </c>
      <c r="AC41" t="s">
        <v>98</v>
      </c>
      <c r="AD41" s="11">
        <v>1952.9196999999999</v>
      </c>
    </row>
    <row r="42" spans="1:54" x14ac:dyDescent="0.25">
      <c r="C42" s="1">
        <v>1066</v>
      </c>
      <c r="D42" s="1">
        <v>1059</v>
      </c>
      <c r="E42" s="1">
        <v>1080.44</v>
      </c>
      <c r="F42" s="1">
        <v>1080.0978</v>
      </c>
      <c r="G42" s="1">
        <v>3</v>
      </c>
      <c r="H42" s="1">
        <v>3237.2714999999998</v>
      </c>
      <c r="I42" s="15">
        <f>H42-(27.998*T42)</f>
        <v>3237.2714999999998</v>
      </c>
      <c r="J42" s="15">
        <f>I42-57.02146*V42</f>
        <v>3237.2714999999998</v>
      </c>
      <c r="K42" s="1">
        <v>19.738600000000002</v>
      </c>
      <c r="L42" s="1">
        <v>2</v>
      </c>
      <c r="M42" s="1">
        <v>8</v>
      </c>
      <c r="N42" s="1">
        <v>0</v>
      </c>
      <c r="O42" s="1">
        <v>0</v>
      </c>
      <c r="P42" s="1">
        <v>0</v>
      </c>
      <c r="Q42" s="9">
        <v>0</v>
      </c>
      <c r="R42">
        <v>870.18100000000004</v>
      </c>
      <c r="S42">
        <v>2</v>
      </c>
      <c r="W42" s="10">
        <f>Y42-57.02146*V42</f>
        <v>1534.6903</v>
      </c>
      <c r="X42">
        <f>(203.0794*L42)+(162.0528*M42)+(146.0579*N42)+(291.0954*O42)+(307.0903*P42)+(79.9663*Q42)+(27.998*T42)+(22.98977*U42)</f>
        <v>1702.5811999999999</v>
      </c>
      <c r="Y42" s="1">
        <f>H42-X42+(105.02483*V42)</f>
        <v>1534.6903</v>
      </c>
      <c r="Z42">
        <f>H42-X42+18.0105+(105.02483*V42)</f>
        <v>1552.7008000000001</v>
      </c>
      <c r="AA42">
        <f>((Y42+AA$1)+(1.007825*2))/2</f>
        <v>869.89267500000005</v>
      </c>
      <c r="AB42">
        <f>((Y42+AB$1)+(1.007825*3))/3</f>
        <v>580.26439166666671</v>
      </c>
      <c r="AC42" s="2" t="s">
        <v>38</v>
      </c>
      <c r="AD42">
        <v>1534.7111</v>
      </c>
    </row>
    <row r="43" spans="1:54" x14ac:dyDescent="0.25">
      <c r="A43" s="25"/>
      <c r="B43" s="36"/>
      <c r="C43" s="1">
        <v>1071</v>
      </c>
      <c r="D43" s="1">
        <v>1070</v>
      </c>
      <c r="E43" s="1">
        <v>1073.1099999999999</v>
      </c>
      <c r="F43" s="1">
        <v>1072.7746999999999</v>
      </c>
      <c r="G43" s="1">
        <v>3</v>
      </c>
      <c r="H43" s="1">
        <v>3215.3022000000001</v>
      </c>
      <c r="I43" s="15">
        <f>H43-(27.998*T43)</f>
        <v>3215.3022000000001</v>
      </c>
      <c r="J43" s="15">
        <f>I43-57.02146*V43</f>
        <v>3215.3022000000001</v>
      </c>
      <c r="K43" s="1">
        <v>19.776599999999998</v>
      </c>
      <c r="L43" s="1">
        <v>2</v>
      </c>
      <c r="M43" s="1">
        <v>8</v>
      </c>
      <c r="N43" s="1">
        <v>0</v>
      </c>
      <c r="O43" s="1">
        <v>0</v>
      </c>
      <c r="P43" s="1">
        <v>0</v>
      </c>
      <c r="Q43" s="9">
        <v>0</v>
      </c>
      <c r="R43">
        <v>859.28769999999997</v>
      </c>
      <c r="S43">
        <v>2</v>
      </c>
      <c r="W43" s="10">
        <f>Y43-57.02146*V43</f>
        <v>1512.7210000000002</v>
      </c>
      <c r="X43">
        <f>(203.0794*L43)+(162.0528*M43)+(146.0579*N43)+(291.0954*O43)+(307.0903*P43)+(79.9663*Q43)+(27.998*T43)+(22.98977*U43)</f>
        <v>1702.5811999999999</v>
      </c>
      <c r="Y43" s="1">
        <f>H43-X43+(105.02483*V43)</f>
        <v>1512.7210000000002</v>
      </c>
      <c r="Z43">
        <f>H43-X43+18.0105+(105.02483*V43)</f>
        <v>1530.7315000000003</v>
      </c>
      <c r="AA43">
        <f>((Y43+AA$1)+(1.007825*2))/2</f>
        <v>858.90802500000018</v>
      </c>
      <c r="AB43">
        <f>((Y43+AB$1)+(1.007825*3))/3</f>
        <v>572.94129166666676</v>
      </c>
      <c r="AC43" s="2" t="s">
        <v>39</v>
      </c>
      <c r="AD43" s="11">
        <v>1512.7056</v>
      </c>
      <c r="AF43" s="11"/>
    </row>
    <row r="44" spans="1:54" x14ac:dyDescent="0.25">
      <c r="A44" s="34"/>
      <c r="B44" s="36"/>
      <c r="C44" s="1">
        <v>1086</v>
      </c>
      <c r="D44" s="1">
        <v>1081</v>
      </c>
      <c r="E44" s="1">
        <v>1019.43</v>
      </c>
      <c r="F44" s="1">
        <v>1018.7563</v>
      </c>
      <c r="G44" s="1">
        <v>3</v>
      </c>
      <c r="H44" s="1">
        <v>3053.2469999999998</v>
      </c>
      <c r="I44" s="15">
        <f>H44-(27.998*T44)</f>
        <v>3053.2469999999998</v>
      </c>
      <c r="J44" s="15">
        <f>I44-57.02146*V44</f>
        <v>3053.2469999999998</v>
      </c>
      <c r="K44" s="1">
        <v>19.863499999999998</v>
      </c>
      <c r="L44" s="1">
        <v>2</v>
      </c>
      <c r="M44" s="1">
        <v>7</v>
      </c>
      <c r="N44" s="1">
        <v>0</v>
      </c>
      <c r="O44" s="1">
        <v>0</v>
      </c>
      <c r="P44" s="1">
        <v>0</v>
      </c>
      <c r="Q44" s="9">
        <v>0</v>
      </c>
      <c r="R44">
        <v>859.31020000000001</v>
      </c>
      <c r="S44">
        <v>2</v>
      </c>
      <c r="W44" s="10">
        <f>Y44-57.02146*V44</f>
        <v>1512.7185999999999</v>
      </c>
      <c r="X44">
        <f>(203.0794*L44)+(162.0528*M44)+(146.0579*N44)+(291.0954*O44)+(307.0903*P44)+(79.9663*Q44)+(27.998*T44)+(22.98977*U44)</f>
        <v>1540.5283999999999</v>
      </c>
      <c r="Y44" s="1">
        <f>H44-X44+(105.02483*V44)</f>
        <v>1512.7185999999999</v>
      </c>
      <c r="Z44">
        <f>H44-X44+18.0105+(105.02483*V44)</f>
        <v>1530.7291</v>
      </c>
      <c r="AA44">
        <f>((Y44+AA$1)+(1.007825*2))/2</f>
        <v>858.90682500000003</v>
      </c>
      <c r="AB44">
        <f>((Y44+AB$1)+(1.007825*3))/3</f>
        <v>572.94049166666662</v>
      </c>
      <c r="AC44" s="2" t="s">
        <v>39</v>
      </c>
      <c r="AD44" s="11">
        <v>1512.7056</v>
      </c>
      <c r="AF44" s="11"/>
    </row>
    <row r="45" spans="1:54" x14ac:dyDescent="0.25">
      <c r="A45" s="34"/>
      <c r="B45" s="36"/>
      <c r="C45" s="1">
        <v>1106</v>
      </c>
      <c r="D45" s="1">
        <v>1103</v>
      </c>
      <c r="E45" s="1">
        <v>1447.11</v>
      </c>
      <c r="F45" s="1">
        <v>1446.6063999999999</v>
      </c>
      <c r="G45" s="1">
        <v>2</v>
      </c>
      <c r="H45" s="1">
        <v>2891.1983</v>
      </c>
      <c r="I45" s="15">
        <f>H45-(27.998*T45)</f>
        <v>2891.1983</v>
      </c>
      <c r="J45" s="15">
        <f>I45-57.02146*V45</f>
        <v>2891.1983</v>
      </c>
      <c r="K45" s="1">
        <v>19.992999999999999</v>
      </c>
      <c r="L45" s="1">
        <v>2</v>
      </c>
      <c r="M45" s="1">
        <v>6</v>
      </c>
      <c r="N45" s="1">
        <v>0</v>
      </c>
      <c r="O45" s="1">
        <v>0</v>
      </c>
      <c r="P45" s="1">
        <v>0</v>
      </c>
      <c r="Q45" s="9">
        <v>0</v>
      </c>
      <c r="R45">
        <v>859.29280000000006</v>
      </c>
      <c r="S45">
        <v>2</v>
      </c>
      <c r="W45" s="10">
        <f>Y45-57.02146*V45</f>
        <v>1512.7227</v>
      </c>
      <c r="X45">
        <f>(203.0794*L45)+(162.0528*M45)+(146.0579*N45)+(291.0954*O45)+(307.0903*P45)+(79.9663*Q45)+(27.998*T45)+(22.98977*U45)</f>
        <v>1378.4756</v>
      </c>
      <c r="Y45" s="1">
        <f>H45-X45+(105.02483*V45)</f>
        <v>1512.7227</v>
      </c>
      <c r="Z45">
        <f>H45-X45+18.0105+(105.02483*V45)</f>
        <v>1530.7332000000001</v>
      </c>
      <c r="AA45">
        <f>((Y45+AA$1)+(1.007825*2))/2</f>
        <v>858.90887500000008</v>
      </c>
      <c r="AB45">
        <f>((Y45+AB$1)+(1.007825*3))/3</f>
        <v>572.94185833333336</v>
      </c>
      <c r="AC45" s="2" t="s">
        <v>39</v>
      </c>
      <c r="AD45" s="11">
        <v>1512.7056</v>
      </c>
      <c r="AF45" s="11"/>
    </row>
    <row r="46" spans="1:54" x14ac:dyDescent="0.25">
      <c r="A46" s="27" t="s">
        <v>148</v>
      </c>
      <c r="B46" s="29"/>
      <c r="C46">
        <v>1119</v>
      </c>
      <c r="D46">
        <v>1114</v>
      </c>
      <c r="E46">
        <v>1528.63</v>
      </c>
      <c r="F46">
        <v>1527.6061999999999</v>
      </c>
      <c r="G46">
        <v>2</v>
      </c>
      <c r="H46">
        <v>3053.1977999999999</v>
      </c>
      <c r="I46" s="7">
        <f>H46-(27.998*T46)</f>
        <v>3053.1977999999999</v>
      </c>
      <c r="J46" s="8">
        <f>I46-57.02146*V46</f>
        <v>3053.1977999999999</v>
      </c>
      <c r="K46">
        <v>20.071400000000001</v>
      </c>
      <c r="L46">
        <v>2</v>
      </c>
      <c r="M46">
        <v>7</v>
      </c>
      <c r="N46">
        <v>0</v>
      </c>
      <c r="O46">
        <v>0</v>
      </c>
      <c r="P46">
        <v>0</v>
      </c>
      <c r="Q46" s="9">
        <v>0</v>
      </c>
      <c r="R46">
        <v>789.85</v>
      </c>
      <c r="S46">
        <v>2</v>
      </c>
      <c r="W46" s="10">
        <f>Y46-57.02146*V46</f>
        <v>1512.6694</v>
      </c>
      <c r="X46">
        <f>(203.0794*L46)+(162.0528*M46)+(146.0579*N46)+(291.0954*O46)+(307.0903*P46)+(79.9663*Q46)+(27.998*T46)+(22.98977*U46)</f>
        <v>1540.5283999999999</v>
      </c>
      <c r="Y46" s="1">
        <f>H46-X46+(105.02483*V46)</f>
        <v>1512.6694</v>
      </c>
      <c r="Z46">
        <f>H46-X46+18.0105+(105.02483*V46)</f>
        <v>1530.6799000000001</v>
      </c>
      <c r="AA46">
        <f>((Y46+AA$1)+(1.007825*2))/2</f>
        <v>858.88222500000006</v>
      </c>
      <c r="AB46">
        <f>((Y46+AB$1)+(1.007825*3))/3</f>
        <v>572.92409166666664</v>
      </c>
      <c r="AC46" s="2" t="s">
        <v>107</v>
      </c>
      <c r="AD46" s="11">
        <v>1373.7554</v>
      </c>
    </row>
    <row r="47" spans="1:54" x14ac:dyDescent="0.25">
      <c r="A47" s="26" t="s">
        <v>144</v>
      </c>
      <c r="B47" s="36"/>
      <c r="C47">
        <v>1121</v>
      </c>
      <c r="D47">
        <v>1114</v>
      </c>
      <c r="E47">
        <v>1082.44</v>
      </c>
      <c r="F47">
        <v>1082.0977</v>
      </c>
      <c r="G47">
        <v>3</v>
      </c>
      <c r="H47">
        <v>3243.2710999999999</v>
      </c>
      <c r="I47" s="7">
        <f>H47-(27.998*T47)</f>
        <v>3243.2710999999999</v>
      </c>
      <c r="J47" s="8">
        <f>I47-57.02146*V47</f>
        <v>3243.2710999999999</v>
      </c>
      <c r="K47">
        <v>20.082699999999999</v>
      </c>
      <c r="L47">
        <v>2</v>
      </c>
      <c r="M47">
        <v>8</v>
      </c>
      <c r="N47">
        <v>0</v>
      </c>
      <c r="O47">
        <v>0</v>
      </c>
      <c r="P47">
        <v>0</v>
      </c>
      <c r="Q47" s="2">
        <v>0</v>
      </c>
      <c r="R47">
        <v>888.85059999999999</v>
      </c>
      <c r="S47">
        <v>2</v>
      </c>
      <c r="W47" s="10">
        <f>Y47-57.02146*V47</f>
        <v>1540.6899000000001</v>
      </c>
      <c r="X47">
        <f>(203.0794*L47)+(162.0528*M47)+(146.0579*N47)+(291.0954*O47)+(307.0903*P47)+(79.9663*Q47)+(27.998*T47)+(22.98977*U47)</f>
        <v>1702.5811999999999</v>
      </c>
      <c r="Y47" s="1">
        <f>H47-X47+(105.02483*V47)</f>
        <v>1540.6899000000001</v>
      </c>
      <c r="Z47">
        <f>H47-X47+18.0105+(105.02483*V47)</f>
        <v>1558.7004000000002</v>
      </c>
      <c r="AA47">
        <f>((Y47+AA$1)+(1.007825*2))/2</f>
        <v>872.8924750000001</v>
      </c>
      <c r="AB47">
        <f>((Y47+AB$1)+(1.007825*3))/3</f>
        <v>582.26425833333337</v>
      </c>
      <c r="AC47" s="2" t="s">
        <v>112</v>
      </c>
      <c r="AD47" s="11">
        <v>1571.8307</v>
      </c>
      <c r="AE47" s="12"/>
      <c r="AF47" s="12"/>
    </row>
    <row r="48" spans="1:54" x14ac:dyDescent="0.25">
      <c r="C48" s="1">
        <v>1128</v>
      </c>
      <c r="D48" s="1">
        <v>1125</v>
      </c>
      <c r="E48" s="1">
        <v>972.4</v>
      </c>
      <c r="F48" s="1">
        <v>972.06640000000004</v>
      </c>
      <c r="G48" s="1">
        <v>3</v>
      </c>
      <c r="H48" s="1">
        <v>2913.1774</v>
      </c>
      <c r="I48" s="15">
        <f>H48-(27.998*T48)</f>
        <v>2913.1774</v>
      </c>
      <c r="J48" s="15">
        <f>I48-57.02146*V48</f>
        <v>2913.1774</v>
      </c>
      <c r="K48" s="1">
        <v>20.1296</v>
      </c>
      <c r="L48" s="1">
        <v>2</v>
      </c>
      <c r="M48" s="1">
        <v>6</v>
      </c>
      <c r="N48" s="1">
        <v>0</v>
      </c>
      <c r="O48" s="1">
        <v>0</v>
      </c>
      <c r="P48" s="1">
        <v>0</v>
      </c>
      <c r="Q48" s="9">
        <v>0</v>
      </c>
      <c r="R48">
        <v>581.54459999999995</v>
      </c>
      <c r="S48">
        <v>2</v>
      </c>
      <c r="W48" s="10">
        <f>Y48-57.02146*V48</f>
        <v>1534.7018</v>
      </c>
      <c r="X48">
        <f>(203.0794*L48)+(162.0528*M48)+(146.0579*N48)+(291.0954*O48)+(307.0903*P48)+(79.9663*Q48)+(27.998*T48)+(22.98977*U48)</f>
        <v>1378.4756</v>
      </c>
      <c r="Y48" s="1">
        <f>H48-X48+(105.02483*V48)</f>
        <v>1534.7018</v>
      </c>
      <c r="Z48">
        <f>H48-X48+18.0105+(105.02483*V48)</f>
        <v>1552.7123000000001</v>
      </c>
      <c r="AA48">
        <f>((Y48+AA$1)+(1.007825*2))/2</f>
        <v>869.89842500000009</v>
      </c>
      <c r="AB48">
        <f>((Y48+AB$1)+(1.007825*3))/3</f>
        <v>580.26822500000003</v>
      </c>
      <c r="AC48" s="2" t="s">
        <v>38</v>
      </c>
      <c r="AD48">
        <v>1534.7111</v>
      </c>
    </row>
    <row r="49" spans="1:54" x14ac:dyDescent="0.25">
      <c r="A49" s="26" t="s">
        <v>145</v>
      </c>
      <c r="B49" s="36"/>
      <c r="C49">
        <v>1156</v>
      </c>
      <c r="D49">
        <v>1147</v>
      </c>
      <c r="E49">
        <v>1028.42</v>
      </c>
      <c r="F49">
        <v>1028.4176</v>
      </c>
      <c r="G49">
        <v>3</v>
      </c>
      <c r="H49">
        <v>3082.2310000000002</v>
      </c>
      <c r="I49" s="7">
        <f>H49-(27.998*T49)</f>
        <v>3082.2310000000002</v>
      </c>
      <c r="J49" s="8">
        <f>I49-57.02146*V49</f>
        <v>3082.2310000000002</v>
      </c>
      <c r="K49">
        <v>20.298200000000001</v>
      </c>
      <c r="L49">
        <v>2</v>
      </c>
      <c r="M49">
        <v>7</v>
      </c>
      <c r="N49">
        <v>0</v>
      </c>
      <c r="O49">
        <v>0</v>
      </c>
      <c r="P49">
        <v>0</v>
      </c>
      <c r="Q49" s="13">
        <v>0</v>
      </c>
      <c r="R49">
        <v>1267</v>
      </c>
      <c r="S49">
        <v>2</v>
      </c>
      <c r="W49" s="10">
        <f>Y49-57.02146*V49</f>
        <v>1541.7026000000003</v>
      </c>
      <c r="X49">
        <f>(203.0794*L49)+(162.0528*M49)+(146.0579*N49)+(291.0954*O49)+(307.0903*P49)+(79.9663*Q49)+(27.998*T49)+(22.98977*U49)</f>
        <v>1540.5283999999999</v>
      </c>
      <c r="Y49" s="1">
        <f>H49-X49+(105.02483*V49)</f>
        <v>1541.7026000000003</v>
      </c>
      <c r="Z49">
        <f>H49-X49+18.0105+(105.02483*V49)</f>
        <v>1559.7131000000004</v>
      </c>
      <c r="AA49">
        <f>((Y49+AA$1)+(1.007825*2))/2</f>
        <v>873.39882500000022</v>
      </c>
      <c r="AB49">
        <f>((Y49+AB$1)+(1.007825*3))/3</f>
        <v>582.60182500000008</v>
      </c>
      <c r="AC49" s="2" t="s">
        <v>116</v>
      </c>
      <c r="AD49" s="11">
        <v>2321.1538999999998</v>
      </c>
    </row>
    <row r="50" spans="1:54" x14ac:dyDescent="0.25">
      <c r="A50" s="26" t="s">
        <v>188</v>
      </c>
      <c r="B50" s="36"/>
      <c r="C50">
        <v>1183</v>
      </c>
      <c r="D50">
        <v>1180</v>
      </c>
      <c r="E50">
        <v>974.73</v>
      </c>
      <c r="F50">
        <v>974.06679999999994</v>
      </c>
      <c r="G50">
        <v>3</v>
      </c>
      <c r="H50">
        <v>2919.1786000000002</v>
      </c>
      <c r="I50" s="7">
        <f>H50-(27.998*T50)</f>
        <v>2919.1786000000002</v>
      </c>
      <c r="J50" s="8">
        <f>I50-57.02146*V50</f>
        <v>2919.1786000000002</v>
      </c>
      <c r="K50">
        <v>20.4879</v>
      </c>
      <c r="L50">
        <v>2</v>
      </c>
      <c r="M50">
        <v>6</v>
      </c>
      <c r="N50">
        <v>0</v>
      </c>
      <c r="O50">
        <v>0</v>
      </c>
      <c r="P50">
        <v>0</v>
      </c>
      <c r="Q50" s="9">
        <v>0</v>
      </c>
      <c r="R50">
        <v>855.23540000000003</v>
      </c>
      <c r="S50">
        <v>2</v>
      </c>
      <c r="W50" s="10">
        <f>Y50-57.02146*V50</f>
        <v>1540.7030000000002</v>
      </c>
      <c r="X50">
        <f>(203.0794*L50)+(162.0528*M50)+(146.0579*N50)+(291.0954*O50)+(307.0903*P50)+(79.9663*Q50)+(27.998*T50)+(22.98977*U50)</f>
        <v>1378.4756</v>
      </c>
      <c r="Y50" s="1">
        <f>H50-X50+(105.02483*V50)</f>
        <v>1540.7030000000002</v>
      </c>
      <c r="Z50">
        <f>H50-X50+18.0105+(105.02483*V50)</f>
        <v>1558.7135000000003</v>
      </c>
      <c r="AA50">
        <f>((Y50+AA$1)+(1.007825*2))/2</f>
        <v>872.89902500000017</v>
      </c>
      <c r="AB50">
        <f>((Y50+AB$1)+(1.007825*3))/3</f>
        <v>582.26862500000004</v>
      </c>
      <c r="AC50" s="2" t="s">
        <v>113</v>
      </c>
      <c r="AD50" s="11">
        <v>1504.7520999999999</v>
      </c>
    </row>
    <row r="51" spans="1:54" x14ac:dyDescent="0.25">
      <c r="A51" s="26" t="s">
        <v>145</v>
      </c>
      <c r="B51" s="36"/>
      <c r="C51" s="12">
        <v>1200</v>
      </c>
      <c r="D51" s="12">
        <v>1191</v>
      </c>
      <c r="E51" s="12">
        <v>1461.11</v>
      </c>
      <c r="F51" s="12">
        <v>1460.5967000000001</v>
      </c>
      <c r="G51" s="12">
        <v>2</v>
      </c>
      <c r="H51" s="12">
        <v>2919.1788000000001</v>
      </c>
      <c r="I51" s="7">
        <f>H51-(27.998*T51)</f>
        <v>2919.1788000000001</v>
      </c>
      <c r="J51" s="8">
        <f>I51-57.02146*V51</f>
        <v>2919.1788000000001</v>
      </c>
      <c r="K51" s="12">
        <v>20.5916</v>
      </c>
      <c r="L51" s="12">
        <v>2</v>
      </c>
      <c r="M51" s="12">
        <v>6</v>
      </c>
      <c r="N51" s="12">
        <v>0</v>
      </c>
      <c r="O51" s="12">
        <v>0</v>
      </c>
      <c r="P51" s="12">
        <v>0</v>
      </c>
      <c r="Q51" s="2">
        <v>0</v>
      </c>
      <c r="R51">
        <v>888.83249999999998</v>
      </c>
      <c r="S51">
        <v>2</v>
      </c>
      <c r="W51" s="10">
        <f>Y51-57.02146*V51</f>
        <v>1540.7032000000002</v>
      </c>
      <c r="X51">
        <f>(203.0794*L51)+(162.0528*M51)+(146.0579*N51)+(291.0954*O51)+(307.0903*P51)+(79.9663*Q51)+(27.998*T51)+(22.98977*U51)</f>
        <v>1378.4756</v>
      </c>
      <c r="Y51" s="1">
        <f>H51-X51+(105.02483*V51)</f>
        <v>1540.7032000000002</v>
      </c>
      <c r="Z51">
        <f>H51-X51+18.0105+(105.02483*V51)</f>
        <v>1558.7137000000002</v>
      </c>
      <c r="AA51">
        <f>((Y51+AA$1)+(1.007825*2))/2</f>
        <v>872.89912500000014</v>
      </c>
      <c r="AB51">
        <f>((Y51+AB$1)+(1.007825*3))/3</f>
        <v>582.26869166666677</v>
      </c>
      <c r="AC51" s="2" t="s">
        <v>112</v>
      </c>
      <c r="AD51" s="11">
        <v>1571.8307</v>
      </c>
    </row>
    <row r="52" spans="1:54" x14ac:dyDescent="0.25">
      <c r="A52" s="26" t="s">
        <v>146</v>
      </c>
      <c r="B52" s="36"/>
      <c r="C52">
        <v>1275</v>
      </c>
      <c r="D52">
        <v>1268</v>
      </c>
      <c r="E52">
        <v>1005.43</v>
      </c>
      <c r="F52">
        <v>1005.4299</v>
      </c>
      <c r="G52">
        <v>3</v>
      </c>
      <c r="H52">
        <v>3013.2678000000001</v>
      </c>
      <c r="I52" s="7">
        <f>H52-(27.998*T52)</f>
        <v>3013.2678000000001</v>
      </c>
      <c r="J52" s="8">
        <f>I52-57.02146*V52</f>
        <v>3013.2678000000001</v>
      </c>
      <c r="K52">
        <v>21.081199999999999</v>
      </c>
      <c r="L52">
        <v>3</v>
      </c>
      <c r="M52">
        <v>6</v>
      </c>
      <c r="N52">
        <v>2</v>
      </c>
      <c r="O52">
        <v>0</v>
      </c>
      <c r="P52">
        <v>0</v>
      </c>
      <c r="Q52" s="13">
        <v>0</v>
      </c>
      <c r="R52">
        <v>1017.9155</v>
      </c>
      <c r="S52">
        <v>3</v>
      </c>
      <c r="W52" s="10">
        <f>Y52-57.02146*V52</f>
        <v>1139.5970000000002</v>
      </c>
      <c r="X52">
        <f>(203.0794*L52)+(162.0528*M52)+(146.0579*N52)+(291.0954*O52)+(307.0903*P52)+(79.9663*Q52)+(27.998*T52)+(22.98977*U52)</f>
        <v>1873.6707999999999</v>
      </c>
      <c r="Y52" s="1">
        <f>H52-X52+(105.02483*V52)</f>
        <v>1139.5970000000002</v>
      </c>
      <c r="Z52">
        <f>H52-X52+18.0105+(105.02483*V52)</f>
        <v>1157.6075000000003</v>
      </c>
      <c r="AA52">
        <f>((Y52+AA$1)+(1.007825*2))/2</f>
        <v>672.34602500000017</v>
      </c>
      <c r="AB52">
        <f>((Y52+AB$1)+(1.007825*3))/3</f>
        <v>448.5666250000001</v>
      </c>
      <c r="AC52" s="2" t="s">
        <v>135</v>
      </c>
      <c r="AD52" s="11">
        <v>2846.2559000000001</v>
      </c>
      <c r="AE52" t="s">
        <v>136</v>
      </c>
      <c r="AF52">
        <v>950.09019999999998</v>
      </c>
      <c r="BB52" s="12"/>
    </row>
    <row r="53" spans="1:54" x14ac:dyDescent="0.25">
      <c r="C53" s="15">
        <v>1324</v>
      </c>
      <c r="D53" s="15">
        <v>1323</v>
      </c>
      <c r="E53" s="15">
        <v>965.07</v>
      </c>
      <c r="F53" s="15">
        <v>964.74030000000005</v>
      </c>
      <c r="G53" s="15">
        <v>3</v>
      </c>
      <c r="H53" s="15">
        <v>2891.1992</v>
      </c>
      <c r="I53" s="15">
        <f>H53-(27.998*T53)</f>
        <v>2891.1992</v>
      </c>
      <c r="J53" s="15">
        <f>I53-57.02146*V53</f>
        <v>2891.1992</v>
      </c>
      <c r="K53" s="15">
        <v>21.408899999999999</v>
      </c>
      <c r="L53" s="15">
        <v>2</v>
      </c>
      <c r="M53" s="15">
        <v>6</v>
      </c>
      <c r="N53" s="15">
        <v>0</v>
      </c>
      <c r="O53" s="15">
        <v>0</v>
      </c>
      <c r="P53" s="15">
        <v>0</v>
      </c>
      <c r="Q53" s="7">
        <v>0</v>
      </c>
      <c r="R53" s="12">
        <v>859.19500000000005</v>
      </c>
      <c r="S53" s="12">
        <v>2</v>
      </c>
      <c r="T53" s="12"/>
      <c r="U53" s="12"/>
      <c r="V53" s="12"/>
      <c r="W53" s="10">
        <f>Y53-57.02146*V53</f>
        <v>1512.7236</v>
      </c>
      <c r="X53" s="12">
        <f>(203.0794*L53)+(162.0528*M53)+(146.0579*N53)+(291.0954*O53)+(307.0903*P53)+(79.9663*Q53)+(27.998*T53)+(22.98977*U53)</f>
        <v>1378.4756</v>
      </c>
      <c r="Y53" s="15">
        <f>H53-X53+(105.02483*V53)</f>
        <v>1512.7236</v>
      </c>
      <c r="Z53" s="12">
        <f>H53-X53+18.0105+(105.02483*V53)</f>
        <v>1530.7341000000001</v>
      </c>
      <c r="AA53" s="12">
        <f>((Y53+AA$1)+(1.007825*2))/2</f>
        <v>858.90932500000008</v>
      </c>
      <c r="AB53" s="12">
        <f>((Y53+AB$1)+(1.007825*3))/3</f>
        <v>572.9421583333334</v>
      </c>
      <c r="AC53" s="2" t="s">
        <v>39</v>
      </c>
      <c r="AD53" s="11">
        <v>1512.7056</v>
      </c>
      <c r="AE53" s="12"/>
      <c r="AF53" s="12"/>
    </row>
    <row r="54" spans="1:54" x14ac:dyDescent="0.25">
      <c r="C54" s="1">
        <v>1330</v>
      </c>
      <c r="D54" s="1">
        <v>1323</v>
      </c>
      <c r="E54" s="1">
        <v>1289.52</v>
      </c>
      <c r="F54" s="1">
        <v>1289.5248999999999</v>
      </c>
      <c r="G54" s="1">
        <v>2</v>
      </c>
      <c r="H54" s="1">
        <v>2577.0353</v>
      </c>
      <c r="I54" s="15">
        <f>H54-(27.998*T54)</f>
        <v>2577.0353</v>
      </c>
      <c r="J54" s="15">
        <f>I54-57.02146*V54</f>
        <v>2577.0353</v>
      </c>
      <c r="K54" s="1">
        <v>21.447800000000001</v>
      </c>
      <c r="L54" s="1">
        <v>2</v>
      </c>
      <c r="M54" s="1">
        <v>8</v>
      </c>
      <c r="N54" s="1">
        <v>0</v>
      </c>
      <c r="O54" s="1">
        <v>0</v>
      </c>
      <c r="P54" s="1">
        <v>0</v>
      </c>
      <c r="Q54" s="2">
        <v>0</v>
      </c>
      <c r="R54">
        <v>539.89279999999997</v>
      </c>
      <c r="S54">
        <v>2</v>
      </c>
      <c r="W54" s="10">
        <f>Y54-57.02146*V54</f>
        <v>874.45410000000015</v>
      </c>
      <c r="X54">
        <f>(203.0794*L54)+(162.0528*M54)+(146.0579*N54)+(291.0954*O54)+(307.0903*P54)+(79.9663*Q54)+(27.998*T54)+(22.98977*U54)</f>
        <v>1702.5811999999999</v>
      </c>
      <c r="Y54" s="1">
        <f>H54-X54+(105.02483*V54)</f>
        <v>874.45410000000015</v>
      </c>
      <c r="Z54">
        <f>H54-X54+18.0105+(105.02483*V54)</f>
        <v>892.46460000000013</v>
      </c>
      <c r="AA54">
        <f>((Y54+AA$1)+(1.007825*2))/2</f>
        <v>539.77457500000014</v>
      </c>
      <c r="AB54">
        <f>((Y54+AB$1)+(1.007825*3))/3</f>
        <v>360.18565833333338</v>
      </c>
      <c r="AC54" t="s">
        <v>41</v>
      </c>
      <c r="AD54">
        <v>874.45100000000002</v>
      </c>
    </row>
    <row r="55" spans="1:54" x14ac:dyDescent="0.25">
      <c r="C55" s="1">
        <v>1381</v>
      </c>
      <c r="D55" s="1">
        <v>1378</v>
      </c>
      <c r="E55" s="1">
        <v>1153.8</v>
      </c>
      <c r="F55" s="1">
        <v>1153.1328000000001</v>
      </c>
      <c r="G55" s="1">
        <v>3</v>
      </c>
      <c r="H55" s="1">
        <v>3456.3766000000001</v>
      </c>
      <c r="I55" s="15">
        <f>H55-(27.998*T55)</f>
        <v>3456.3766000000001</v>
      </c>
      <c r="J55" s="15">
        <f>I55-57.02146*V55</f>
        <v>3456.3766000000001</v>
      </c>
      <c r="K55" s="1">
        <v>21.797000000000001</v>
      </c>
      <c r="L55" s="1">
        <v>2</v>
      </c>
      <c r="M55" s="1">
        <v>8</v>
      </c>
      <c r="N55" s="1">
        <v>0</v>
      </c>
      <c r="O55" s="1">
        <v>0</v>
      </c>
      <c r="P55" s="1">
        <v>0</v>
      </c>
      <c r="Q55" s="2">
        <v>0</v>
      </c>
      <c r="R55">
        <v>979.76099999999997</v>
      </c>
      <c r="S55">
        <v>2</v>
      </c>
      <c r="W55" s="10">
        <f>Y55-57.02146*V55</f>
        <v>1753.7954000000002</v>
      </c>
      <c r="X55">
        <f>(203.0794*L55)+(162.0528*M55)+(146.0579*N55)+(291.0954*O55)+(307.0903*P55)+(79.9663*Q55)+(27.998*T55)+(22.98977*U55)</f>
        <v>1702.5811999999999</v>
      </c>
      <c r="Y55" s="1">
        <f>H55-X55+(105.02483*V55)</f>
        <v>1753.7954000000002</v>
      </c>
      <c r="Z55">
        <f>H55-X55+18.0105+(105.02483*V55)</f>
        <v>1771.8059000000003</v>
      </c>
      <c r="AA55">
        <f>((Y55+AA$1)+(1.007825*2))/2</f>
        <v>979.44522500000016</v>
      </c>
      <c r="AB55">
        <f>((Y55+AB$1)+(1.007825*3))/3</f>
        <v>653.29942500000004</v>
      </c>
      <c r="AC55" t="s">
        <v>42</v>
      </c>
      <c r="AD55" s="11">
        <v>1753.8094000000001</v>
      </c>
    </row>
    <row r="56" spans="1:54" x14ac:dyDescent="0.25">
      <c r="C56" s="1">
        <v>1403</v>
      </c>
      <c r="D56" s="1">
        <v>1400</v>
      </c>
      <c r="E56" s="1">
        <v>1247.5</v>
      </c>
      <c r="F56" s="1">
        <v>1246.8231000000001</v>
      </c>
      <c r="G56" s="1">
        <v>3</v>
      </c>
      <c r="H56" s="1">
        <v>3737.4475000000002</v>
      </c>
      <c r="I56" s="15">
        <f>H56-(27.998*T56)</f>
        <v>3737.4475000000002</v>
      </c>
      <c r="J56" s="15">
        <f>I56-57.02146*V56</f>
        <v>3737.4475000000002</v>
      </c>
      <c r="K56" s="1">
        <v>21.942599999999999</v>
      </c>
      <c r="L56" s="1">
        <v>2</v>
      </c>
      <c r="M56" s="1">
        <v>8</v>
      </c>
      <c r="N56" s="1">
        <v>0</v>
      </c>
      <c r="O56" s="1">
        <v>0</v>
      </c>
      <c r="P56" s="1">
        <v>0</v>
      </c>
      <c r="Q56" s="9">
        <v>0</v>
      </c>
      <c r="R56">
        <v>1120.2886000000001</v>
      </c>
      <c r="S56">
        <v>2</v>
      </c>
      <c r="W56" s="10">
        <f>Y56-57.02146*V56</f>
        <v>2034.8663000000004</v>
      </c>
      <c r="X56">
        <f>(203.0794*L56)+(162.0528*M56)+(146.0579*N56)+(291.0954*O56)+(307.0903*P56)+(79.9663*Q56)+(27.998*T56)+(22.98977*U56)</f>
        <v>1702.5811999999999</v>
      </c>
      <c r="Y56" s="1">
        <f>H56-X56+(105.02483*V56)</f>
        <v>2034.8663000000004</v>
      </c>
      <c r="Z56">
        <f>H56-X56+18.0105+(105.02483*V56)</f>
        <v>2052.8768000000005</v>
      </c>
      <c r="AA56">
        <f>((Y56+AA$1)+(1.007825*2))/2</f>
        <v>1119.980675</v>
      </c>
      <c r="AB56">
        <f>((Y56+AB$1)+(1.007825*3))/3</f>
        <v>746.98972500000002</v>
      </c>
      <c r="AC56" s="2" t="s">
        <v>43</v>
      </c>
      <c r="AD56" s="11">
        <v>2034.8501000000001</v>
      </c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</row>
    <row r="57" spans="1:54" x14ac:dyDescent="0.25">
      <c r="A57" t="s">
        <v>147</v>
      </c>
      <c r="C57">
        <v>1427</v>
      </c>
      <c r="D57">
        <v>1422</v>
      </c>
      <c r="E57">
        <v>1099.44</v>
      </c>
      <c r="F57">
        <v>1099.1035999999999</v>
      </c>
      <c r="G57">
        <v>3</v>
      </c>
      <c r="H57">
        <v>3294.2891</v>
      </c>
      <c r="I57" s="7">
        <f>H57-(27.998*T57)</f>
        <v>3294.2891</v>
      </c>
      <c r="J57" s="8">
        <f>I57-57.02146*V57</f>
        <v>3294.2891</v>
      </c>
      <c r="K57">
        <v>22.102499999999999</v>
      </c>
      <c r="L57">
        <v>2</v>
      </c>
      <c r="M57">
        <v>7</v>
      </c>
      <c r="N57">
        <v>0</v>
      </c>
      <c r="O57">
        <v>0</v>
      </c>
      <c r="P57">
        <v>0</v>
      </c>
      <c r="Q57" s="9">
        <v>0</v>
      </c>
      <c r="R57">
        <v>1095.9364</v>
      </c>
      <c r="S57">
        <v>2</v>
      </c>
      <c r="W57" s="10">
        <f>Y57-57.02146*V57</f>
        <v>1753.7607</v>
      </c>
      <c r="X57">
        <f>(203.0794*L57)+(162.0528*M57)+(146.0579*N57)+(291.0954*O57)+(307.0903*P57)+(79.9663*Q57)+(27.998*T57)+(22.98977*U57)</f>
        <v>1540.5283999999999</v>
      </c>
      <c r="Y57" s="1">
        <f>H57-X57+(105.02483*V57)</f>
        <v>1753.7607</v>
      </c>
      <c r="Z57">
        <f>H57-X57+18.0105+(105.02483*V57)</f>
        <v>1771.7712000000001</v>
      </c>
      <c r="AA57">
        <f>((Y57+AA$1)+(1.007825*2))/2</f>
        <v>979.42787500000009</v>
      </c>
      <c r="AB57">
        <f>((Y57+AB$1)+(1.007825*3))/3</f>
        <v>653.28785833333336</v>
      </c>
      <c r="AC57" t="s">
        <v>93</v>
      </c>
      <c r="AD57" s="11">
        <v>1985.9839999999999</v>
      </c>
    </row>
    <row r="58" spans="1:54" x14ac:dyDescent="0.25">
      <c r="C58" s="1">
        <v>1442</v>
      </c>
      <c r="D58" s="1">
        <v>1433</v>
      </c>
      <c r="E58" s="1">
        <v>1193.81</v>
      </c>
      <c r="F58" s="1">
        <v>1192.8022000000001</v>
      </c>
      <c r="G58" s="1">
        <v>3</v>
      </c>
      <c r="H58" s="1">
        <v>3575.3849</v>
      </c>
      <c r="I58" s="15">
        <f>H58-(27.998*T58)</f>
        <v>3575.3849</v>
      </c>
      <c r="J58" s="15">
        <f>I58-57.02146*V58</f>
        <v>3575.3849</v>
      </c>
      <c r="K58" s="1">
        <v>22.204999999999998</v>
      </c>
      <c r="L58" s="1">
        <v>2</v>
      </c>
      <c r="M58" s="1">
        <v>7</v>
      </c>
      <c r="N58" s="1">
        <v>0</v>
      </c>
      <c r="O58" s="1">
        <v>0</v>
      </c>
      <c r="P58" s="1">
        <v>0</v>
      </c>
      <c r="Q58" s="9">
        <v>0</v>
      </c>
      <c r="R58" s="2">
        <v>1120.3756000000001</v>
      </c>
      <c r="S58" s="2">
        <v>2</v>
      </c>
      <c r="W58" s="10">
        <f>Y58-57.02146*V58</f>
        <v>2034.8565000000001</v>
      </c>
      <c r="X58">
        <f>(203.0794*L58)+(162.0528*M58)+(146.0579*N58)+(291.0954*O58)+(307.0903*P58)+(79.9663*Q58)+(27.998*T58)+(22.98977*U58)</f>
        <v>1540.5283999999999</v>
      </c>
      <c r="Y58" s="1">
        <f>H58-X58+(105.02483*V58)</f>
        <v>2034.8565000000001</v>
      </c>
      <c r="Z58">
        <f>H58-X58+18.0105+(105.02483*V58)</f>
        <v>2052.8670000000002</v>
      </c>
      <c r="AA58">
        <f>((Y58+AA$1)+(1.007825*2))/2</f>
        <v>1119.9757749999999</v>
      </c>
      <c r="AB58">
        <f>((Y58+AB$1)+(1.007825*3))/3</f>
        <v>746.9864583333333</v>
      </c>
      <c r="AC58" s="2" t="s">
        <v>43</v>
      </c>
      <c r="AD58" s="11">
        <v>2034.8501000000001</v>
      </c>
    </row>
    <row r="59" spans="1:54" x14ac:dyDescent="0.25">
      <c r="A59" s="1" t="s">
        <v>202</v>
      </c>
      <c r="C59" s="2">
        <v>1467</v>
      </c>
      <c r="D59" s="2">
        <v>1466</v>
      </c>
      <c r="E59">
        <v>1139.1199999999999</v>
      </c>
      <c r="F59">
        <v>1138.7878000000001</v>
      </c>
      <c r="G59">
        <v>3</v>
      </c>
      <c r="H59">
        <v>3413.3415</v>
      </c>
      <c r="I59" s="7">
        <f>H59-(27.998*T59)</f>
        <v>3413.3415</v>
      </c>
      <c r="J59" s="8">
        <f>I59-57.02146*V59</f>
        <v>3413.3415</v>
      </c>
      <c r="K59">
        <v>22.375900000000001</v>
      </c>
      <c r="L59" s="2">
        <v>2</v>
      </c>
      <c r="M59" s="2">
        <v>6</v>
      </c>
      <c r="N59" s="2">
        <v>0</v>
      </c>
      <c r="O59" s="2">
        <v>0</v>
      </c>
      <c r="P59" s="2">
        <v>0</v>
      </c>
      <c r="Q59" s="9">
        <v>0</v>
      </c>
      <c r="R59">
        <v>688.19470000000001</v>
      </c>
      <c r="S59">
        <v>2</v>
      </c>
      <c r="W59" s="10">
        <f>Y59-57.02146*V59</f>
        <v>2034.8659</v>
      </c>
      <c r="X59">
        <f>(203.0794*L59)+(162.0528*M59)+(146.0579*N59)+(291.0954*O59)+(307.0903*P59)+(79.9663*Q59)+(27.998*T59)+(22.98977*U59)</f>
        <v>1378.4756</v>
      </c>
      <c r="Y59" s="1">
        <f>H59-X59+(105.02483*V59)</f>
        <v>2034.8659</v>
      </c>
      <c r="Z59">
        <f>H59-X59+18.0105+(105.02483*V59)</f>
        <v>2052.8764000000001</v>
      </c>
      <c r="AA59">
        <f>((Y59+AA$1)+(1.007825*2))/2</f>
        <v>1119.9804749999998</v>
      </c>
      <c r="AB59">
        <f>((Y59+AB$1)+(1.007825*3))/3</f>
        <v>746.98959166666657</v>
      </c>
      <c r="AC59" s="2" t="s">
        <v>87</v>
      </c>
      <c r="AD59" s="11">
        <v>1170.6357</v>
      </c>
      <c r="BB59" s="3"/>
    </row>
    <row r="60" spans="1:54" x14ac:dyDescent="0.25">
      <c r="C60" s="1">
        <v>1475</v>
      </c>
      <c r="D60" s="1">
        <v>1466</v>
      </c>
      <c r="E60" s="1">
        <v>1708.17</v>
      </c>
      <c r="F60" s="1">
        <v>1707.6697999999999</v>
      </c>
      <c r="G60" s="1">
        <v>2</v>
      </c>
      <c r="H60" s="1">
        <v>3413.3249999999998</v>
      </c>
      <c r="I60" s="15">
        <f>H60-(27.998*T60)</f>
        <v>3413.3249999999998</v>
      </c>
      <c r="J60" s="15">
        <f>I60-57.02146*V60</f>
        <v>3413.3249999999998</v>
      </c>
      <c r="K60" s="1">
        <v>22.424600000000002</v>
      </c>
      <c r="L60" s="1">
        <v>2</v>
      </c>
      <c r="M60" s="1">
        <v>6</v>
      </c>
      <c r="N60" s="1">
        <v>0</v>
      </c>
      <c r="O60" s="1">
        <v>0</v>
      </c>
      <c r="P60" s="1">
        <v>0</v>
      </c>
      <c r="Q60" s="9">
        <v>0</v>
      </c>
      <c r="R60">
        <v>1120.2537</v>
      </c>
      <c r="S60">
        <v>2</v>
      </c>
      <c r="W60" s="10">
        <f>Y60-57.02146*V60</f>
        <v>2034.8493999999998</v>
      </c>
      <c r="X60">
        <f>(203.0794*L60)+(162.0528*M60)+(146.0579*N60)+(291.0954*O60)+(307.0903*P60)+(79.9663*Q60)+(27.998*T60)+(22.98977*U60)</f>
        <v>1378.4756</v>
      </c>
      <c r="Y60" s="1">
        <f>H60-X60+(105.02483*V60)</f>
        <v>2034.8493999999998</v>
      </c>
      <c r="Z60">
        <f>H60-X60+18.0105+(105.02483*V60)</f>
        <v>2052.8598999999999</v>
      </c>
      <c r="AA60">
        <f>((Y60+AA$1)+(1.007825*2))/2</f>
        <v>1119.9722249999998</v>
      </c>
      <c r="AB60">
        <f>((Y60+AB$1)+(1.007825*3))/3</f>
        <v>746.98409166666659</v>
      </c>
      <c r="AC60" s="2" t="s">
        <v>43</v>
      </c>
      <c r="AD60" s="11">
        <v>2034.8501000000001</v>
      </c>
      <c r="BB60" s="12"/>
    </row>
    <row r="61" spans="1:54" s="2" customFormat="1" x14ac:dyDescent="0.25">
      <c r="A61" s="29" t="s">
        <v>190</v>
      </c>
      <c r="B61" s="29"/>
      <c r="C61">
        <v>1577</v>
      </c>
      <c r="D61">
        <v>1576</v>
      </c>
      <c r="E61">
        <v>915.44</v>
      </c>
      <c r="F61">
        <v>915.1069</v>
      </c>
      <c r="G61">
        <v>3</v>
      </c>
      <c r="H61">
        <v>2742.2988</v>
      </c>
      <c r="I61" s="7">
        <f>H61-(27.998*T61)</f>
        <v>2714.3008</v>
      </c>
      <c r="J61" s="8">
        <f>I61-57.02146*V61</f>
        <v>2714.3008</v>
      </c>
      <c r="K61">
        <v>23.0946</v>
      </c>
      <c r="L61">
        <v>2</v>
      </c>
      <c r="M61">
        <v>3</v>
      </c>
      <c r="N61">
        <v>1</v>
      </c>
      <c r="O61">
        <v>0</v>
      </c>
      <c r="P61">
        <v>0</v>
      </c>
      <c r="Q61" s="13">
        <v>0</v>
      </c>
      <c r="R61">
        <v>1231.8744999999999</v>
      </c>
      <c r="S61">
        <v>2</v>
      </c>
      <c r="T61">
        <v>1</v>
      </c>
      <c r="U61"/>
      <c r="V61"/>
      <c r="W61" s="10">
        <f>Y61-57.02146*V61</f>
        <v>1675.9257</v>
      </c>
      <c r="X61">
        <f>(203.0794*L61)+(162.0528*M61)+(146.0579*N61)+(291.0954*O61)+(307.0903*P61)+(79.9663*Q61)+(27.998*T61)+(22.98977*U61)</f>
        <v>1066.3731</v>
      </c>
      <c r="Y61" s="1">
        <f>H61-X61+(105.02483*V61)</f>
        <v>1675.9257</v>
      </c>
      <c r="Z61">
        <f>H61-X61+18.0105+(105.02483*V61)</f>
        <v>1693.9362000000001</v>
      </c>
      <c r="AA61">
        <f>((Y61+AA$1)+(1.007825*2))/2</f>
        <v>940.51037500000007</v>
      </c>
      <c r="AB61">
        <f>((Y61+AB$1)+(1.007825*3))/3</f>
        <v>627.34285833333331</v>
      </c>
      <c r="AC61" t="s">
        <v>111</v>
      </c>
      <c r="AD61" s="11">
        <v>2258.0426000000002</v>
      </c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4" x14ac:dyDescent="0.25">
      <c r="A62" s="29" t="s">
        <v>194</v>
      </c>
      <c r="B62" s="29"/>
      <c r="C62">
        <v>1579</v>
      </c>
      <c r="D62">
        <v>1576</v>
      </c>
      <c r="E62">
        <v>879.07</v>
      </c>
      <c r="F62">
        <v>878.73850000000004</v>
      </c>
      <c r="G62">
        <v>3</v>
      </c>
      <c r="H62">
        <v>2633.1934999999999</v>
      </c>
      <c r="I62" s="7">
        <f>H62-(27.998*T62)</f>
        <v>2605.1954999999998</v>
      </c>
      <c r="J62" s="8">
        <f>I62-57.02146*V62</f>
        <v>2548.1740399999999</v>
      </c>
      <c r="K62">
        <v>23.108899999999998</v>
      </c>
      <c r="L62">
        <v>2</v>
      </c>
      <c r="M62">
        <v>3</v>
      </c>
      <c r="N62">
        <v>1</v>
      </c>
      <c r="O62">
        <v>0</v>
      </c>
      <c r="P62">
        <v>0</v>
      </c>
      <c r="Q62" s="13">
        <v>0</v>
      </c>
      <c r="R62">
        <v>1079.9353000000001</v>
      </c>
      <c r="S62">
        <v>2</v>
      </c>
      <c r="T62">
        <v>1</v>
      </c>
      <c r="V62">
        <v>1</v>
      </c>
      <c r="W62" s="10">
        <f>Y62-57.02146*V62</f>
        <v>1614.82377</v>
      </c>
      <c r="X62">
        <f>(203.0794*L62)+(162.0528*M62)+(146.0579*N62)+(291.0954*O62)+(307.0903*P62)+(79.9663*Q62)+(27.998*T62)+(22.98977*U62)</f>
        <v>1066.3731</v>
      </c>
      <c r="Y62" s="1">
        <f>H62-X62+(105.02483*V62)</f>
        <v>1671.8452299999999</v>
      </c>
      <c r="Z62">
        <f>H62-X62+18.0105+(105.02483*V62)</f>
        <v>1689.85573</v>
      </c>
      <c r="AA62">
        <f>((Y62+AA$1)+(1.007825*2))/2</f>
        <v>938.47014000000001</v>
      </c>
      <c r="AB62">
        <f>((Y62+AB$1)+(1.007825*3))/3</f>
        <v>625.98270166666669</v>
      </c>
      <c r="AC62" t="s">
        <v>85</v>
      </c>
      <c r="AD62">
        <v>2002.9380000000001</v>
      </c>
    </row>
    <row r="63" spans="1:54" x14ac:dyDescent="0.25">
      <c r="A63" s="27" t="s">
        <v>189</v>
      </c>
      <c r="B63" s="29"/>
      <c r="C63">
        <v>1599</v>
      </c>
      <c r="D63">
        <v>1598</v>
      </c>
      <c r="E63">
        <v>1189.45</v>
      </c>
      <c r="F63">
        <v>1188.9501</v>
      </c>
      <c r="G63">
        <v>2</v>
      </c>
      <c r="H63">
        <v>2375.8856000000001</v>
      </c>
      <c r="I63" s="7">
        <f>H63-(27.998*T63)</f>
        <v>2375.8856000000001</v>
      </c>
      <c r="J63" s="8">
        <f>I63-57.02146*V63</f>
        <v>2375.8856000000001</v>
      </c>
      <c r="K63">
        <v>23.241499999999998</v>
      </c>
      <c r="L63">
        <v>2</v>
      </c>
      <c r="M63">
        <v>6</v>
      </c>
      <c r="N63">
        <v>0</v>
      </c>
      <c r="O63">
        <v>0</v>
      </c>
      <c r="P63">
        <v>0</v>
      </c>
      <c r="Q63" s="9">
        <v>0</v>
      </c>
      <c r="R63">
        <v>738.70730000000003</v>
      </c>
      <c r="S63">
        <v>2</v>
      </c>
      <c r="W63" s="10">
        <f>Y63-57.02146*V63</f>
        <v>997.41000000000008</v>
      </c>
      <c r="X63">
        <f>(203.0794*L63)+(162.0528*M63)+(146.0579*N63)+(291.0954*O63)+(307.0903*P63)+(79.9663*Q63)+(27.998*T63)+(22.98977*U63)</f>
        <v>1378.4756</v>
      </c>
      <c r="Y63" s="1">
        <f>H63-X63+(105.02483*V63)</f>
        <v>997.41000000000008</v>
      </c>
      <c r="Z63">
        <f>H63-X63+18.0105+(105.02483*V63)</f>
        <v>1015.4205000000001</v>
      </c>
      <c r="AA63">
        <f>((Y63+AA$1)+(1.007825*2))/2</f>
        <v>601.25252500000011</v>
      </c>
      <c r="AB63">
        <f>((Y63+AB$1)+(1.007825*3))/3</f>
        <v>401.17095833333337</v>
      </c>
      <c r="AC63" s="2" t="s">
        <v>28</v>
      </c>
      <c r="AD63" s="11">
        <v>1271.6832999999999</v>
      </c>
    </row>
    <row r="64" spans="1:54" x14ac:dyDescent="0.25">
      <c r="A64" s="29" t="s">
        <v>195</v>
      </c>
      <c r="B64" s="29"/>
      <c r="C64">
        <v>1636</v>
      </c>
      <c r="D64">
        <v>1631</v>
      </c>
      <c r="E64">
        <v>891.41</v>
      </c>
      <c r="F64">
        <v>890.74080000000004</v>
      </c>
      <c r="G64">
        <v>3</v>
      </c>
      <c r="H64">
        <v>2669.2004999999999</v>
      </c>
      <c r="I64" s="7">
        <f>H64-(27.998*T64)</f>
        <v>2669.2004999999999</v>
      </c>
      <c r="J64" s="8">
        <f>I64-57.02146*V64</f>
        <v>2669.2004999999999</v>
      </c>
      <c r="K64">
        <v>23.4862</v>
      </c>
      <c r="L64">
        <v>2</v>
      </c>
      <c r="M64">
        <v>3</v>
      </c>
      <c r="N64">
        <v>1</v>
      </c>
      <c r="O64">
        <v>0</v>
      </c>
      <c r="P64">
        <v>0</v>
      </c>
      <c r="Q64" s="9">
        <v>0</v>
      </c>
      <c r="R64">
        <v>657.09109999999998</v>
      </c>
      <c r="S64">
        <v>2</v>
      </c>
      <c r="W64" s="10">
        <f>Y64-57.02146*V64</f>
        <v>1630.8253999999999</v>
      </c>
      <c r="X64">
        <f>(203.0794*L64)+(162.0528*M64)+(146.0579*N64)+(291.0954*O64)+(307.0903*P64)+(79.9663*Q64)+(27.998*T64)+(22.98977*U64)</f>
        <v>1038.3751</v>
      </c>
      <c r="Y64" s="1">
        <f>H64-X64+(105.02483*V64)</f>
        <v>1630.8253999999999</v>
      </c>
      <c r="Z64">
        <f>H64-X64+18.0105+(105.02483*V64)</f>
        <v>1648.8359</v>
      </c>
      <c r="AA64">
        <f>((Y64+AA$1)+(1.007825*2))/2</f>
        <v>917.96022500000004</v>
      </c>
      <c r="AB64">
        <f>((Y64+AB$1)+(1.007825*3))/3</f>
        <v>612.30942500000003</v>
      </c>
      <c r="AC64" s="2" t="s">
        <v>82</v>
      </c>
      <c r="AD64" s="11">
        <v>1108.5877</v>
      </c>
      <c r="BB64" s="2"/>
    </row>
    <row r="65" spans="1:54" x14ac:dyDescent="0.25">
      <c r="A65" s="27" t="s">
        <v>189</v>
      </c>
      <c r="B65" s="29"/>
      <c r="C65">
        <v>1667</v>
      </c>
      <c r="D65">
        <v>1664</v>
      </c>
      <c r="E65">
        <v>1108.43</v>
      </c>
      <c r="F65">
        <v>1107.9241</v>
      </c>
      <c r="G65">
        <v>2</v>
      </c>
      <c r="H65">
        <v>2213.8335999999999</v>
      </c>
      <c r="I65" s="7">
        <f>H65-(27.998*T65)</f>
        <v>2213.8335999999999</v>
      </c>
      <c r="J65" s="8">
        <f>I65-57.02146*V65</f>
        <v>2213.8335999999999</v>
      </c>
      <c r="K65">
        <v>23.668900000000001</v>
      </c>
      <c r="L65">
        <v>2</v>
      </c>
      <c r="M65">
        <v>5</v>
      </c>
      <c r="N65">
        <v>0</v>
      </c>
      <c r="O65">
        <v>0</v>
      </c>
      <c r="P65">
        <v>0</v>
      </c>
      <c r="Q65" s="9">
        <v>0</v>
      </c>
      <c r="R65">
        <v>785.63779999999997</v>
      </c>
      <c r="S65">
        <v>2</v>
      </c>
      <c r="W65" s="10">
        <f>Y65-57.02146*V65</f>
        <v>997.41080000000011</v>
      </c>
      <c r="X65">
        <f>(203.0794*L65)+(162.0528*M65)+(146.0579*N65)+(291.0954*O65)+(307.0903*P65)+(79.9663*Q65)+(27.998*T65)+(22.98977*U65)</f>
        <v>1216.4227999999998</v>
      </c>
      <c r="Y65" s="1">
        <f>H65-X65+(105.02483*V65)</f>
        <v>997.41080000000011</v>
      </c>
      <c r="Z65">
        <f>H65-X65+18.0105+(105.02483*V65)</f>
        <v>1015.4213000000001</v>
      </c>
      <c r="AA65">
        <f>((Y65+AA$1)+(1.007825*2))/2</f>
        <v>601.25292500000012</v>
      </c>
      <c r="AB65">
        <f>((Y65+AB$1)+(1.007825*3))/3</f>
        <v>401.17122500000005</v>
      </c>
      <c r="AC65" s="2" t="s">
        <v>29</v>
      </c>
      <c r="AD65" s="11">
        <v>1365.7</v>
      </c>
    </row>
    <row r="66" spans="1:54" x14ac:dyDescent="0.25">
      <c r="C66" s="1">
        <v>1682</v>
      </c>
      <c r="D66" s="1">
        <v>1675</v>
      </c>
      <c r="E66" s="1">
        <v>1073.1199999999999</v>
      </c>
      <c r="F66" s="1">
        <v>1072.7822000000001</v>
      </c>
      <c r="G66" s="1">
        <v>3</v>
      </c>
      <c r="H66" s="1">
        <v>3215.3249000000001</v>
      </c>
      <c r="I66" s="15">
        <f>H66-(27.998*T66)</f>
        <v>3215.3249000000001</v>
      </c>
      <c r="J66" s="15">
        <f>I66-57.02146*V66</f>
        <v>3215.3249000000001</v>
      </c>
      <c r="K66" s="1">
        <v>23.759799999999998</v>
      </c>
      <c r="L66" s="1">
        <v>2</v>
      </c>
      <c r="M66" s="1">
        <v>8</v>
      </c>
      <c r="N66" s="1">
        <v>0</v>
      </c>
      <c r="O66" s="1">
        <v>0</v>
      </c>
      <c r="P66" s="1">
        <v>0</v>
      </c>
      <c r="Q66" s="9">
        <v>0</v>
      </c>
      <c r="R66">
        <v>859.29679999999996</v>
      </c>
      <c r="S66">
        <v>2</v>
      </c>
      <c r="W66" s="10">
        <f>Y66-57.02146*V66</f>
        <v>1512.7437000000002</v>
      </c>
      <c r="X66">
        <f>(203.0794*L66)+(162.0528*M66)+(146.0579*N66)+(291.0954*O66)+(307.0903*P66)+(79.9663*Q66)+(27.998*T66)+(22.98977*U66)</f>
        <v>1702.5811999999999</v>
      </c>
      <c r="Y66" s="1">
        <f>H66-X66+(105.02483*V66)</f>
        <v>1512.7437000000002</v>
      </c>
      <c r="Z66">
        <f>H66-X66+18.0105+(105.02483*V66)</f>
        <v>1530.7542000000003</v>
      </c>
      <c r="AA66">
        <f>((Y66+AA$1)+(1.007825*2))/2</f>
        <v>858.91937500000017</v>
      </c>
      <c r="AB66">
        <f>((Y66+AB$1)+(1.007825*3))/3</f>
        <v>572.94885833333342</v>
      </c>
      <c r="AC66" t="s">
        <v>47</v>
      </c>
      <c r="AD66" s="11">
        <v>1512.7354</v>
      </c>
      <c r="AE66" t="s">
        <v>48</v>
      </c>
      <c r="AF66">
        <v>757.87049999999999</v>
      </c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</row>
    <row r="67" spans="1:54" x14ac:dyDescent="0.25">
      <c r="A67" s="29" t="s">
        <v>191</v>
      </c>
      <c r="B67" s="29"/>
      <c r="C67">
        <v>1717</v>
      </c>
      <c r="D67">
        <v>1708</v>
      </c>
      <c r="E67">
        <v>810.38</v>
      </c>
      <c r="F67">
        <v>810.37519999999995</v>
      </c>
      <c r="G67">
        <v>4</v>
      </c>
      <c r="H67">
        <v>3237.4719</v>
      </c>
      <c r="I67" s="7">
        <f>H67-(27.998*T67)</f>
        <v>3237.4719</v>
      </c>
      <c r="J67" s="8">
        <f>I67-57.02146*V67</f>
        <v>3237.4719</v>
      </c>
      <c r="K67">
        <v>23.990200000000002</v>
      </c>
      <c r="L67">
        <v>2</v>
      </c>
      <c r="M67">
        <v>4</v>
      </c>
      <c r="N67" s="2">
        <v>0</v>
      </c>
      <c r="O67" s="2">
        <v>0</v>
      </c>
      <c r="P67" s="2">
        <v>0</v>
      </c>
      <c r="Q67">
        <v>0</v>
      </c>
      <c r="R67">
        <v>880.84220000000005</v>
      </c>
      <c r="S67">
        <v>2</v>
      </c>
      <c r="W67" s="10">
        <f>Y67-57.02146*V67</f>
        <v>2183.1019000000001</v>
      </c>
      <c r="X67">
        <f>(203.0794*L67)+(162.0528*M67)+(146.0579*N67)+(291.0954*O67)+(307.0903*P67)+(79.9663*Q67)+(27.998*T67)+(22.98977*U67)</f>
        <v>1054.3699999999999</v>
      </c>
      <c r="Y67" s="1">
        <f>H67-X67+(105.02483*V67)</f>
        <v>2183.1019000000001</v>
      </c>
      <c r="Z67">
        <f>H67-X67+18.0105+(105.02483*V67)</f>
        <v>2201.1124</v>
      </c>
      <c r="AA67">
        <f>((Y67+AA$1)+(1.007825*2))/2</f>
        <v>1194.098475</v>
      </c>
      <c r="AB67">
        <f>((Y67+AB$1)+(1.007825*3))/3</f>
        <v>796.40159166666672</v>
      </c>
      <c r="AC67" s="2" t="s">
        <v>81</v>
      </c>
      <c r="AD67" s="11">
        <v>1555.7743</v>
      </c>
      <c r="AG67" s="2"/>
      <c r="AH67" s="2"/>
      <c r="AI67" s="2"/>
      <c r="AJ67" s="2"/>
      <c r="AK67" s="2"/>
    </row>
    <row r="68" spans="1:54" x14ac:dyDescent="0.25">
      <c r="A68" s="2" t="s">
        <v>203</v>
      </c>
      <c r="C68" s="2">
        <v>1739</v>
      </c>
      <c r="D68" s="2">
        <v>1730</v>
      </c>
      <c r="E68">
        <v>1139.46</v>
      </c>
      <c r="F68">
        <v>1138.7813000000001</v>
      </c>
      <c r="G68">
        <v>3</v>
      </c>
      <c r="H68">
        <v>3413.3218999999999</v>
      </c>
      <c r="I68" s="7">
        <f>H68-(27.998*T68)</f>
        <v>3357.3258999999998</v>
      </c>
      <c r="J68" s="8">
        <f>I68-57.02146*V68</f>
        <v>3357.3258999999998</v>
      </c>
      <c r="K68">
        <v>24.154699999999998</v>
      </c>
      <c r="L68" s="2">
        <v>2</v>
      </c>
      <c r="M68" s="2">
        <v>6</v>
      </c>
      <c r="N68" s="2">
        <v>0</v>
      </c>
      <c r="O68" s="2">
        <v>0</v>
      </c>
      <c r="P68" s="2">
        <v>0</v>
      </c>
      <c r="Q68" s="14">
        <v>0</v>
      </c>
      <c r="R68" s="12">
        <v>1051.4086</v>
      </c>
      <c r="S68" s="12">
        <v>2</v>
      </c>
      <c r="T68" s="12">
        <v>2</v>
      </c>
      <c r="U68" s="12"/>
      <c r="V68" s="12"/>
      <c r="W68" s="10">
        <f>Y68-57.02146*V68</f>
        <v>1978.8502999999998</v>
      </c>
      <c r="X68" s="12">
        <f>(203.0794*L68)+(162.0528*M68)+(146.0579*N68)+(291.0954*O68)+(307.0903*P68)+(79.9663*Q68)+(27.998*T68)+(22.98977*U68)</f>
        <v>1434.4716000000001</v>
      </c>
      <c r="Y68" s="15">
        <f>H68-X68+(105.02483*V68)</f>
        <v>1978.8502999999998</v>
      </c>
      <c r="Z68" s="12">
        <f>H68-X68+18.0105+(105.02483*V68)</f>
        <v>1996.8607999999999</v>
      </c>
      <c r="AA68" s="12">
        <f>((Y68+AA$1)+(1.007825*2))/2</f>
        <v>1091.9726749999998</v>
      </c>
      <c r="AB68" s="12">
        <f>((Y68+AB$1)+(1.007825*3))/3</f>
        <v>728.31772499999988</v>
      </c>
      <c r="AC68" s="2" t="s">
        <v>86</v>
      </c>
      <c r="AD68" s="11">
        <v>1896.9441999999999</v>
      </c>
      <c r="AE68" s="12"/>
      <c r="AF68" s="12"/>
    </row>
    <row r="69" spans="1:54" x14ac:dyDescent="0.25">
      <c r="A69" s="29" t="s">
        <v>190</v>
      </c>
      <c r="B69" s="29"/>
      <c r="C69">
        <v>1841</v>
      </c>
      <c r="D69">
        <v>1840</v>
      </c>
      <c r="E69">
        <v>915.45</v>
      </c>
      <c r="F69">
        <v>915.10400000000004</v>
      </c>
      <c r="G69">
        <v>3</v>
      </c>
      <c r="H69">
        <v>2742.2901999999999</v>
      </c>
      <c r="I69" s="7">
        <f>H69-(27.998*T69)</f>
        <v>2714.2921999999999</v>
      </c>
      <c r="J69" s="8">
        <f>I69-57.02146*V69</f>
        <v>2714.2921999999999</v>
      </c>
      <c r="K69">
        <v>24.834700000000002</v>
      </c>
      <c r="L69">
        <v>2</v>
      </c>
      <c r="M69">
        <v>3</v>
      </c>
      <c r="N69">
        <v>1</v>
      </c>
      <c r="O69">
        <v>0</v>
      </c>
      <c r="P69">
        <v>0</v>
      </c>
      <c r="Q69" s="13">
        <v>0</v>
      </c>
      <c r="R69">
        <v>1231.9303</v>
      </c>
      <c r="S69">
        <v>2</v>
      </c>
      <c r="T69">
        <v>1</v>
      </c>
      <c r="W69" s="10">
        <f>Y69-57.02146*V69</f>
        <v>1675.9170999999999</v>
      </c>
      <c r="X69">
        <f>(203.0794*L69)+(162.0528*M69)+(146.0579*N69)+(291.0954*O69)+(307.0903*P69)+(79.9663*Q69)+(27.998*T69)+(22.98977*U69)</f>
        <v>1066.3731</v>
      </c>
      <c r="Y69" s="1">
        <f>H69-X69+(105.02483*V69)</f>
        <v>1675.9170999999999</v>
      </c>
      <c r="Z69">
        <f>H69-X69+18.0105+(105.02483*V69)</f>
        <v>1693.9276</v>
      </c>
      <c r="AA69">
        <f>((Y69+AA$1)+(1.007825*2))/2</f>
        <v>940.50607500000001</v>
      </c>
      <c r="AB69">
        <f>((Y69+AB$1)+(1.007825*3))/3</f>
        <v>627.33999166666661</v>
      </c>
      <c r="AC69" t="s">
        <v>111</v>
      </c>
      <c r="AD69" s="11">
        <v>2258.0426000000002</v>
      </c>
    </row>
    <row r="70" spans="1:54" x14ac:dyDescent="0.25">
      <c r="A70" s="2" t="s">
        <v>221</v>
      </c>
      <c r="C70" s="12">
        <v>1847</v>
      </c>
      <c r="D70" s="12">
        <v>1840</v>
      </c>
      <c r="E70" s="12">
        <v>1247.51</v>
      </c>
      <c r="F70" s="12">
        <v>1247.5083</v>
      </c>
      <c r="G70" s="12">
        <v>2</v>
      </c>
      <c r="H70" s="12">
        <v>2493.002</v>
      </c>
      <c r="I70" s="7">
        <f>H70-(27.998*T70)</f>
        <v>2493.002</v>
      </c>
      <c r="J70" s="8">
        <f>I70-57.02146*V70</f>
        <v>2493.002</v>
      </c>
      <c r="K70" s="12">
        <v>24.878699999999998</v>
      </c>
      <c r="L70" s="12">
        <v>2</v>
      </c>
      <c r="M70" s="12">
        <v>8</v>
      </c>
      <c r="N70" s="12">
        <v>0</v>
      </c>
      <c r="O70" s="12">
        <v>0</v>
      </c>
      <c r="P70" s="12">
        <v>0</v>
      </c>
      <c r="Q70" s="13">
        <v>0</v>
      </c>
      <c r="R70">
        <v>1151.3666000000001</v>
      </c>
      <c r="S70">
        <v>2</v>
      </c>
      <c r="W70" s="10">
        <f>Y70-57.02146*V70</f>
        <v>790.4208000000001</v>
      </c>
      <c r="X70">
        <f>(203.0794*L70)+(162.0528*M70)+(146.0579*N70)+(291.0954*O70)+(307.0903*P70)+(79.9663*Q70)+(27.998*T70)+(22.98977*U70)</f>
        <v>1702.5811999999999</v>
      </c>
      <c r="Y70" s="1">
        <f>H70-X70+(105.02483*V70)</f>
        <v>790.4208000000001</v>
      </c>
      <c r="Z70">
        <f>H70-X70+18.0105+(105.02483*V70)</f>
        <v>808.43130000000008</v>
      </c>
      <c r="AA70">
        <f>((Y70+AA$1)+(1.007825*2))/2</f>
        <v>497.75792500000006</v>
      </c>
      <c r="AB70">
        <f>((Y70+AB$1)+(1.007825*3))/3</f>
        <v>332.17455833333332</v>
      </c>
      <c r="AC70" t="s">
        <v>103</v>
      </c>
      <c r="AD70" s="11">
        <v>2097.0088000000001</v>
      </c>
      <c r="AG70" s="2"/>
      <c r="AH70" s="2"/>
      <c r="AI70" s="2"/>
      <c r="AJ70" s="2"/>
      <c r="AK70" s="2"/>
      <c r="BB70" s="2"/>
    </row>
    <row r="71" spans="1:54" x14ac:dyDescent="0.25">
      <c r="C71" s="1">
        <v>1885</v>
      </c>
      <c r="D71" s="1">
        <v>1884</v>
      </c>
      <c r="E71" s="1">
        <v>884.73</v>
      </c>
      <c r="F71" s="1">
        <v>884.39179999999999</v>
      </c>
      <c r="G71" s="1">
        <v>3</v>
      </c>
      <c r="H71" s="1">
        <v>2650.1536999999998</v>
      </c>
      <c r="I71" s="15">
        <f>H71-(27.998*T71)</f>
        <v>2650.1536999999998</v>
      </c>
      <c r="J71" s="15">
        <f>I71-57.02146*V71</f>
        <v>2650.1536999999998</v>
      </c>
      <c r="K71" s="1">
        <v>25.148499999999999</v>
      </c>
      <c r="L71" s="1">
        <v>2</v>
      </c>
      <c r="M71" s="1">
        <v>6</v>
      </c>
      <c r="N71" s="1">
        <v>0</v>
      </c>
      <c r="O71" s="1">
        <v>0</v>
      </c>
      <c r="P71" s="1">
        <v>0</v>
      </c>
      <c r="Q71" s="9">
        <v>0</v>
      </c>
      <c r="R71">
        <v>738.70039999999995</v>
      </c>
      <c r="S71">
        <v>2</v>
      </c>
      <c r="W71" s="10">
        <f>Y71-57.02146*V71</f>
        <v>1271.6780999999999</v>
      </c>
      <c r="X71">
        <f>(203.0794*L71)+(162.0528*M71)+(146.0579*N71)+(291.0954*O71)+(307.0903*P71)+(79.9663*Q71)+(27.998*T71)+(22.98977*U71)</f>
        <v>1378.4756</v>
      </c>
      <c r="Y71" s="1">
        <f>H71-X71+(105.02483*V71)</f>
        <v>1271.6780999999999</v>
      </c>
      <c r="Z71">
        <f>H71-X71+18.0105+(105.02483*V71)</f>
        <v>1289.6886</v>
      </c>
      <c r="AA71">
        <f>((Y71+AA$1)+(1.007825*2))/2</f>
        <v>738.38657499999999</v>
      </c>
      <c r="AB71">
        <f>((Y71+AB$1)+(1.007825*3))/3</f>
        <v>492.59365833333328</v>
      </c>
      <c r="AC71" s="2" t="s">
        <v>52</v>
      </c>
      <c r="AD71" s="11">
        <v>1271.6721</v>
      </c>
    </row>
    <row r="72" spans="1:54" x14ac:dyDescent="0.25">
      <c r="C72" s="1">
        <v>1926</v>
      </c>
      <c r="D72" s="1">
        <v>1917</v>
      </c>
      <c r="E72" s="1">
        <v>1059.0999999999999</v>
      </c>
      <c r="F72" s="1">
        <v>1058.4337</v>
      </c>
      <c r="G72" s="1">
        <v>3</v>
      </c>
      <c r="H72" s="1">
        <v>3172.2793000000001</v>
      </c>
      <c r="I72" s="15">
        <f>H72-(27.998*T72)</f>
        <v>3172.2793000000001</v>
      </c>
      <c r="J72" s="15">
        <f>I72-57.02146*V72</f>
        <v>3172.2793000000001</v>
      </c>
      <c r="K72" s="1">
        <v>25.411300000000001</v>
      </c>
      <c r="L72" s="1">
        <v>2</v>
      </c>
      <c r="M72" s="1">
        <v>8</v>
      </c>
      <c r="N72" s="1">
        <v>0</v>
      </c>
      <c r="O72" s="1">
        <v>0</v>
      </c>
      <c r="P72" s="1">
        <v>0</v>
      </c>
      <c r="Q72" s="9">
        <v>0</v>
      </c>
      <c r="R72">
        <v>837.8175</v>
      </c>
      <c r="S72">
        <v>2</v>
      </c>
      <c r="W72" s="10">
        <f>Y72-57.02146*V72</f>
        <v>1469.6981000000003</v>
      </c>
      <c r="X72">
        <f>(203.0794*L72)+(162.0528*M72)+(146.0579*N72)+(291.0954*O72)+(307.0903*P72)+(79.9663*Q72)+(27.998*T72)+(22.98977*U72)</f>
        <v>1702.5811999999999</v>
      </c>
      <c r="Y72" s="1">
        <f>H72-X72+(105.02483*V72)</f>
        <v>1469.6981000000003</v>
      </c>
      <c r="Z72">
        <f>H72-X72+18.0105+(105.02483*V72)</f>
        <v>1487.7086000000004</v>
      </c>
      <c r="AA72">
        <f>((Y72+AA$1)+(1.007825*2))/2</f>
        <v>837.39657500000021</v>
      </c>
      <c r="AB72">
        <f>((Y72+AB$1)+(1.007825*3))/3</f>
        <v>558.60032500000011</v>
      </c>
      <c r="AC72" t="s">
        <v>53</v>
      </c>
      <c r="AD72">
        <v>1469.6885</v>
      </c>
    </row>
    <row r="73" spans="1:54" x14ac:dyDescent="0.25">
      <c r="C73" s="1">
        <v>1944</v>
      </c>
      <c r="D73" s="1">
        <v>1939</v>
      </c>
      <c r="E73" s="1">
        <v>1588.15</v>
      </c>
      <c r="F73" s="1">
        <v>1587.1495</v>
      </c>
      <c r="G73" s="1">
        <v>2</v>
      </c>
      <c r="H73" s="1">
        <v>3172.2844</v>
      </c>
      <c r="I73" s="15">
        <f>H73-(27.998*T73)</f>
        <v>3172.2844</v>
      </c>
      <c r="J73" s="15">
        <f>I73-57.02146*V73</f>
        <v>3172.2844</v>
      </c>
      <c r="K73" s="1">
        <v>25.528099999999998</v>
      </c>
      <c r="L73" s="1">
        <v>2</v>
      </c>
      <c r="M73" s="1">
        <v>8</v>
      </c>
      <c r="N73" s="1">
        <v>0</v>
      </c>
      <c r="O73" s="1">
        <v>0</v>
      </c>
      <c r="P73" s="1">
        <v>0</v>
      </c>
      <c r="Q73" s="9">
        <v>0</v>
      </c>
      <c r="R73">
        <v>837.71140000000003</v>
      </c>
      <c r="S73">
        <v>2</v>
      </c>
      <c r="W73" s="10">
        <f>Y73-57.02146*V73</f>
        <v>1469.7032000000002</v>
      </c>
      <c r="X73">
        <f>(203.0794*L73)+(162.0528*M73)+(146.0579*N73)+(291.0954*O73)+(307.0903*P73)+(79.9663*Q73)+(27.998*T73)+(22.98977*U73)</f>
        <v>1702.5811999999999</v>
      </c>
      <c r="Y73" s="1">
        <f>H73-X73+(105.02483*V73)</f>
        <v>1469.7032000000002</v>
      </c>
      <c r="Z73">
        <f>H73-X73+18.0105+(105.02483*V73)</f>
        <v>1487.7137000000002</v>
      </c>
      <c r="AA73">
        <f>((Y73+AA$1)+(1.007825*2))/2</f>
        <v>837.39912500000014</v>
      </c>
      <c r="AB73">
        <f>((Y73+AB$1)+(1.007825*3))/3</f>
        <v>558.60202500000003</v>
      </c>
      <c r="AC73" t="s">
        <v>53</v>
      </c>
      <c r="AD73">
        <v>1469.6885</v>
      </c>
      <c r="AE73" s="2"/>
      <c r="AF73" s="2"/>
    </row>
    <row r="74" spans="1:54" x14ac:dyDescent="0.25">
      <c r="A74" t="s">
        <v>243</v>
      </c>
      <c r="C74">
        <v>1946</v>
      </c>
      <c r="D74">
        <v>1939</v>
      </c>
      <c r="E74">
        <v>1066.43</v>
      </c>
      <c r="F74">
        <v>1065.7651000000001</v>
      </c>
      <c r="G74">
        <v>3</v>
      </c>
      <c r="H74">
        <v>3194.2736</v>
      </c>
      <c r="I74" s="7">
        <f>H74-(27.998*T74)</f>
        <v>3194.2736</v>
      </c>
      <c r="J74" s="8">
        <f>I74-57.02146*V74</f>
        <v>3137.2521400000001</v>
      </c>
      <c r="K74">
        <v>25.537800000000001</v>
      </c>
      <c r="L74">
        <v>2</v>
      </c>
      <c r="M74">
        <v>8</v>
      </c>
      <c r="N74">
        <v>0</v>
      </c>
      <c r="O74">
        <v>0</v>
      </c>
      <c r="P74">
        <v>0</v>
      </c>
      <c r="Q74" s="13">
        <v>0</v>
      </c>
      <c r="R74">
        <v>1079.9148</v>
      </c>
      <c r="S74">
        <v>2</v>
      </c>
      <c r="V74">
        <v>1</v>
      </c>
      <c r="W74" s="10">
        <f>Y74-57.02146*V74</f>
        <v>1539.6957700000003</v>
      </c>
      <c r="X74">
        <f>(203.0794*L74)+(162.0528*M74)+(146.0579*N74)+(291.0954*O74)+(307.0903*P74)+(79.9663*Q74)+(27.998*T74)+(22.98977*U74)</f>
        <v>1702.5811999999999</v>
      </c>
      <c r="Y74" s="1">
        <f>H74-X74+(105.02483*V74)</f>
        <v>1596.7172300000002</v>
      </c>
      <c r="Z74">
        <f>H74-X74+18.0105+(105.02483*V74)</f>
        <v>1614.7277300000003</v>
      </c>
      <c r="AA74">
        <f>((Y74+AA$1)+(1.007825*2))/2</f>
        <v>900.90614000000016</v>
      </c>
      <c r="AB74">
        <f>((Y74+AB$1)+(1.007825*3))/3</f>
        <v>600.94003500000008</v>
      </c>
      <c r="AC74" t="s">
        <v>85</v>
      </c>
      <c r="AD74">
        <v>2002.9380000000001</v>
      </c>
    </row>
    <row r="75" spans="1:54" x14ac:dyDescent="0.25">
      <c r="C75" s="15">
        <v>1962</v>
      </c>
      <c r="D75" s="15">
        <v>1962</v>
      </c>
      <c r="E75" s="15">
        <v>1004.42</v>
      </c>
      <c r="F75" s="15">
        <v>1004.178</v>
      </c>
      <c r="G75" s="15">
        <v>3</v>
      </c>
      <c r="H75" s="15">
        <f>(F75*G75)-1.007825*G75</f>
        <v>3009.5105250000001</v>
      </c>
      <c r="I75" s="15">
        <f>H75-(27.998*T75)</f>
        <v>3009.5105250000001</v>
      </c>
      <c r="J75" s="15">
        <f>I75-57.02146*V75</f>
        <v>3009.5105250000001</v>
      </c>
      <c r="K75" s="15">
        <v>25.6388</v>
      </c>
      <c r="L75" s="15">
        <v>2</v>
      </c>
      <c r="M75" s="15">
        <v>7</v>
      </c>
      <c r="N75" s="15">
        <v>0</v>
      </c>
      <c r="O75" s="15">
        <v>0</v>
      </c>
      <c r="P75" s="15">
        <v>0</v>
      </c>
      <c r="Q75" s="12">
        <v>0</v>
      </c>
      <c r="R75" s="12">
        <v>837.63440000000003</v>
      </c>
      <c r="S75" s="12">
        <v>2</v>
      </c>
      <c r="T75" s="12"/>
      <c r="U75" s="12"/>
      <c r="V75" s="12"/>
      <c r="W75" s="10">
        <f>Y75-57.02146*V75</f>
        <v>1468.9821250000002</v>
      </c>
      <c r="X75" s="12">
        <f>(203.0794*L75)+(162.0528*M75)+(146.0579*N75)+(291.0954*O75)+(307.0903*P75)+(79.9663*Q75)+(27.998*T75)+(22.98977*U75)</f>
        <v>1540.5283999999999</v>
      </c>
      <c r="Y75" s="15">
        <f>H75-X75+(105.02483*V75)</f>
        <v>1468.9821250000002</v>
      </c>
      <c r="Z75" s="12">
        <f>H75-X75+18.0105+(105.02483*V75)</f>
        <v>1486.9926250000003</v>
      </c>
      <c r="AA75" s="12">
        <f>((Y75+AA$1)+(1.007825*2))/2</f>
        <v>837.03858750000018</v>
      </c>
      <c r="AB75" s="12">
        <f>((Y75+AB$1)+(1.007825*3))/3</f>
        <v>558.36166666666679</v>
      </c>
      <c r="AC75" t="s">
        <v>53</v>
      </c>
      <c r="AD75">
        <v>1469.6885</v>
      </c>
      <c r="AE75" s="12"/>
      <c r="AF75" s="12"/>
    </row>
    <row r="76" spans="1:54" x14ac:dyDescent="0.25">
      <c r="C76" s="1">
        <v>1968</v>
      </c>
      <c r="D76" s="1">
        <v>1961</v>
      </c>
      <c r="E76" s="1">
        <v>1506.62</v>
      </c>
      <c r="F76" s="1">
        <v>1506.6205</v>
      </c>
      <c r="G76" s="1">
        <v>2</v>
      </c>
      <c r="H76" s="1">
        <v>3011.2264</v>
      </c>
      <c r="I76" s="15">
        <f>H76-(27.998*T76)</f>
        <v>3011.2264</v>
      </c>
      <c r="J76" s="15">
        <f>I76-57.02146*V76</f>
        <v>3011.2264</v>
      </c>
      <c r="K76" s="1">
        <v>25.6753</v>
      </c>
      <c r="L76" s="1">
        <v>2</v>
      </c>
      <c r="M76" s="1">
        <v>7</v>
      </c>
      <c r="N76" s="1">
        <v>0</v>
      </c>
      <c r="O76" s="1">
        <v>0</v>
      </c>
      <c r="P76" s="1">
        <v>0</v>
      </c>
      <c r="Q76" s="9">
        <v>0</v>
      </c>
      <c r="R76">
        <v>837.74459999999999</v>
      </c>
      <c r="S76">
        <v>2</v>
      </c>
      <c r="W76" s="10">
        <f>Y76-57.02146*V76</f>
        <v>1470.6980000000001</v>
      </c>
      <c r="X76">
        <f>(203.0794*L76)+(162.0528*M76)+(146.0579*N76)+(291.0954*O76)+(307.0903*P76)+(79.9663*Q76)+(27.998*T76)+(22.98977*U76)</f>
        <v>1540.5283999999999</v>
      </c>
      <c r="Y76" s="1">
        <f>H76-X76+(105.02483*V76)</f>
        <v>1470.6980000000001</v>
      </c>
      <c r="Z76">
        <f>H76-X76+18.0105+(105.02483*V76)</f>
        <v>1488.7085000000002</v>
      </c>
      <c r="AA76">
        <f>((Y76+AA$1)+(1.007825*2))/2</f>
        <v>837.89652500000011</v>
      </c>
      <c r="AB76">
        <f>((Y76+AB$1)+(1.007825*3))/3</f>
        <v>558.93362500000001</v>
      </c>
      <c r="AC76" t="s">
        <v>53</v>
      </c>
      <c r="AD76">
        <v>1469.6885</v>
      </c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3"/>
    </row>
    <row r="77" spans="1:54" x14ac:dyDescent="0.25">
      <c r="A77" s="27" t="s">
        <v>189</v>
      </c>
      <c r="B77" s="29"/>
      <c r="C77">
        <v>1992</v>
      </c>
      <c r="D77">
        <v>1983</v>
      </c>
      <c r="E77">
        <v>1486.59</v>
      </c>
      <c r="F77">
        <v>1486.5896</v>
      </c>
      <c r="G77">
        <v>2</v>
      </c>
      <c r="H77">
        <v>2971.1646000000001</v>
      </c>
      <c r="I77" s="7">
        <f>H77-(27.998*T77)</f>
        <v>2971.1646000000001</v>
      </c>
      <c r="J77" s="8">
        <f>I77-57.02146*V77</f>
        <v>2971.1646000000001</v>
      </c>
      <c r="K77">
        <v>25.8188</v>
      </c>
      <c r="L77">
        <v>2</v>
      </c>
      <c r="M77">
        <v>6</v>
      </c>
      <c r="N77">
        <v>0</v>
      </c>
      <c r="O77">
        <v>0</v>
      </c>
      <c r="P77">
        <v>0</v>
      </c>
      <c r="Q77" s="9">
        <v>0</v>
      </c>
      <c r="R77">
        <v>785.58140000000003</v>
      </c>
      <c r="S77">
        <v>2</v>
      </c>
      <c r="W77" s="10">
        <f>Y77-57.02146*V77</f>
        <v>1592.6890000000001</v>
      </c>
      <c r="X77">
        <f>(203.0794*L77)+(162.0528*M77)+(146.0579*N77)+(291.0954*O77)+(307.0903*P77)+(79.9663*Q77)+(27.998*T77)+(22.98977*U77)</f>
        <v>1378.4756</v>
      </c>
      <c r="Y77" s="1">
        <f>H77-X77+(105.02483*V77)</f>
        <v>1592.6890000000001</v>
      </c>
      <c r="Z77">
        <f>H77-X77+18.0105+(105.02483*V77)</f>
        <v>1610.6995000000002</v>
      </c>
      <c r="AA77">
        <f>((Y77+AA$1)+(1.007825*2))/2</f>
        <v>898.8920250000001</v>
      </c>
      <c r="AB77">
        <f>((Y77+AB$1)+(1.007825*3))/3</f>
        <v>599.59729166666671</v>
      </c>
      <c r="AC77" s="2" t="s">
        <v>29</v>
      </c>
      <c r="AD77" s="11">
        <v>1365.7</v>
      </c>
    </row>
    <row r="78" spans="1:54" x14ac:dyDescent="0.25">
      <c r="A78" s="27" t="s">
        <v>189</v>
      </c>
      <c r="B78" s="29"/>
      <c r="C78">
        <v>1999</v>
      </c>
      <c r="D78">
        <v>1994</v>
      </c>
      <c r="E78">
        <v>1012.08</v>
      </c>
      <c r="F78">
        <v>1011.7438</v>
      </c>
      <c r="G78">
        <v>3</v>
      </c>
      <c r="H78">
        <v>3032.2094999999999</v>
      </c>
      <c r="I78" s="7">
        <f>H78-(27.998*T78)</f>
        <v>3032.2094999999999</v>
      </c>
      <c r="J78" s="8">
        <f>I78-57.02146*V78</f>
        <v>2975.18804</v>
      </c>
      <c r="K78">
        <v>25.861599999999999</v>
      </c>
      <c r="L78">
        <v>2</v>
      </c>
      <c r="M78">
        <v>7</v>
      </c>
      <c r="N78">
        <v>0</v>
      </c>
      <c r="O78">
        <v>0</v>
      </c>
      <c r="P78">
        <v>0</v>
      </c>
      <c r="Q78" s="13">
        <v>0</v>
      </c>
      <c r="R78" s="2">
        <v>580</v>
      </c>
      <c r="S78" s="2">
        <v>2</v>
      </c>
      <c r="T78" s="2"/>
      <c r="U78" s="2"/>
      <c r="V78" s="2">
        <v>1</v>
      </c>
      <c r="W78" s="10">
        <f>Y78-57.02146*V78</f>
        <v>1539.6844700000001</v>
      </c>
      <c r="X78">
        <f>(203.0794*L78)+(162.0528*M78)+(146.0579*N78)+(291.0954*O78)+(307.0903*P78)+(79.9663*Q78)+(27.998*T78)+(22.98977*U78)</f>
        <v>1540.5283999999999</v>
      </c>
      <c r="Y78" s="1">
        <f>H78-X78+(105.02483*V78)</f>
        <v>1596.7059300000001</v>
      </c>
      <c r="Z78">
        <f>H78-X78+18.0105+(105.02483*V78)</f>
        <v>1614.7164300000002</v>
      </c>
      <c r="AA78">
        <f>((Y78+AA$1)+(1.007825*2))/2</f>
        <v>900.9004900000001</v>
      </c>
      <c r="AB78">
        <f>((Y78+AB$1)+(1.007825*3))/3</f>
        <v>600.93626833333337</v>
      </c>
      <c r="AC78" t="s">
        <v>27</v>
      </c>
      <c r="AD78" s="11">
        <v>1164.5332000000001</v>
      </c>
      <c r="AE78" s="11"/>
      <c r="BB78" s="12"/>
    </row>
    <row r="79" spans="1:54" x14ac:dyDescent="0.25">
      <c r="C79" s="1">
        <v>2008</v>
      </c>
      <c r="D79" s="1">
        <v>2005</v>
      </c>
      <c r="E79" s="1">
        <v>1425.59</v>
      </c>
      <c r="F79" s="1">
        <v>1425.0906</v>
      </c>
      <c r="G79" s="1">
        <v>2</v>
      </c>
      <c r="H79" s="1">
        <v>2848.1666</v>
      </c>
      <c r="I79" s="15">
        <f>H79-(27.998*T79)</f>
        <v>2848.1666</v>
      </c>
      <c r="J79" s="15">
        <f>I79-57.02146*V79</f>
        <v>2848.1666</v>
      </c>
      <c r="K79" s="1">
        <v>25.916899999999998</v>
      </c>
      <c r="L79" s="1">
        <v>2</v>
      </c>
      <c r="M79" s="1">
        <v>6</v>
      </c>
      <c r="N79" s="1">
        <v>0</v>
      </c>
      <c r="O79" s="1">
        <v>0</v>
      </c>
      <c r="P79" s="1">
        <v>0</v>
      </c>
      <c r="Q79" s="9">
        <v>0</v>
      </c>
      <c r="R79">
        <v>837.70799999999997</v>
      </c>
      <c r="S79">
        <v>2</v>
      </c>
      <c r="W79" s="10">
        <f>Y79-57.02146*V79</f>
        <v>1469.691</v>
      </c>
      <c r="X79">
        <f>(203.0794*L79)+(162.0528*M79)+(146.0579*N79)+(291.0954*O79)+(307.0903*P79)+(79.9663*Q79)+(27.998*T79)+(22.98977*U79)</f>
        <v>1378.4756</v>
      </c>
      <c r="Y79" s="1">
        <f>H79-X79+(105.02483*V79)</f>
        <v>1469.691</v>
      </c>
      <c r="Z79">
        <f>H79-X79+18.0105+(105.02483*V79)</f>
        <v>1487.7015000000001</v>
      </c>
      <c r="AA79">
        <f>((Y79+AA$1)+(1.007825*2))/2</f>
        <v>837.39302500000008</v>
      </c>
      <c r="AB79">
        <f>((Y79+AB$1)+(1.007825*3))/3</f>
        <v>558.59795833333339</v>
      </c>
      <c r="AC79" t="s">
        <v>53</v>
      </c>
      <c r="AD79">
        <v>1469.6885</v>
      </c>
      <c r="BB79" s="3"/>
    </row>
    <row r="80" spans="1:54" x14ac:dyDescent="0.25">
      <c r="A80" s="27" t="s">
        <v>189</v>
      </c>
      <c r="B80" s="29"/>
      <c r="C80">
        <v>2028</v>
      </c>
      <c r="D80">
        <v>2027</v>
      </c>
      <c r="E80">
        <v>958.06</v>
      </c>
      <c r="F80">
        <v>957.72280000000001</v>
      </c>
      <c r="G80">
        <v>3</v>
      </c>
      <c r="H80">
        <v>2870.1464999999998</v>
      </c>
      <c r="I80" s="7">
        <f>H80-(27.998*T80)</f>
        <v>2870.1464999999998</v>
      </c>
      <c r="J80" s="8">
        <f>I80-57.02146*V80</f>
        <v>2870.1464999999998</v>
      </c>
      <c r="K80">
        <v>26.0411</v>
      </c>
      <c r="L80">
        <v>2</v>
      </c>
      <c r="M80">
        <v>6</v>
      </c>
      <c r="N80">
        <v>0</v>
      </c>
      <c r="O80">
        <v>0</v>
      </c>
      <c r="P80">
        <v>0</v>
      </c>
      <c r="Q80" s="14">
        <v>0</v>
      </c>
      <c r="R80" s="12">
        <v>785.66660000000002</v>
      </c>
      <c r="S80" s="12">
        <v>2</v>
      </c>
      <c r="T80" s="12"/>
      <c r="U80" s="12"/>
      <c r="V80" s="12"/>
      <c r="W80" s="10">
        <f>Y80-57.02146*V80</f>
        <v>1491.6708999999998</v>
      </c>
      <c r="X80" s="12">
        <f>(203.0794*L80)+(162.0528*M80)+(146.0579*N80)+(291.0954*O80)+(307.0903*P80)+(79.9663*Q80)+(27.998*T80)+(22.98977*U80)</f>
        <v>1378.4756</v>
      </c>
      <c r="Y80" s="15">
        <f>H80-X80+(105.02483*V80)</f>
        <v>1491.6708999999998</v>
      </c>
      <c r="Z80" s="12">
        <f>H80-X80+18.0105+(105.02483*V80)</f>
        <v>1509.6813999999999</v>
      </c>
      <c r="AA80" s="12">
        <f>((Y80+AA$1)+(1.007825*2))/2</f>
        <v>848.38297499999999</v>
      </c>
      <c r="AB80" s="12">
        <f>((Y80+AB$1)+(1.007825*3))/3</f>
        <v>565.92459166666663</v>
      </c>
      <c r="AC80" s="2" t="s">
        <v>29</v>
      </c>
      <c r="AD80" s="11">
        <v>1365.7</v>
      </c>
      <c r="AE80" s="12"/>
      <c r="AF80" s="12"/>
      <c r="BB80" s="3"/>
    </row>
    <row r="81" spans="1:54" x14ac:dyDescent="0.25">
      <c r="C81" s="1">
        <v>2074</v>
      </c>
      <c r="D81" s="1">
        <v>2071</v>
      </c>
      <c r="E81" s="1">
        <v>1317.56</v>
      </c>
      <c r="F81" s="1">
        <v>1317.0621000000001</v>
      </c>
      <c r="G81" s="1">
        <v>2</v>
      </c>
      <c r="H81" s="1">
        <v>2632.1097</v>
      </c>
      <c r="I81" s="15">
        <f>H81-(27.998*T81)</f>
        <v>2632.1097</v>
      </c>
      <c r="J81" s="15">
        <f>I81-57.02146*V81</f>
        <v>2632.1097</v>
      </c>
      <c r="K81" s="1">
        <v>26.327100000000002</v>
      </c>
      <c r="L81" s="1">
        <v>2</v>
      </c>
      <c r="M81" s="1">
        <v>8</v>
      </c>
      <c r="N81" s="1">
        <v>0</v>
      </c>
      <c r="O81" s="1">
        <v>0</v>
      </c>
      <c r="P81" s="1">
        <v>0</v>
      </c>
      <c r="Q81" s="2">
        <v>0</v>
      </c>
      <c r="R81">
        <v>567</v>
      </c>
      <c r="S81">
        <v>2</v>
      </c>
      <c r="W81" s="10">
        <f>Y81-57.02146*V81</f>
        <v>929.52850000000012</v>
      </c>
      <c r="X81">
        <f>(203.0794*L81)+(162.0528*M81)+(146.0579*N81)+(291.0954*O81)+(307.0903*P81)+(79.9663*Q81)+(27.998*T81)+(22.98977*U81)</f>
        <v>1702.5811999999999</v>
      </c>
      <c r="Y81" s="1">
        <f>H81-X81+(105.02483*V81)</f>
        <v>929.52850000000012</v>
      </c>
      <c r="Z81">
        <f>H81-X81+18.0105+(105.02483*V81)</f>
        <v>947.5390000000001</v>
      </c>
      <c r="AA81">
        <f>((Y81+AA$1)+(1.007825*2))/2</f>
        <v>567.31177500000013</v>
      </c>
      <c r="AB81">
        <f>((Y81+AB$1)+(1.007825*3))/3</f>
        <v>378.54379166666672</v>
      </c>
      <c r="AC81" s="2" t="s">
        <v>55</v>
      </c>
      <c r="AD81" s="11">
        <v>929.51819999999998</v>
      </c>
    </row>
    <row r="82" spans="1:54" x14ac:dyDescent="0.25">
      <c r="A82" t="s">
        <v>247</v>
      </c>
      <c r="C82">
        <v>2087</v>
      </c>
      <c r="D82">
        <v>2082</v>
      </c>
      <c r="E82">
        <v>1520.63</v>
      </c>
      <c r="F82">
        <v>1520.1081999999999</v>
      </c>
      <c r="G82">
        <v>2</v>
      </c>
      <c r="H82">
        <v>3038.2017999999998</v>
      </c>
      <c r="I82" s="7">
        <f>H82-(27.998*T82)</f>
        <v>3038.2017999999998</v>
      </c>
      <c r="J82" s="8">
        <f>I82-57.02146*V82</f>
        <v>2981.1803399999999</v>
      </c>
      <c r="K82">
        <v>26.405999999999999</v>
      </c>
      <c r="L82">
        <v>2</v>
      </c>
      <c r="M82">
        <v>7</v>
      </c>
      <c r="N82">
        <v>0</v>
      </c>
      <c r="O82">
        <v>0</v>
      </c>
      <c r="P82">
        <v>0</v>
      </c>
      <c r="Q82" s="9">
        <v>0</v>
      </c>
      <c r="R82">
        <v>926.82069999999999</v>
      </c>
      <c r="S82">
        <v>2</v>
      </c>
      <c r="V82">
        <v>1</v>
      </c>
      <c r="W82" s="10">
        <f>Y82-57.02146*V82</f>
        <v>1545.67677</v>
      </c>
      <c r="X82">
        <f>(203.0794*L82)+(162.0528*M82)+(146.0579*N82)+(291.0954*O82)+(307.0903*P82)+(79.9663*Q82)+(27.998*T82)+(22.98977*U82)</f>
        <v>1540.5283999999999</v>
      </c>
      <c r="Y82" s="1">
        <f>H82-X82+(105.02483*V82)</f>
        <v>1602.69823</v>
      </c>
      <c r="Z82">
        <f>H82-X82+18.0105+(105.02483*V82)</f>
        <v>1620.7087300000001</v>
      </c>
      <c r="AA82">
        <f>((Y82+AA$1)+(1.007825*2))/2</f>
        <v>903.89664000000005</v>
      </c>
      <c r="AB82">
        <f>((Y82+AB$1)+(1.007825*3))/3</f>
        <v>602.93370166666671</v>
      </c>
      <c r="AC82" t="s">
        <v>73</v>
      </c>
      <c r="AD82">
        <v>1695.789</v>
      </c>
    </row>
    <row r="83" spans="1:54" x14ac:dyDescent="0.25">
      <c r="C83" s="1">
        <v>2089</v>
      </c>
      <c r="D83" s="1">
        <v>2082</v>
      </c>
      <c r="E83" s="1">
        <v>1236.54</v>
      </c>
      <c r="F83" s="1">
        <v>1236.0387000000001</v>
      </c>
      <c r="G83" s="1">
        <v>2</v>
      </c>
      <c r="H83" s="1">
        <v>2470.0628000000002</v>
      </c>
      <c r="I83" s="15">
        <f>H83-(27.998*T83)</f>
        <v>2470.0628000000002</v>
      </c>
      <c r="J83" s="15">
        <f>I83-57.02146*V83</f>
        <v>2470.0628000000002</v>
      </c>
      <c r="K83" s="1">
        <v>26.4175</v>
      </c>
      <c r="L83" s="1">
        <v>2</v>
      </c>
      <c r="M83" s="1">
        <v>7</v>
      </c>
      <c r="N83" s="1">
        <v>0</v>
      </c>
      <c r="O83" s="1">
        <v>0</v>
      </c>
      <c r="P83" s="1">
        <v>0</v>
      </c>
      <c r="Q83" s="2">
        <v>0</v>
      </c>
      <c r="R83">
        <v>567</v>
      </c>
      <c r="S83">
        <v>2</v>
      </c>
      <c r="W83" s="10">
        <f>Y83-57.02146*V83</f>
        <v>929.53440000000023</v>
      </c>
      <c r="X83">
        <f>(203.0794*L83)+(162.0528*M83)+(146.0579*N83)+(291.0954*O83)+(307.0903*P83)+(79.9663*Q83)+(27.998*T83)+(22.98977*U83)</f>
        <v>1540.5283999999999</v>
      </c>
      <c r="Y83" s="1">
        <f>H83-X83+(105.02483*V83)</f>
        <v>929.53440000000023</v>
      </c>
      <c r="Z83">
        <f>H83-X83+18.0105+(105.02483*V83)</f>
        <v>947.54490000000021</v>
      </c>
      <c r="AA83">
        <f>((Y83+AA$1)+(1.007825*2))/2</f>
        <v>567.31472500000018</v>
      </c>
      <c r="AB83">
        <f>((Y83+AB$1)+(1.007825*3))/3</f>
        <v>378.54575833333342</v>
      </c>
      <c r="AC83" s="2" t="s">
        <v>55</v>
      </c>
      <c r="AD83" s="11">
        <v>929.51819999999998</v>
      </c>
    </row>
    <row r="84" spans="1:54" x14ac:dyDescent="0.25">
      <c r="C84" s="1">
        <v>2098</v>
      </c>
      <c r="D84" s="1">
        <v>2093</v>
      </c>
      <c r="E84" s="1">
        <v>1330.08</v>
      </c>
      <c r="F84" s="1">
        <v>1329.5713000000001</v>
      </c>
      <c r="G84" s="1">
        <v>2</v>
      </c>
      <c r="H84" s="1">
        <v>2657.1280000000002</v>
      </c>
      <c r="I84" s="15">
        <f>H84-(27.998*T84)</f>
        <v>2657.1280000000002</v>
      </c>
      <c r="J84" s="15">
        <f>I84-57.02146*V84</f>
        <v>2657.1280000000002</v>
      </c>
      <c r="K84" s="1">
        <v>26.474900000000002</v>
      </c>
      <c r="L84" s="1">
        <v>2</v>
      </c>
      <c r="M84" s="1">
        <v>7</v>
      </c>
      <c r="N84" s="1">
        <v>0</v>
      </c>
      <c r="O84" s="1">
        <v>0</v>
      </c>
      <c r="P84" s="1">
        <v>0</v>
      </c>
      <c r="Q84" s="9">
        <v>0</v>
      </c>
      <c r="R84">
        <v>661.18060000000003</v>
      </c>
      <c r="S84">
        <v>2</v>
      </c>
      <c r="W84" s="10">
        <f>Y84-57.02146*V84</f>
        <v>1116.5996000000002</v>
      </c>
      <c r="X84">
        <f>(203.0794*L84)+(162.0528*M84)+(146.0579*N84)+(291.0954*O84)+(307.0903*P84)+(79.9663*Q84)+(27.998*T84)+(22.98977*U84)</f>
        <v>1540.5283999999999</v>
      </c>
      <c r="Y84" s="1">
        <f>H84-X84+(105.02483*V84)</f>
        <v>1116.5996000000002</v>
      </c>
      <c r="Z84">
        <f>H84-X84+18.0105+(105.02483*V84)</f>
        <v>1134.6101000000003</v>
      </c>
      <c r="AA84">
        <f>((Y84+AA$1)+(1.007825*2))/2</f>
        <v>660.84732500000018</v>
      </c>
      <c r="AB84">
        <f>((Y84+AB$1)+(1.007825*3))/3</f>
        <v>440.90082500000011</v>
      </c>
      <c r="AC84" s="2" t="s">
        <v>56</v>
      </c>
      <c r="AD84" s="11">
        <v>1116.5926999999999</v>
      </c>
    </row>
    <row r="85" spans="1:54" x14ac:dyDescent="0.25">
      <c r="A85" t="s">
        <v>222</v>
      </c>
      <c r="C85">
        <v>2100</v>
      </c>
      <c r="D85">
        <v>2093</v>
      </c>
      <c r="E85">
        <v>1411.61</v>
      </c>
      <c r="F85">
        <v>1410.6035999999999</v>
      </c>
      <c r="G85">
        <v>2</v>
      </c>
      <c r="H85">
        <v>2819.1927000000001</v>
      </c>
      <c r="I85" s="7">
        <f>H85-(27.998*T85)</f>
        <v>2819.1927000000001</v>
      </c>
      <c r="J85" s="8">
        <f>I85-57.02146*V85</f>
        <v>2819.1927000000001</v>
      </c>
      <c r="K85">
        <v>26.4861</v>
      </c>
      <c r="L85">
        <v>2</v>
      </c>
      <c r="M85">
        <v>8</v>
      </c>
      <c r="N85">
        <v>0</v>
      </c>
      <c r="O85">
        <v>0</v>
      </c>
      <c r="P85">
        <v>0</v>
      </c>
      <c r="Q85" s="2">
        <v>0</v>
      </c>
      <c r="R85">
        <v>977.87189999999998</v>
      </c>
      <c r="S85">
        <v>2</v>
      </c>
      <c r="W85" s="10">
        <f>Y85-57.02146*V85</f>
        <v>1116.6115000000002</v>
      </c>
      <c r="X85">
        <f>(203.0794*L85)+(162.0528*M85)+(146.0579*N85)+(291.0954*O85)+(307.0903*P85)+(79.9663*Q85)+(27.998*T85)+(22.98977*U85)</f>
        <v>1702.5811999999999</v>
      </c>
      <c r="Y85" s="1">
        <f>H85-X85+(105.02483*V85)</f>
        <v>1116.6115000000002</v>
      </c>
      <c r="Z85">
        <f>H85-X85+18.0105+(105.02483*V85)</f>
        <v>1134.6220000000003</v>
      </c>
      <c r="AA85">
        <f>((Y85+AA$1)+(1.007825*2))/2</f>
        <v>660.85327500000017</v>
      </c>
      <c r="AB85">
        <f>((Y85+AB$1)+(1.007825*3))/3</f>
        <v>440.90479166666677</v>
      </c>
      <c r="AC85" s="2" t="s">
        <v>138</v>
      </c>
      <c r="AD85" s="11">
        <v>1749.8937000000001</v>
      </c>
    </row>
    <row r="86" spans="1:54" x14ac:dyDescent="0.25">
      <c r="C86" s="1">
        <v>2105</v>
      </c>
      <c r="D86" s="1">
        <v>2104</v>
      </c>
      <c r="E86" s="1">
        <v>887.05</v>
      </c>
      <c r="F86" s="1">
        <v>886.71730000000002</v>
      </c>
      <c r="G86" s="1">
        <v>3</v>
      </c>
      <c r="H86" s="1">
        <v>2657.1302000000001</v>
      </c>
      <c r="I86" s="15">
        <f>H86-(27.998*T86)</f>
        <v>2657.1302000000001</v>
      </c>
      <c r="J86" s="15">
        <f>I86-57.02146*V86</f>
        <v>2657.1302000000001</v>
      </c>
      <c r="K86" s="1">
        <v>26.520199999999999</v>
      </c>
      <c r="L86" s="1">
        <v>2</v>
      </c>
      <c r="M86" s="1">
        <v>7</v>
      </c>
      <c r="N86" s="1">
        <v>0</v>
      </c>
      <c r="O86" s="1">
        <v>0</v>
      </c>
      <c r="P86" s="1">
        <v>0</v>
      </c>
      <c r="Q86" s="9">
        <v>0</v>
      </c>
      <c r="R86">
        <v>661.15710000000001</v>
      </c>
      <c r="S86">
        <v>2</v>
      </c>
      <c r="W86" s="10">
        <f>Y86-57.02146*V86</f>
        <v>1116.6018000000001</v>
      </c>
      <c r="X86">
        <f>(203.0794*L86)+(162.0528*M86)+(146.0579*N86)+(291.0954*O86)+(307.0903*P86)+(79.9663*Q86)+(27.998*T86)+(22.98977*U86)</f>
        <v>1540.5283999999999</v>
      </c>
      <c r="Y86" s="1">
        <f>H86-X86+(105.02483*V86)</f>
        <v>1116.6018000000001</v>
      </c>
      <c r="Z86">
        <f>H86-X86+18.0105+(105.02483*V86)</f>
        <v>1134.6123000000002</v>
      </c>
      <c r="AA86">
        <f>((Y86+AA$1)+(1.007825*2))/2</f>
        <v>660.84842500000013</v>
      </c>
      <c r="AB86">
        <f>((Y86+AB$1)+(1.007825*3))/3</f>
        <v>440.90155833333341</v>
      </c>
      <c r="AC86" s="2" t="s">
        <v>56</v>
      </c>
      <c r="AD86" s="11">
        <v>1116.5926999999999</v>
      </c>
    </row>
    <row r="87" spans="1:54" x14ac:dyDescent="0.25">
      <c r="A87" t="s">
        <v>241</v>
      </c>
      <c r="C87">
        <v>2118</v>
      </c>
      <c r="D87">
        <v>2115</v>
      </c>
      <c r="E87">
        <v>1014.08</v>
      </c>
      <c r="F87">
        <v>1013.7489</v>
      </c>
      <c r="G87">
        <v>3</v>
      </c>
      <c r="H87">
        <v>3038.2248</v>
      </c>
      <c r="I87" s="7">
        <f>H87-(27.998*T87)</f>
        <v>3038.2248</v>
      </c>
      <c r="J87" s="8">
        <f>I87-57.02146*V87</f>
        <v>3038.2248</v>
      </c>
      <c r="K87">
        <v>26.611999999999998</v>
      </c>
      <c r="L87">
        <v>2</v>
      </c>
      <c r="M87">
        <v>7</v>
      </c>
      <c r="N87">
        <v>0</v>
      </c>
      <c r="O87">
        <v>0</v>
      </c>
      <c r="P87">
        <v>0</v>
      </c>
      <c r="Q87" s="2">
        <v>0</v>
      </c>
      <c r="R87">
        <v>985.34609999999998</v>
      </c>
      <c r="S87">
        <v>2</v>
      </c>
      <c r="W87" s="10">
        <f>Y87-57.02146*V87</f>
        <v>1497.6964</v>
      </c>
      <c r="X87">
        <f>(203.0794*L87)+(162.0528*M87)+(146.0579*N87)+(291.0954*O87)+(307.0903*P87)+(79.9663*Q87)+(27.998*T87)+(22.98977*U87)</f>
        <v>1540.5283999999999</v>
      </c>
      <c r="Y87" s="1">
        <f>H87-X87+(105.02483*V87)</f>
        <v>1497.6964</v>
      </c>
      <c r="Z87">
        <f>H87-X87+18.0105+(105.02483*V87)</f>
        <v>1515.7069000000001</v>
      </c>
      <c r="AA87">
        <f>((Y87+AA$1)+(1.007825*2))/2</f>
        <v>851.39572500000008</v>
      </c>
      <c r="AB87">
        <f>((Y87+AB$1)+(1.007825*3))/3</f>
        <v>567.93309166666666</v>
      </c>
      <c r="AC87" s="2" t="s">
        <v>71</v>
      </c>
      <c r="AD87">
        <v>1764.876</v>
      </c>
      <c r="BB87" s="3"/>
    </row>
    <row r="88" spans="1:54" x14ac:dyDescent="0.25">
      <c r="A88" s="27" t="s">
        <v>214</v>
      </c>
      <c r="B88" s="29"/>
      <c r="C88">
        <v>2133</v>
      </c>
      <c r="D88">
        <v>2126</v>
      </c>
      <c r="E88">
        <v>894.38</v>
      </c>
      <c r="F88">
        <v>894.04390000000001</v>
      </c>
      <c r="G88">
        <v>3</v>
      </c>
      <c r="H88">
        <v>2679.11</v>
      </c>
      <c r="I88" s="7">
        <f>H88-(27.998*T88)</f>
        <v>2679.11</v>
      </c>
      <c r="J88" s="8">
        <f>I88-57.02146*V88</f>
        <v>2679.11</v>
      </c>
      <c r="K88">
        <v>26.704999999999998</v>
      </c>
      <c r="L88">
        <v>2</v>
      </c>
      <c r="M88">
        <v>6</v>
      </c>
      <c r="N88">
        <v>0</v>
      </c>
      <c r="O88">
        <v>0</v>
      </c>
      <c r="P88">
        <v>0</v>
      </c>
      <c r="Q88" s="13">
        <v>0</v>
      </c>
      <c r="R88">
        <v>1079</v>
      </c>
      <c r="S88">
        <v>3</v>
      </c>
      <c r="W88" s="10">
        <f>Y88-57.02146*V88</f>
        <v>1300.6344000000001</v>
      </c>
      <c r="X88">
        <f>(203.0794*L88)+(162.0528*M88)+(146.0579*N88)+(291.0954*O88)+(307.0903*P88)+(79.9663*Q88)+(27.998*T88)+(22.98977*U88)</f>
        <v>1378.4756</v>
      </c>
      <c r="Y88" s="1">
        <f>H88-X88+(105.02483*V88)</f>
        <v>1300.6344000000001</v>
      </c>
      <c r="Z88">
        <f>H88-X88+18.0105+(105.02483*V88)</f>
        <v>1318.6449000000002</v>
      </c>
      <c r="AA88">
        <f>((Y88+AA$1)+(1.007825*2))/2</f>
        <v>752.86472500000013</v>
      </c>
      <c r="AB88">
        <f>((Y88+AB$1)+(1.007825*3))/3</f>
        <v>502.24575833333341</v>
      </c>
      <c r="AC88" t="s">
        <v>109</v>
      </c>
      <c r="AD88">
        <v>3035.2779999999998</v>
      </c>
    </row>
    <row r="89" spans="1:54" x14ac:dyDescent="0.25">
      <c r="A89" t="s">
        <v>149</v>
      </c>
      <c r="C89">
        <v>2142</v>
      </c>
      <c r="D89">
        <v>2137</v>
      </c>
      <c r="E89">
        <v>984.42</v>
      </c>
      <c r="F89">
        <v>984.08399999999995</v>
      </c>
      <c r="G89">
        <v>3</v>
      </c>
      <c r="H89">
        <v>2949.2301000000002</v>
      </c>
      <c r="I89" s="7">
        <f>H89-(27.998*T89)</f>
        <v>2949.2301000000002</v>
      </c>
      <c r="J89" s="8">
        <f>I89-57.02146*V89</f>
        <v>2949.2301000000002</v>
      </c>
      <c r="K89">
        <v>26.764800000000001</v>
      </c>
      <c r="L89">
        <v>2</v>
      </c>
      <c r="M89">
        <v>7</v>
      </c>
      <c r="N89">
        <v>0</v>
      </c>
      <c r="O89">
        <v>0</v>
      </c>
      <c r="P89">
        <v>0</v>
      </c>
      <c r="Q89" s="13">
        <v>0</v>
      </c>
      <c r="R89">
        <v>1156.943</v>
      </c>
      <c r="S89">
        <v>2</v>
      </c>
      <c r="W89" s="10">
        <f>Y89-57.02146*V89</f>
        <v>1408.7017000000003</v>
      </c>
      <c r="X89">
        <f>(203.0794*L89)+(162.0528*M89)+(146.0579*N89)+(291.0954*O89)+(307.0903*P89)+(79.9663*Q89)+(27.998*T89)+(22.98977*U89)</f>
        <v>1540.5283999999999</v>
      </c>
      <c r="Y89" s="1">
        <f>H89-X89+(105.02483*V89)</f>
        <v>1408.7017000000003</v>
      </c>
      <c r="Z89">
        <f>H89-X89+18.0105+(105.02483*V89)</f>
        <v>1426.7122000000004</v>
      </c>
      <c r="AA89">
        <f>((Y89+AA$1)+(1.007825*2))/2</f>
        <v>806.89837500000021</v>
      </c>
      <c r="AB89">
        <f>((Y89+AB$1)+(1.007825*3))/3</f>
        <v>538.26819166666678</v>
      </c>
      <c r="AC89" t="s">
        <v>123</v>
      </c>
      <c r="AD89">
        <v>2108.0430000000001</v>
      </c>
      <c r="BB89" s="12"/>
    </row>
    <row r="90" spans="1:54" x14ac:dyDescent="0.25">
      <c r="A90" t="s">
        <v>150</v>
      </c>
      <c r="C90">
        <v>2151</v>
      </c>
      <c r="D90">
        <v>2148</v>
      </c>
      <c r="E90">
        <v>1395.1</v>
      </c>
      <c r="F90">
        <v>1394.5971999999999</v>
      </c>
      <c r="G90">
        <v>2</v>
      </c>
      <c r="H90">
        <v>2787.1797999999999</v>
      </c>
      <c r="I90" s="7">
        <f>H90-(27.998*T90)</f>
        <v>2787.1797999999999</v>
      </c>
      <c r="J90" s="8">
        <f>I90-57.02146*V90</f>
        <v>2787.1797999999999</v>
      </c>
      <c r="K90">
        <v>26.825500000000002</v>
      </c>
      <c r="L90" s="2">
        <v>2</v>
      </c>
      <c r="M90" s="2">
        <v>6</v>
      </c>
      <c r="N90" s="2">
        <v>0</v>
      </c>
      <c r="O90" s="2">
        <v>0</v>
      </c>
      <c r="P90" s="2">
        <v>0</v>
      </c>
      <c r="Q90">
        <v>1</v>
      </c>
      <c r="R90" s="18">
        <v>1231.913</v>
      </c>
      <c r="S90">
        <v>2</v>
      </c>
      <c r="W90" s="10">
        <f>Y90-57.02146*V90</f>
        <v>1328.7378999999999</v>
      </c>
      <c r="X90">
        <f>(203.0794*L90)+(162.0528*M90)+(146.0579*N90)+(291.0954*O90)+(307.0903*P90)+(79.9663*Q90)+(27.998*T90)+(22.98977*U90)</f>
        <v>1458.4419</v>
      </c>
      <c r="Y90" s="1">
        <f>H90-X90+(105.02483*V90)</f>
        <v>1328.7378999999999</v>
      </c>
      <c r="Z90">
        <f>H90-X90+18.0105+(105.02483*V90)</f>
        <v>1346.7483999999999</v>
      </c>
      <c r="AA90">
        <f>((Y90+AA$1)+(1.007825*2))/2</f>
        <v>766.91647499999999</v>
      </c>
      <c r="AB90">
        <f>((Y90+AB$1)+(1.007825*3))/3</f>
        <v>511.61359166666665</v>
      </c>
      <c r="AC90" t="s">
        <v>111</v>
      </c>
      <c r="AD90" s="11">
        <v>2258.0426000000002</v>
      </c>
    </row>
    <row r="91" spans="1:54" x14ac:dyDescent="0.25">
      <c r="C91" s="1">
        <v>2153</v>
      </c>
      <c r="D91" s="1">
        <v>2148</v>
      </c>
      <c r="E91" s="1">
        <v>1248.54</v>
      </c>
      <c r="F91" s="1">
        <v>1248.5445999999999</v>
      </c>
      <c r="G91" s="1">
        <v>2</v>
      </c>
      <c r="H91" s="1">
        <v>2495.0747000000001</v>
      </c>
      <c r="I91" s="15">
        <f>H91-(27.998*T91)</f>
        <v>2495.0747000000001</v>
      </c>
      <c r="J91" s="15">
        <f>I91-57.02146*V91</f>
        <v>2495.0747000000001</v>
      </c>
      <c r="K91" s="1">
        <v>26.837</v>
      </c>
      <c r="L91" s="1">
        <v>2</v>
      </c>
      <c r="M91" s="1">
        <v>6</v>
      </c>
      <c r="N91" s="1">
        <v>0</v>
      </c>
      <c r="O91" s="1">
        <v>0</v>
      </c>
      <c r="P91" s="1">
        <v>0</v>
      </c>
      <c r="Q91" s="9">
        <v>0</v>
      </c>
      <c r="R91" s="2">
        <v>661.13930000000005</v>
      </c>
      <c r="S91" s="2">
        <v>2</v>
      </c>
      <c r="W91" s="10">
        <f>Y91-57.02146*V91</f>
        <v>1116.5991000000001</v>
      </c>
      <c r="X91">
        <f>(203.0794*L91)+(162.0528*M91)+(146.0579*N91)+(291.0954*O91)+(307.0903*P91)+(79.9663*Q91)+(27.998*T91)+(22.98977*U91)</f>
        <v>1378.4756</v>
      </c>
      <c r="Y91" s="1">
        <f>H91-X91+(105.02483*V91)</f>
        <v>1116.5991000000001</v>
      </c>
      <c r="Z91">
        <f>H91-X91+18.0105+(105.02483*V91)</f>
        <v>1134.6096000000002</v>
      </c>
      <c r="AA91">
        <f>((Y91+AA$1)+(1.007825*2))/2</f>
        <v>660.84707500000013</v>
      </c>
      <c r="AB91">
        <f>((Y91+AB$1)+(1.007825*3))/3</f>
        <v>440.90065833333341</v>
      </c>
      <c r="AC91" s="2" t="s">
        <v>56</v>
      </c>
      <c r="AD91" s="11">
        <v>1116.5926999999999</v>
      </c>
      <c r="AE91" t="s">
        <v>60</v>
      </c>
      <c r="AF91">
        <v>559.79769999999996</v>
      </c>
      <c r="BB91" s="3"/>
    </row>
    <row r="92" spans="1:54" x14ac:dyDescent="0.25">
      <c r="C92" s="1">
        <v>2162</v>
      </c>
      <c r="D92" s="1">
        <v>2159</v>
      </c>
      <c r="E92" s="1">
        <v>1155.51</v>
      </c>
      <c r="F92" s="1">
        <v>1155.0083999999999</v>
      </c>
      <c r="G92" s="1">
        <v>2</v>
      </c>
      <c r="H92" s="1">
        <v>2308.0021999999999</v>
      </c>
      <c r="I92" s="15">
        <f>H92-(27.998*T92)</f>
        <v>2308.0021999999999</v>
      </c>
      <c r="J92" s="15">
        <f>I92-57.02146*V92</f>
        <v>2308.0021999999999</v>
      </c>
      <c r="K92" s="1">
        <v>26.896799999999999</v>
      </c>
      <c r="L92" s="1">
        <v>2</v>
      </c>
      <c r="M92" s="1">
        <v>6</v>
      </c>
      <c r="N92" s="1">
        <v>0</v>
      </c>
      <c r="O92" s="1">
        <v>0</v>
      </c>
      <c r="P92" s="1">
        <v>0</v>
      </c>
      <c r="Q92" s="2">
        <v>0</v>
      </c>
      <c r="R92" s="2">
        <v>567.63239999999996</v>
      </c>
      <c r="S92" s="2">
        <v>2</v>
      </c>
      <c r="W92" s="10">
        <f>Y92-57.02146*V92</f>
        <v>929.52659999999992</v>
      </c>
      <c r="X92">
        <f>(203.0794*L92)+(162.0528*M92)+(146.0579*N92)+(291.0954*O92)+(307.0903*P92)+(79.9663*Q92)+(27.998*T92)+(22.98977*U92)</f>
        <v>1378.4756</v>
      </c>
      <c r="Y92" s="1">
        <f>H92-X92+(105.02483*V92)</f>
        <v>929.52659999999992</v>
      </c>
      <c r="Z92">
        <f>H92-X92+18.0105+(105.02483*V92)</f>
        <v>947.5370999999999</v>
      </c>
      <c r="AA92">
        <f>((Y92+AA$1)+(1.007825*2))/2</f>
        <v>567.31082500000002</v>
      </c>
      <c r="AB92">
        <f>((Y92+AB$1)+(1.007825*3))/3</f>
        <v>378.54315833333334</v>
      </c>
      <c r="AC92" s="2" t="s">
        <v>55</v>
      </c>
      <c r="AD92" s="11">
        <v>929.51819999999998</v>
      </c>
      <c r="AE92" t="s">
        <v>61</v>
      </c>
      <c r="AF92">
        <v>466.26069999999999</v>
      </c>
    </row>
    <row r="93" spans="1:54" x14ac:dyDescent="0.25">
      <c r="A93" s="26" t="s">
        <v>151</v>
      </c>
      <c r="B93" s="36"/>
      <c r="C93">
        <v>2186</v>
      </c>
      <c r="D93">
        <v>2181</v>
      </c>
      <c r="E93">
        <v>1344.07</v>
      </c>
      <c r="F93">
        <v>1343.5727999999999</v>
      </c>
      <c r="G93">
        <v>2</v>
      </c>
      <c r="H93">
        <v>2685.1309999999999</v>
      </c>
      <c r="I93" s="7">
        <f>H93-(27.998*T93)</f>
        <v>2685.1309999999999</v>
      </c>
      <c r="J93" s="8">
        <f>I93-57.02146*V93</f>
        <v>2685.1309999999999</v>
      </c>
      <c r="K93">
        <v>27.055199999999999</v>
      </c>
      <c r="L93" s="2">
        <v>2</v>
      </c>
      <c r="M93" s="2">
        <v>7</v>
      </c>
      <c r="N93" s="2">
        <v>0</v>
      </c>
      <c r="O93" s="2">
        <v>0</v>
      </c>
      <c r="P93" s="2">
        <v>0</v>
      </c>
      <c r="Q93" s="13">
        <v>0</v>
      </c>
      <c r="R93">
        <v>1150.9378999999999</v>
      </c>
      <c r="S93">
        <v>2</v>
      </c>
      <c r="W93" s="10">
        <f>Y93-57.02146*V93</f>
        <v>1144.6025999999999</v>
      </c>
      <c r="X93">
        <f>(203.0794*L93)+(162.0528*M93)+(146.0579*N93)+(291.0954*O93)+(307.0903*P93)+(79.9663*Q93)+(27.998*T93)+(22.98977*U93)</f>
        <v>1540.5283999999999</v>
      </c>
      <c r="Y93" s="1">
        <f>H93-X93+(105.02483*V93)</f>
        <v>1144.6025999999999</v>
      </c>
      <c r="Z93">
        <f>H93-X93+18.0105+(105.02483*V93)</f>
        <v>1162.6131</v>
      </c>
      <c r="AA93">
        <f>((Y93+AA$1)+(1.007825*2))/2</f>
        <v>674.84882500000003</v>
      </c>
      <c r="AB93">
        <f>((Y93+AB$1)+(1.007825*3))/3</f>
        <v>450.23515833333335</v>
      </c>
      <c r="AC93" t="s">
        <v>132</v>
      </c>
      <c r="AD93">
        <v>2096.105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4" x14ac:dyDescent="0.25">
      <c r="C94" s="1">
        <v>2188</v>
      </c>
      <c r="D94" s="1">
        <v>2181</v>
      </c>
      <c r="E94" s="1">
        <v>1086.5</v>
      </c>
      <c r="F94" s="1">
        <v>1086.4992999999999</v>
      </c>
      <c r="G94" s="1">
        <v>2</v>
      </c>
      <c r="H94" s="1">
        <v>2170.9839999999999</v>
      </c>
      <c r="I94" s="15">
        <f>H94-(27.998*T94)</f>
        <v>2170.9839999999999</v>
      </c>
      <c r="J94" s="15">
        <f>I94-57.02146*V94</f>
        <v>2170.9839999999999</v>
      </c>
      <c r="K94" s="1">
        <v>27.066600000000001</v>
      </c>
      <c r="L94" s="1">
        <v>2</v>
      </c>
      <c r="M94" s="1">
        <v>4</v>
      </c>
      <c r="N94" s="1">
        <v>0</v>
      </c>
      <c r="O94" s="1">
        <v>0</v>
      </c>
      <c r="P94" s="1">
        <v>0</v>
      </c>
      <c r="Q94" s="9">
        <v>0</v>
      </c>
      <c r="R94" s="2">
        <v>661.05229999999995</v>
      </c>
      <c r="S94" s="2">
        <v>2</v>
      </c>
      <c r="W94" s="10">
        <f>Y94-57.02146*V94</f>
        <v>1116.614</v>
      </c>
      <c r="X94">
        <f>(203.0794*L94)+(162.0528*M94)+(146.0579*N94)+(291.0954*O94)+(307.0903*P94)+(79.9663*Q94)+(27.998*T94)+(22.98977*U94)</f>
        <v>1054.3699999999999</v>
      </c>
      <c r="Y94" s="1">
        <f>H94-X94+(105.02483*V94)</f>
        <v>1116.614</v>
      </c>
      <c r="Z94">
        <f>H94-X94+18.0105+(105.02483*V94)</f>
        <v>1134.6245000000001</v>
      </c>
      <c r="AA94">
        <f>((Y94+AA$1)+(1.007825*2))/2</f>
        <v>660.85452500000008</v>
      </c>
      <c r="AB94">
        <f>((Y94+AB$1)+(1.007825*3))/3</f>
        <v>440.90562500000004</v>
      </c>
      <c r="AC94" s="2" t="s">
        <v>56</v>
      </c>
      <c r="AD94" s="11">
        <v>1116.5926999999999</v>
      </c>
    </row>
    <row r="95" spans="1:54" s="2" customFormat="1" x14ac:dyDescent="0.25">
      <c r="A95" s="2" t="s">
        <v>204</v>
      </c>
      <c r="C95">
        <v>2226</v>
      </c>
      <c r="D95">
        <v>2225</v>
      </c>
      <c r="E95">
        <v>1168.02</v>
      </c>
      <c r="F95">
        <v>1167.5195000000001</v>
      </c>
      <c r="G95">
        <v>2</v>
      </c>
      <c r="H95">
        <v>2333.0245</v>
      </c>
      <c r="I95" s="7">
        <f>H95-(27.998*T95)</f>
        <v>2333.0245</v>
      </c>
      <c r="J95" s="8">
        <f>I95-57.02146*V95</f>
        <v>2333.0245</v>
      </c>
      <c r="K95">
        <v>27.311900000000001</v>
      </c>
      <c r="L95" s="2">
        <v>2</v>
      </c>
      <c r="M95" s="2">
        <v>5</v>
      </c>
      <c r="N95" s="2">
        <v>0</v>
      </c>
      <c r="O95" s="2">
        <v>0</v>
      </c>
      <c r="P95" s="2">
        <v>0</v>
      </c>
      <c r="Q95" s="2">
        <v>0</v>
      </c>
      <c r="R95">
        <v>987.85860000000002</v>
      </c>
      <c r="S95">
        <v>2</v>
      </c>
      <c r="T95"/>
      <c r="U95"/>
      <c r="V95"/>
      <c r="W95" s="10">
        <f>Y95-57.02146*V95</f>
        <v>1116.6017000000002</v>
      </c>
      <c r="X95">
        <f>(203.0794*L95)+(162.0528*M95)+(146.0579*N95)+(291.0954*O95)+(307.0903*P95)+(79.9663*Q95)+(27.998*T95)+(22.98977*U95)</f>
        <v>1216.4227999999998</v>
      </c>
      <c r="Y95" s="1">
        <f>H95-X95+(105.02483*V95)</f>
        <v>1116.6017000000002</v>
      </c>
      <c r="Z95">
        <f>H95-X95+18.0105+(105.02483*V95)</f>
        <v>1134.6122000000003</v>
      </c>
      <c r="AA95">
        <f>((Y95+AA$1)+(1.007825*2))/2</f>
        <v>660.84837500000015</v>
      </c>
      <c r="AB95">
        <f>((Y95+AB$1)+(1.007825*3))/3</f>
        <v>440.90152500000005</v>
      </c>
      <c r="AC95" t="s">
        <v>137</v>
      </c>
      <c r="AD95">
        <v>1770.89</v>
      </c>
      <c r="AE95"/>
      <c r="AF95"/>
      <c r="AG95"/>
      <c r="AH95"/>
      <c r="AI95"/>
      <c r="AJ95"/>
      <c r="AK95"/>
      <c r="BB95"/>
    </row>
    <row r="96" spans="1:54" x14ac:dyDescent="0.25">
      <c r="A96" t="s">
        <v>152</v>
      </c>
      <c r="C96">
        <v>2234</v>
      </c>
      <c r="D96">
        <v>2225</v>
      </c>
      <c r="E96">
        <v>1314.58</v>
      </c>
      <c r="F96">
        <v>1313.5787</v>
      </c>
      <c r="G96">
        <v>2</v>
      </c>
      <c r="H96">
        <v>2625.1428999999998</v>
      </c>
      <c r="I96" s="7">
        <f>H96-(27.998*T96)</f>
        <v>2625.1428999999998</v>
      </c>
      <c r="J96" s="8">
        <f>I96-57.02146*V96</f>
        <v>2625.1428999999998</v>
      </c>
      <c r="K96">
        <v>27.359200000000001</v>
      </c>
      <c r="L96" s="2">
        <v>2</v>
      </c>
      <c r="M96" s="2">
        <v>5</v>
      </c>
      <c r="N96" s="2">
        <v>0</v>
      </c>
      <c r="O96" s="2">
        <v>0</v>
      </c>
      <c r="P96" s="2">
        <v>0</v>
      </c>
      <c r="Q96">
        <v>1</v>
      </c>
      <c r="R96">
        <v>1231.9131</v>
      </c>
      <c r="S96">
        <v>2</v>
      </c>
      <c r="W96" s="10">
        <f>Y96-57.02146*V96</f>
        <v>1328.7538</v>
      </c>
      <c r="X96">
        <f>(203.0794*L96)+(162.0528*M96)+(146.0579*N96)+(291.0954*O96)+(307.0903*P96)+(79.9663*Q96)+(27.998*T96)+(22.98977*U96)</f>
        <v>1296.3890999999999</v>
      </c>
      <c r="Y96" s="1">
        <f>H96-X96+(105.02483*V96)</f>
        <v>1328.7538</v>
      </c>
      <c r="Z96">
        <f>H96-X96+18.0105+(105.02483*V96)</f>
        <v>1346.7643</v>
      </c>
      <c r="AA96">
        <f>((Y96+AA$1)+(1.007825*2))/2</f>
        <v>766.92442500000004</v>
      </c>
      <c r="AB96">
        <f>((Y96+AB$1)+(1.007825*3))/3</f>
        <v>511.61889166666668</v>
      </c>
      <c r="AC96" t="s">
        <v>111</v>
      </c>
      <c r="AD96" s="11">
        <v>2258.0426000000002</v>
      </c>
      <c r="BB96" s="2"/>
    </row>
    <row r="97" spans="1:54" x14ac:dyDescent="0.25">
      <c r="C97" s="1">
        <v>2265</v>
      </c>
      <c r="D97" s="1">
        <v>2258</v>
      </c>
      <c r="E97" s="1">
        <v>1108.49</v>
      </c>
      <c r="F97" s="1">
        <v>1107.9861000000001</v>
      </c>
      <c r="G97" s="1">
        <v>2</v>
      </c>
      <c r="H97" s="1">
        <v>2213.9576000000002</v>
      </c>
      <c r="I97" s="15">
        <f>H97-(27.998*T97)</f>
        <v>2213.9576000000002</v>
      </c>
      <c r="J97" s="15">
        <f>I97-57.02146*V97</f>
        <v>2213.9576000000002</v>
      </c>
      <c r="K97" s="1">
        <v>27.563500000000001</v>
      </c>
      <c r="L97" s="1">
        <v>2</v>
      </c>
      <c r="M97" s="1">
        <v>6</v>
      </c>
      <c r="N97" s="1">
        <v>0</v>
      </c>
      <c r="O97" s="1">
        <v>0</v>
      </c>
      <c r="P97" s="1">
        <v>0</v>
      </c>
      <c r="Q97" s="2">
        <v>0</v>
      </c>
      <c r="R97" s="2">
        <v>520.39419999999996</v>
      </c>
      <c r="S97" s="2">
        <v>2</v>
      </c>
      <c r="W97" s="10">
        <f>Y97-57.02146*V97</f>
        <v>835.4820000000002</v>
      </c>
      <c r="X97">
        <f>(203.0794*L97)+(162.0528*M97)+(146.0579*N97)+(291.0954*O97)+(307.0903*P97)+(79.9663*Q97)+(27.998*T97)+(22.98977*U97)</f>
        <v>1378.4756</v>
      </c>
      <c r="Y97" s="1">
        <f>H97-X97+(105.02483*V97)</f>
        <v>835.4820000000002</v>
      </c>
      <c r="Z97">
        <f>H97-X97+18.0105+(105.02483*V97)</f>
        <v>853.49250000000018</v>
      </c>
      <c r="AA97">
        <f>((Y97+AA$1)+(1.007825*2))/2</f>
        <v>520.28852500000016</v>
      </c>
      <c r="AB97">
        <f>((Y97+AB$1)+(1.007825*3))/3</f>
        <v>347.19495833333343</v>
      </c>
      <c r="AC97" s="2" t="s">
        <v>62</v>
      </c>
      <c r="AD97" s="11">
        <v>835.48030000000006</v>
      </c>
      <c r="AE97" t="s">
        <v>63</v>
      </c>
      <c r="AF97">
        <v>419.24149999999997</v>
      </c>
    </row>
    <row r="98" spans="1:54" x14ac:dyDescent="0.25">
      <c r="A98" s="27" t="s">
        <v>189</v>
      </c>
      <c r="B98" s="29"/>
      <c r="C98">
        <v>2360</v>
      </c>
      <c r="D98">
        <v>2357</v>
      </c>
      <c r="E98">
        <v>1286.8800000000001</v>
      </c>
      <c r="F98">
        <v>1286.5450000000001</v>
      </c>
      <c r="G98">
        <v>3</v>
      </c>
      <c r="H98">
        <v>3856.6133</v>
      </c>
      <c r="I98" s="7">
        <f>H98-(27.998*T98)</f>
        <v>3856.6133</v>
      </c>
      <c r="J98" s="8">
        <f>I98-57.02146*V98</f>
        <v>3856.6133</v>
      </c>
      <c r="K98">
        <v>28.179500000000001</v>
      </c>
      <c r="L98" s="2">
        <v>5</v>
      </c>
      <c r="M98" s="2">
        <v>4</v>
      </c>
      <c r="N98" s="2">
        <v>2</v>
      </c>
      <c r="O98" s="2">
        <v>0</v>
      </c>
      <c r="P98" s="2">
        <v>0</v>
      </c>
      <c r="Q98" s="21">
        <v>0</v>
      </c>
      <c r="R98" s="3">
        <v>738.69560000000001</v>
      </c>
      <c r="S98" s="3">
        <v>2</v>
      </c>
      <c r="T98" s="3"/>
      <c r="U98" s="3"/>
      <c r="V98" s="3"/>
      <c r="W98" s="22">
        <f>Y98-57.02146*V98</f>
        <v>1900.8893</v>
      </c>
      <c r="X98" s="3">
        <f>(203.0794*L98)+(162.0528*M98)+(146.0579*N98)+(291.0954*O98)+(307.0903*P98)+(79.9663*Q98)+(27.998*T98)+(22.98977*U98)</f>
        <v>1955.7239999999999</v>
      </c>
      <c r="Y98" s="23">
        <f>H98-X98+(105.02483*V98)</f>
        <v>1900.8893</v>
      </c>
      <c r="Z98" s="3">
        <f>H98-X98+18.0105+(105.02483*V98)</f>
        <v>1918.8998000000001</v>
      </c>
      <c r="AA98" s="3">
        <f>((Y98+AA$1)+(1.007825*2))/2</f>
        <v>1052.9921749999999</v>
      </c>
      <c r="AB98" s="3">
        <f>((Y98+AB$1)+(1.007825*3))/3</f>
        <v>702.33072499999992</v>
      </c>
      <c r="AC98" s="19" t="s">
        <v>28</v>
      </c>
      <c r="AD98" s="24">
        <v>1271.6832999999999</v>
      </c>
      <c r="BB98" s="2"/>
    </row>
    <row r="99" spans="1:54" x14ac:dyDescent="0.25">
      <c r="A99" s="27" t="s">
        <v>189</v>
      </c>
      <c r="B99" s="29"/>
      <c r="C99">
        <v>2454</v>
      </c>
      <c r="D99">
        <v>2445</v>
      </c>
      <c r="E99">
        <v>1182.01</v>
      </c>
      <c r="F99">
        <v>1181.5177000000001</v>
      </c>
      <c r="G99">
        <v>2</v>
      </c>
      <c r="H99">
        <v>2361.0207999999998</v>
      </c>
      <c r="I99" s="7">
        <f>H99-(27.998*T99)</f>
        <v>2361.0207999999998</v>
      </c>
      <c r="J99" s="8">
        <f>I99-57.02146*V99</f>
        <v>2361.0207999999998</v>
      </c>
      <c r="K99">
        <v>28.773800000000001</v>
      </c>
      <c r="L99">
        <v>2</v>
      </c>
      <c r="M99">
        <v>5</v>
      </c>
      <c r="N99">
        <v>0</v>
      </c>
      <c r="O99">
        <v>0</v>
      </c>
      <c r="P99">
        <v>0</v>
      </c>
      <c r="Q99" s="9">
        <v>0</v>
      </c>
      <c r="R99">
        <v>597.03530000000001</v>
      </c>
      <c r="S99">
        <v>2</v>
      </c>
      <c r="W99" s="10">
        <f>Y99-57.02146*V99</f>
        <v>1144.598</v>
      </c>
      <c r="X99">
        <f>(203.0794*L99)+(162.0528*M99)+(146.0579*N99)+(291.0954*O99)+(307.0903*P99)+(79.9663*Q99)+(27.998*T99)+(22.98977*U99)</f>
        <v>1216.4227999999998</v>
      </c>
      <c r="Y99" s="1">
        <f>H99-X99+(105.02483*V99)</f>
        <v>1144.598</v>
      </c>
      <c r="Z99">
        <f>H99-X99+18.0105+(105.02483*V99)</f>
        <v>1162.6085</v>
      </c>
      <c r="AA99">
        <f>((Y99+AA$1)+(1.007825*2))/2</f>
        <v>674.84652500000004</v>
      </c>
      <c r="AB99">
        <f>((Y99+AB$1)+(1.007825*3))/3</f>
        <v>450.23362500000002</v>
      </c>
      <c r="AC99" t="s">
        <v>32</v>
      </c>
      <c r="AD99">
        <v>988.42899999999997</v>
      </c>
      <c r="AG99" s="2"/>
      <c r="AH99" s="2"/>
      <c r="AI99" s="2"/>
      <c r="AJ99" s="2"/>
      <c r="AK99" s="2"/>
    </row>
    <row r="100" spans="1:54" x14ac:dyDescent="0.25">
      <c r="A100" s="27" t="s">
        <v>189</v>
      </c>
      <c r="B100" s="29"/>
      <c r="C100">
        <v>2481</v>
      </c>
      <c r="D100">
        <v>2478</v>
      </c>
      <c r="E100">
        <v>1143.52</v>
      </c>
      <c r="F100">
        <v>1143.5199</v>
      </c>
      <c r="G100">
        <v>2</v>
      </c>
      <c r="H100">
        <v>2285.0252</v>
      </c>
      <c r="I100" s="7">
        <f>H100-(27.998*T100)</f>
        <v>2285.0252</v>
      </c>
      <c r="J100" s="8">
        <f>I100-57.02146*V100</f>
        <v>2285.0252</v>
      </c>
      <c r="K100">
        <v>28.950500000000002</v>
      </c>
      <c r="L100" s="2">
        <v>2</v>
      </c>
      <c r="M100" s="2">
        <v>2</v>
      </c>
      <c r="N100" s="2">
        <v>1</v>
      </c>
      <c r="O100" s="2">
        <v>0</v>
      </c>
      <c r="P100" s="2">
        <v>0</v>
      </c>
      <c r="Q100" s="9">
        <v>0</v>
      </c>
      <c r="R100">
        <v>597.13019999999995</v>
      </c>
      <c r="S100">
        <v>2</v>
      </c>
      <c r="W100" s="10">
        <f>Y100-57.02146*V100</f>
        <v>1408.7029</v>
      </c>
      <c r="X100">
        <f>(203.0794*L100)+(162.0528*M100)+(146.0579*N100)+(291.0954*O100)+(307.0903*P100)+(79.9663*Q100)+(27.998*T100)+(22.98977*U100)</f>
        <v>876.32230000000004</v>
      </c>
      <c r="Y100" s="1">
        <f>H100-X100+(105.02483*V100)</f>
        <v>1408.7029</v>
      </c>
      <c r="Z100">
        <f>H100-X100+18.0105+(105.02483*V100)</f>
        <v>1426.7134000000001</v>
      </c>
      <c r="AA100">
        <f>((Y100+AA$1)+(1.007825*2))/2</f>
        <v>806.89897500000006</v>
      </c>
      <c r="AB100">
        <f>((Y100+AB$1)+(1.007825*3))/3</f>
        <v>538.26859166666668</v>
      </c>
      <c r="AC100" t="s">
        <v>32</v>
      </c>
      <c r="AD100">
        <v>988.42899999999997</v>
      </c>
    </row>
    <row r="101" spans="1:54" x14ac:dyDescent="0.25">
      <c r="A101" t="s">
        <v>250</v>
      </c>
      <c r="C101" s="12">
        <v>2751</v>
      </c>
      <c r="D101" s="12">
        <v>2742</v>
      </c>
      <c r="E101" s="12">
        <v>1432.29</v>
      </c>
      <c r="F101" s="12">
        <v>1431.6181999999999</v>
      </c>
      <c r="G101" s="12">
        <v>3</v>
      </c>
      <c r="H101" s="12">
        <v>4291.8326999999999</v>
      </c>
      <c r="I101" s="7">
        <f>H101-(27.998*T101)</f>
        <v>4291.8326999999999</v>
      </c>
      <c r="J101" s="8">
        <f>I101-57.02146*V101</f>
        <v>4291.8326999999999</v>
      </c>
      <c r="K101" s="12">
        <v>30.696300000000001</v>
      </c>
      <c r="L101" s="12">
        <v>4</v>
      </c>
      <c r="M101" s="12">
        <v>3</v>
      </c>
      <c r="N101" s="12">
        <v>3</v>
      </c>
      <c r="O101" s="12">
        <v>0</v>
      </c>
      <c r="P101" s="12">
        <v>0</v>
      </c>
      <c r="Q101" s="13">
        <v>0</v>
      </c>
      <c r="R101">
        <v>1169.4175</v>
      </c>
      <c r="S101">
        <v>2</v>
      </c>
      <c r="W101" s="10">
        <f>Y101-57.02146*V101</f>
        <v>2555.183</v>
      </c>
      <c r="X101">
        <f>(203.0794*L101)+(162.0528*M101)+(146.0579*N101)+(291.0954*O101)+(307.0903*P101)+(79.9663*Q101)+(27.998*T101)+(22.98977*U101)</f>
        <v>1736.6496999999999</v>
      </c>
      <c r="Y101" s="1">
        <f>H101-X101+(105.02483*V101)</f>
        <v>2555.183</v>
      </c>
      <c r="Z101">
        <f>H101-X101+18.0105+(105.02483*V101)</f>
        <v>2573.1934999999999</v>
      </c>
      <c r="AA101">
        <f>((Y101+AA$1)+(1.007825*2))/2</f>
        <v>1380.1390249999999</v>
      </c>
      <c r="AB101">
        <f>((Y101+AB$1)+(1.007825*3))/3</f>
        <v>920.42862500000001</v>
      </c>
      <c r="AC101" s="2" t="s">
        <v>129</v>
      </c>
      <c r="AD101" s="11">
        <v>2619.2559999999999</v>
      </c>
      <c r="AE101" t="s">
        <v>130</v>
      </c>
      <c r="AF101">
        <v>879.73059999999998</v>
      </c>
    </row>
    <row r="102" spans="1:54" x14ac:dyDescent="0.25">
      <c r="C102" s="1">
        <v>2861</v>
      </c>
      <c r="D102" s="1">
        <v>2852</v>
      </c>
      <c r="E102" s="1">
        <v>1584.66</v>
      </c>
      <c r="F102" s="1">
        <v>1584.1433</v>
      </c>
      <c r="G102" s="1">
        <v>2</v>
      </c>
      <c r="H102" s="1">
        <v>3166.2721000000001</v>
      </c>
      <c r="I102" s="15">
        <f>H102-(27.998*T102)</f>
        <v>3166.2721000000001</v>
      </c>
      <c r="J102" s="15">
        <f>I102-57.02146*V102</f>
        <v>3166.2721000000001</v>
      </c>
      <c r="K102" s="1">
        <v>31.4194</v>
      </c>
      <c r="L102" s="1">
        <v>2</v>
      </c>
      <c r="M102" s="1">
        <v>8</v>
      </c>
      <c r="N102" s="1">
        <v>0</v>
      </c>
      <c r="O102" s="1">
        <v>0</v>
      </c>
      <c r="P102" s="1">
        <v>0</v>
      </c>
      <c r="Q102" s="9">
        <v>0</v>
      </c>
      <c r="R102">
        <v>834.71849999999995</v>
      </c>
      <c r="S102">
        <v>2</v>
      </c>
      <c r="W102" s="10">
        <f>Y102-57.02146*V102</f>
        <v>1463.6909000000003</v>
      </c>
      <c r="X102">
        <f>(203.0794*L102)+(162.0528*M102)+(146.0579*N102)+(291.0954*O102)+(307.0903*P102)+(79.9663*Q102)+(27.998*T102)+(22.98977*U102)</f>
        <v>1702.5811999999999</v>
      </c>
      <c r="Y102" s="1">
        <f>H102-X102+(105.02483*V102)</f>
        <v>1463.6909000000003</v>
      </c>
      <c r="Z102">
        <f>H102-X102+18.0105+(105.02483*V102)</f>
        <v>1481.7014000000004</v>
      </c>
      <c r="AA102">
        <f>((Y102+AA$1)+(1.007825*2))/2</f>
        <v>834.39297500000021</v>
      </c>
      <c r="AB102">
        <f>((Y102+AB$1)+(1.007825*3))/3</f>
        <v>556.59792500000015</v>
      </c>
      <c r="AC102" s="2" t="s">
        <v>66</v>
      </c>
      <c r="AD102" s="11">
        <v>1463.6892</v>
      </c>
    </row>
    <row r="103" spans="1:54" x14ac:dyDescent="0.25">
      <c r="A103" s="27" t="s">
        <v>189</v>
      </c>
      <c r="B103" s="29"/>
      <c r="C103">
        <v>2905</v>
      </c>
      <c r="D103">
        <v>2896</v>
      </c>
      <c r="E103">
        <v>1120.45</v>
      </c>
      <c r="F103">
        <v>1120.1179999999999</v>
      </c>
      <c r="G103">
        <v>3</v>
      </c>
      <c r="H103">
        <v>3357.3323</v>
      </c>
      <c r="I103" s="7">
        <f>H103-(27.998*T103)</f>
        <v>3357.3323</v>
      </c>
      <c r="J103" s="8">
        <f>I103-57.02146*V103</f>
        <v>3357.3323</v>
      </c>
      <c r="K103">
        <v>31.694099999999999</v>
      </c>
      <c r="L103">
        <v>2</v>
      </c>
      <c r="M103">
        <v>9</v>
      </c>
      <c r="N103">
        <v>0</v>
      </c>
      <c r="O103">
        <v>0</v>
      </c>
      <c r="P103">
        <v>0</v>
      </c>
      <c r="Q103" s="9">
        <v>0</v>
      </c>
      <c r="R103">
        <v>672.58309999999994</v>
      </c>
      <c r="S103">
        <v>2</v>
      </c>
      <c r="W103" s="10">
        <f>Y103-57.02146*V103</f>
        <v>1492.6983000000002</v>
      </c>
      <c r="X103">
        <f>(203.0794*L103)+(162.0528*M103)+(146.0579*N103)+(291.0954*O103)+(307.0903*P103)+(79.9663*Q103)+(27.998*T103)+(22.98977*U103)</f>
        <v>1864.6339999999998</v>
      </c>
      <c r="Y103" s="1">
        <f>H103-X103+(105.02483*V103)</f>
        <v>1492.6983000000002</v>
      </c>
      <c r="Z103">
        <f>H103-X103+18.0105+(105.02483*V103)</f>
        <v>1510.7088000000003</v>
      </c>
      <c r="AA103">
        <f>((Y103+AA$1)+(1.007825*2))/2</f>
        <v>848.89667500000019</v>
      </c>
      <c r="AB103">
        <f>((Y103+AB$1)+(1.007825*3))/3</f>
        <v>566.26705833333347</v>
      </c>
      <c r="AC103" s="2" t="s">
        <v>33</v>
      </c>
      <c r="AD103" s="11">
        <v>1139.5682999999999</v>
      </c>
      <c r="AE103" t="s">
        <v>34</v>
      </c>
      <c r="AF103">
        <v>571.28489999999999</v>
      </c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</row>
    <row r="104" spans="1:54" x14ac:dyDescent="0.25">
      <c r="A104" t="s">
        <v>223</v>
      </c>
      <c r="C104">
        <v>2927</v>
      </c>
      <c r="D104">
        <v>2918</v>
      </c>
      <c r="E104">
        <v>1141.48</v>
      </c>
      <c r="F104">
        <v>1141.4773</v>
      </c>
      <c r="G104">
        <v>3</v>
      </c>
      <c r="H104">
        <v>3421.4101000000001</v>
      </c>
      <c r="I104" s="7">
        <f>H104-(27.998*T104)</f>
        <v>3421.4101000000001</v>
      </c>
      <c r="J104" s="8">
        <f>I104-57.02146*V104</f>
        <v>3421.4101000000001</v>
      </c>
      <c r="K104">
        <v>31.849299999999999</v>
      </c>
      <c r="L104">
        <v>2</v>
      </c>
      <c r="M104">
        <v>8</v>
      </c>
      <c r="N104">
        <v>0</v>
      </c>
      <c r="O104">
        <v>0</v>
      </c>
      <c r="P104">
        <v>0</v>
      </c>
      <c r="Q104" s="9">
        <v>0</v>
      </c>
      <c r="R104">
        <v>1079.3484000000001</v>
      </c>
      <c r="S104">
        <v>2</v>
      </c>
      <c r="W104" s="10">
        <f>Y104-57.02146*V104</f>
        <v>1718.8289000000002</v>
      </c>
      <c r="X104">
        <f>(203.0794*L104)+(162.0528*M104)+(146.0579*N104)+(291.0954*O104)+(307.0903*P104)+(79.9663*Q104)+(27.998*T104)+(22.98977*U104)</f>
        <v>1702.5811999999999</v>
      </c>
      <c r="Y104" s="1">
        <f>H104-X104+(105.02483*V104)</f>
        <v>1718.8289000000002</v>
      </c>
      <c r="Z104">
        <f>H104-X104+18.0105+(105.02483*V104)</f>
        <v>1736.8394000000003</v>
      </c>
      <c r="AA104">
        <f>((Y104+AA$1)+(1.007825*2))/2</f>
        <v>961.96197500000017</v>
      </c>
      <c r="AB104">
        <f>((Y104+AB$1)+(1.007825*3))/3</f>
        <v>641.64392500000008</v>
      </c>
      <c r="AC104" t="s">
        <v>98</v>
      </c>
      <c r="AD104" s="11">
        <v>1952.9196999999999</v>
      </c>
    </row>
    <row r="105" spans="1:54" x14ac:dyDescent="0.25">
      <c r="C105" s="1">
        <v>2941</v>
      </c>
      <c r="D105" s="1">
        <v>2940</v>
      </c>
      <c r="E105" s="1">
        <v>1195.83</v>
      </c>
      <c r="F105" s="1">
        <v>1195.1656</v>
      </c>
      <c r="G105" s="1">
        <v>3</v>
      </c>
      <c r="H105" s="1">
        <v>3582.4749000000002</v>
      </c>
      <c r="I105" s="15">
        <f>H105-(27.998*T105)</f>
        <v>3582.4749000000002</v>
      </c>
      <c r="J105" s="15">
        <f>I105-57.02146*V105</f>
        <v>3582.4749000000002</v>
      </c>
      <c r="K105" s="1">
        <v>31.947600000000001</v>
      </c>
      <c r="L105" s="1">
        <v>2</v>
      </c>
      <c r="M105" s="1">
        <v>9</v>
      </c>
      <c r="N105" s="1">
        <v>0</v>
      </c>
      <c r="O105" s="1">
        <v>0</v>
      </c>
      <c r="P105" s="1">
        <v>0</v>
      </c>
      <c r="Q105">
        <v>0</v>
      </c>
      <c r="R105">
        <v>961.83219999999994</v>
      </c>
      <c r="S105">
        <v>2</v>
      </c>
      <c r="W105" s="10">
        <f>Y105-57.02146*V105</f>
        <v>1717.8409000000004</v>
      </c>
      <c r="X105">
        <f>(203.0794*L105)+(162.0528*M105)+(146.0579*N105)+(291.0954*O105)+(307.0903*P105)+(79.9663*Q105)+(27.998*T105)+(22.98977*U105)</f>
        <v>1864.6339999999998</v>
      </c>
      <c r="Y105" s="1">
        <f>H105-X105+(105.02483*V105)</f>
        <v>1717.8409000000004</v>
      </c>
      <c r="Z105">
        <f>H105-X105+18.0105+(105.02483*V105)</f>
        <v>1735.8514000000005</v>
      </c>
      <c r="AA105">
        <f>((Y105+AA$1)+(1.007825*2))/2</f>
        <v>961.46797500000025</v>
      </c>
      <c r="AB105">
        <f>((Y105+AB$1)+(1.007825*3))/3</f>
        <v>641.31459166666684</v>
      </c>
      <c r="AC105" s="2" t="s">
        <v>67</v>
      </c>
      <c r="AD105" s="11">
        <v>1717.8271</v>
      </c>
    </row>
    <row r="106" spans="1:54" x14ac:dyDescent="0.25">
      <c r="A106" s="27" t="s">
        <v>189</v>
      </c>
      <c r="B106" s="29"/>
      <c r="C106">
        <v>2943</v>
      </c>
      <c r="D106">
        <v>2940</v>
      </c>
      <c r="E106">
        <v>1205.1600000000001</v>
      </c>
      <c r="F106">
        <v>1204.4987000000001</v>
      </c>
      <c r="G106">
        <v>3</v>
      </c>
      <c r="H106">
        <v>3610.4740999999999</v>
      </c>
      <c r="I106" s="7">
        <f>H106-(27.998*T106)</f>
        <v>3610.4740999999999</v>
      </c>
      <c r="J106" s="8">
        <f>I106-57.02146*V106</f>
        <v>3610.4740999999999</v>
      </c>
      <c r="K106">
        <v>31.9604</v>
      </c>
      <c r="L106">
        <v>2</v>
      </c>
      <c r="M106">
        <v>9</v>
      </c>
      <c r="N106">
        <v>0</v>
      </c>
      <c r="O106">
        <v>0</v>
      </c>
      <c r="P106">
        <v>0</v>
      </c>
      <c r="Q106" s="9">
        <v>0</v>
      </c>
      <c r="R106">
        <v>597</v>
      </c>
      <c r="S106">
        <v>2</v>
      </c>
      <c r="W106" s="10">
        <f>Y106-57.02146*V106</f>
        <v>1745.8401000000001</v>
      </c>
      <c r="X106">
        <f>(203.0794*L106)+(162.0528*M106)+(146.0579*N106)+(291.0954*O106)+(307.0903*P106)+(79.9663*Q106)+(27.998*T106)+(22.98977*U106)</f>
        <v>1864.6339999999998</v>
      </c>
      <c r="Y106" s="1">
        <f>H106-X106+(105.02483*V106)</f>
        <v>1745.8401000000001</v>
      </c>
      <c r="Z106">
        <f>H106-X106+18.0105+(105.02483*V106)</f>
        <v>1763.8506000000002</v>
      </c>
      <c r="AA106">
        <f>((Y106+AA$1)+(1.007825*2))/2</f>
        <v>975.46757500000012</v>
      </c>
      <c r="AB106">
        <f>((Y106+AB$1)+(1.007825*3))/3</f>
        <v>650.64765833333342</v>
      </c>
      <c r="AC106" t="s">
        <v>32</v>
      </c>
      <c r="AD106">
        <v>988.42899999999997</v>
      </c>
      <c r="BB106" s="2"/>
    </row>
    <row r="107" spans="1:54" x14ac:dyDescent="0.25">
      <c r="A107" t="s">
        <v>153</v>
      </c>
      <c r="C107">
        <v>2991</v>
      </c>
      <c r="D107">
        <v>2984</v>
      </c>
      <c r="E107">
        <v>1151.1500000000001</v>
      </c>
      <c r="F107">
        <v>1150.4766</v>
      </c>
      <c r="G107">
        <v>3</v>
      </c>
      <c r="H107">
        <v>3448.4079000000002</v>
      </c>
      <c r="I107" s="7">
        <f>H107-(27.998*T107)</f>
        <v>3448.4079000000002</v>
      </c>
      <c r="J107" s="8">
        <f>I107-57.02146*V107</f>
        <v>3448.4079000000002</v>
      </c>
      <c r="K107">
        <v>32.2776</v>
      </c>
      <c r="L107">
        <v>2</v>
      </c>
      <c r="M107">
        <v>8</v>
      </c>
      <c r="N107">
        <v>0</v>
      </c>
      <c r="O107">
        <v>0</v>
      </c>
      <c r="P107">
        <v>0</v>
      </c>
      <c r="Q107">
        <v>0</v>
      </c>
      <c r="R107">
        <v>972.29719999999998</v>
      </c>
      <c r="S107">
        <v>2</v>
      </c>
      <c r="W107" s="10">
        <f>Y107-57.02146*V107</f>
        <v>1745.8267000000003</v>
      </c>
      <c r="X107">
        <f>(203.0794*L107)+(162.0528*M107)+(146.0579*N107)+(291.0954*O107)+(307.0903*P107)+(79.9663*Q107)+(27.998*T107)+(22.98977*U107)</f>
        <v>1702.5811999999999</v>
      </c>
      <c r="Y107" s="1">
        <f>H107-X107+(105.02483*V107)</f>
        <v>1745.8267000000003</v>
      </c>
      <c r="Z107">
        <f>H107-X107+18.0105+(105.02483*V107)</f>
        <v>1763.8372000000004</v>
      </c>
      <c r="AA107">
        <f>((Y107+AA$1)+(1.007825*2))/2</f>
        <v>975.46087500000021</v>
      </c>
      <c r="AB107">
        <f>((Y107+AB$1)+(1.007825*3))/3</f>
        <v>650.64319166666678</v>
      </c>
      <c r="AC107" t="s">
        <v>94</v>
      </c>
      <c r="AD107">
        <v>1739.8689999999999</v>
      </c>
      <c r="AE107" s="11"/>
    </row>
    <row r="108" spans="1:54" x14ac:dyDescent="0.25">
      <c r="A108" t="s">
        <v>154</v>
      </c>
      <c r="C108">
        <v>3053</v>
      </c>
      <c r="D108">
        <v>3050</v>
      </c>
      <c r="E108">
        <v>969.45</v>
      </c>
      <c r="F108">
        <v>968.7808</v>
      </c>
      <c r="G108">
        <v>3</v>
      </c>
      <c r="H108">
        <v>2903.3206</v>
      </c>
      <c r="I108" s="7">
        <f>H108-(27.998*T108)</f>
        <v>2903.3206</v>
      </c>
      <c r="J108" s="8">
        <f>I108-57.02146*V108</f>
        <v>2903.3206</v>
      </c>
      <c r="K108">
        <v>32.676900000000003</v>
      </c>
      <c r="L108">
        <v>2</v>
      </c>
      <c r="M108">
        <v>1</v>
      </c>
      <c r="N108">
        <v>1</v>
      </c>
      <c r="O108">
        <v>0</v>
      </c>
      <c r="P108">
        <v>0</v>
      </c>
      <c r="Q108">
        <v>1</v>
      </c>
      <c r="R108">
        <v>657.16380000000004</v>
      </c>
      <c r="S108">
        <v>2</v>
      </c>
      <c r="W108" s="10">
        <f>Y108-57.02146*V108</f>
        <v>2109.0848000000001</v>
      </c>
      <c r="X108">
        <f>(203.0794*L108)+(162.0528*M108)+(146.0579*N108)+(291.0954*O108)+(307.0903*P108)+(79.9663*Q108)+(27.998*T108)+(22.98977*U108)</f>
        <v>794.23580000000004</v>
      </c>
      <c r="Y108" s="1">
        <f>H108-X108+(105.02483*V108)</f>
        <v>2109.0848000000001</v>
      </c>
      <c r="Z108">
        <f>H108-X108+18.0105+(105.02483*V108)</f>
        <v>2127.0953</v>
      </c>
      <c r="AA108">
        <f>((Y108+AA$1)+(1.007825*2))/2</f>
        <v>1157.089925</v>
      </c>
      <c r="AB108">
        <f>((Y108+AB$1)+(1.007825*3))/3</f>
        <v>771.72922500000004</v>
      </c>
      <c r="AC108" s="2" t="s">
        <v>82</v>
      </c>
      <c r="AD108" s="11">
        <v>1108.5877</v>
      </c>
    </row>
    <row r="109" spans="1:54" x14ac:dyDescent="0.25">
      <c r="A109" s="27" t="s">
        <v>189</v>
      </c>
      <c r="B109" s="29"/>
      <c r="C109">
        <v>3092</v>
      </c>
      <c r="D109">
        <v>3083</v>
      </c>
      <c r="E109">
        <v>1304.99</v>
      </c>
      <c r="F109">
        <v>1304.5050000000001</v>
      </c>
      <c r="G109">
        <v>2</v>
      </c>
      <c r="H109">
        <v>2606.9955</v>
      </c>
      <c r="I109" s="7">
        <f>H109-(27.998*T109)</f>
        <v>2606.9955</v>
      </c>
      <c r="J109" s="8">
        <f>I109-57.02146*V109</f>
        <v>2606.9955</v>
      </c>
      <c r="K109">
        <v>32.932400000000001</v>
      </c>
      <c r="L109">
        <v>2</v>
      </c>
      <c r="M109">
        <v>6</v>
      </c>
      <c r="N109">
        <v>0</v>
      </c>
      <c r="O109">
        <v>0</v>
      </c>
      <c r="P109">
        <v>0</v>
      </c>
      <c r="Q109" s="9">
        <v>0</v>
      </c>
      <c r="R109">
        <v>562</v>
      </c>
      <c r="S109">
        <v>2</v>
      </c>
      <c r="W109" s="10">
        <f>Y109-57.02146*V109</f>
        <v>1228.5199</v>
      </c>
      <c r="X109">
        <f>(203.0794*L109)+(162.0528*M109)+(146.0579*N109)+(291.0954*O109)+(307.0903*P109)+(79.9663*Q109)+(27.998*T109)+(22.98977*U109)</f>
        <v>1378.4756</v>
      </c>
      <c r="Y109" s="1">
        <f>H109-X109+(105.02483*V109)</f>
        <v>1228.5199</v>
      </c>
      <c r="Z109">
        <f>H109-X109+18.0105+(105.02483*V109)</f>
        <v>1246.5304000000001</v>
      </c>
      <c r="AA109">
        <f>((Y109+AA$1)+(1.007825*2))/2</f>
        <v>716.80747500000007</v>
      </c>
      <c r="AB109">
        <f>((Y109+AB$1)+(1.007825*3))/3</f>
        <v>478.2075916666667</v>
      </c>
      <c r="AC109" s="2" t="s">
        <v>35</v>
      </c>
      <c r="AD109" s="11">
        <v>917.49699999999996</v>
      </c>
    </row>
    <row r="110" spans="1:54" x14ac:dyDescent="0.25">
      <c r="C110" s="1">
        <v>3172</v>
      </c>
      <c r="D110" s="1">
        <v>3171</v>
      </c>
      <c r="E110" s="1">
        <v>1020.44</v>
      </c>
      <c r="F110" s="1">
        <v>1020.1049</v>
      </c>
      <c r="G110" s="1">
        <v>3</v>
      </c>
      <c r="H110" s="1">
        <v>3057.2928999999999</v>
      </c>
      <c r="I110" s="15">
        <f>H110-(27.998*T110)</f>
        <v>3057.2928999999999</v>
      </c>
      <c r="J110" s="15">
        <f>I110-57.02146*V110</f>
        <v>3057.2928999999999</v>
      </c>
      <c r="K110" s="1">
        <v>33.478700000000003</v>
      </c>
      <c r="L110" s="1">
        <v>2</v>
      </c>
      <c r="M110" s="1">
        <v>9</v>
      </c>
      <c r="N110" s="1">
        <v>0</v>
      </c>
      <c r="O110" s="1">
        <v>0</v>
      </c>
      <c r="P110" s="1">
        <v>0</v>
      </c>
      <c r="Q110" s="9">
        <v>0</v>
      </c>
      <c r="R110">
        <v>699.14639999999997</v>
      </c>
      <c r="S110">
        <v>2</v>
      </c>
      <c r="W110" s="10">
        <f>Y110-57.02146*V110</f>
        <v>1192.6589000000001</v>
      </c>
      <c r="X110">
        <f>(203.0794*L110)+(162.0528*M110)+(146.0579*N110)+(291.0954*O110)+(307.0903*P110)+(79.9663*Q110)+(27.998*T110)+(22.98977*U110)</f>
        <v>1864.6339999999998</v>
      </c>
      <c r="Y110" s="1">
        <f>H110-X110+(105.02483*V110)</f>
        <v>1192.6589000000001</v>
      </c>
      <c r="Z110">
        <f>H110-X110+18.0105+(105.02483*V110)</f>
        <v>1210.6694000000002</v>
      </c>
      <c r="AA110">
        <f>((Y110+AA$1)+(1.007825*2))/2</f>
        <v>698.87697500000013</v>
      </c>
      <c r="AB110">
        <f>((Y110+AB$1)+(1.007825*3))/3</f>
        <v>466.25392500000004</v>
      </c>
      <c r="AC110" s="2" t="s">
        <v>69</v>
      </c>
      <c r="AD110" s="11">
        <v>1192.6451999999999</v>
      </c>
    </row>
    <row r="111" spans="1:54" x14ac:dyDescent="0.25">
      <c r="C111" s="1">
        <v>3176</v>
      </c>
      <c r="D111" s="1">
        <v>3171</v>
      </c>
      <c r="E111" s="1">
        <v>1530.15</v>
      </c>
      <c r="F111" s="1">
        <v>1529.6532999999999</v>
      </c>
      <c r="G111" s="1">
        <v>2</v>
      </c>
      <c r="H111" s="1">
        <v>3057.2919999999999</v>
      </c>
      <c r="I111" s="15">
        <f>H111-(27.998*T111)</f>
        <v>3057.2919999999999</v>
      </c>
      <c r="J111" s="15">
        <f>I111-57.02146*V111</f>
        <v>3057.2919999999999</v>
      </c>
      <c r="K111" s="1">
        <v>33.504199999999997</v>
      </c>
      <c r="L111" s="1">
        <v>2</v>
      </c>
      <c r="M111" s="1">
        <v>9</v>
      </c>
      <c r="N111" s="1">
        <v>0</v>
      </c>
      <c r="O111" s="1">
        <v>0</v>
      </c>
      <c r="P111" s="1">
        <v>0</v>
      </c>
      <c r="Q111">
        <v>0</v>
      </c>
      <c r="R111">
        <v>699.15369999999996</v>
      </c>
      <c r="S111">
        <v>2</v>
      </c>
      <c r="W111" s="10">
        <f>Y111-57.02146*V111</f>
        <v>1192.6580000000001</v>
      </c>
      <c r="X111">
        <f>(203.0794*L111)+(162.0528*M111)+(146.0579*N111)+(291.0954*O111)+(307.0903*P111)+(79.9663*Q111)+(27.998*T111)+(22.98977*U111)</f>
        <v>1864.6339999999998</v>
      </c>
      <c r="Y111" s="1">
        <f>H111-X111+(105.02483*V111)</f>
        <v>1192.6580000000001</v>
      </c>
      <c r="Z111">
        <f>H111-X111+18.0105+(105.02483*V111)</f>
        <v>1210.6685000000002</v>
      </c>
      <c r="AA111">
        <f>((Y111+AA$1)+(1.007825*2))/2</f>
        <v>698.87652500000013</v>
      </c>
      <c r="AB111">
        <f>((Y111+AB$1)+(1.007825*3))/3</f>
        <v>466.25362500000006</v>
      </c>
      <c r="AC111" s="2" t="s">
        <v>69</v>
      </c>
      <c r="AD111" s="11">
        <v>1192.6451999999999</v>
      </c>
    </row>
    <row r="112" spans="1:54" s="2" customFormat="1" x14ac:dyDescent="0.25">
      <c r="C112" s="1">
        <v>3183</v>
      </c>
      <c r="D112" s="1">
        <v>3182</v>
      </c>
      <c r="E112" s="1">
        <v>917.68</v>
      </c>
      <c r="F112" s="1">
        <v>917.43409999999994</v>
      </c>
      <c r="G112" s="1">
        <v>4</v>
      </c>
      <c r="H112" s="1">
        <v>3665.7071999999998</v>
      </c>
      <c r="I112" s="15">
        <f>H112-(27.998*T112)</f>
        <v>3665.7071999999998</v>
      </c>
      <c r="J112" s="15">
        <f>I112-57.02146*V112</f>
        <v>3665.7071999999998</v>
      </c>
      <c r="K112" s="1">
        <v>33.545000000000002</v>
      </c>
      <c r="L112" s="1">
        <v>2</v>
      </c>
      <c r="M112" s="1">
        <v>9</v>
      </c>
      <c r="N112" s="1">
        <v>0</v>
      </c>
      <c r="O112" s="1">
        <v>0</v>
      </c>
      <c r="P112" s="1">
        <v>0</v>
      </c>
      <c r="Q112" s="2">
        <v>0</v>
      </c>
      <c r="R112">
        <v>669.52110000000005</v>
      </c>
      <c r="S112">
        <v>3</v>
      </c>
      <c r="T112"/>
      <c r="U112"/>
      <c r="V112"/>
      <c r="W112" s="10">
        <f>Y112-57.02146*V112</f>
        <v>1801.0732</v>
      </c>
      <c r="X112">
        <f>(203.0794*L112)+(162.0528*M112)+(146.0579*N112)+(291.0954*O112)+(307.0903*P112)+(79.9663*Q112)+(27.998*T112)+(22.98977*U112)</f>
        <v>1864.6339999999998</v>
      </c>
      <c r="Y112" s="1">
        <f>H112-X112+(105.02483*V112)</f>
        <v>1801.0732</v>
      </c>
      <c r="Z112">
        <f>H112-X112+18.0105+(105.02483*V112)</f>
        <v>1819.0837000000001</v>
      </c>
      <c r="AA112">
        <f>((Y112+AA$1)+(1.007825*2))/2</f>
        <v>1003.0841250000001</v>
      </c>
      <c r="AB112">
        <f>((Y112+AB$1)+(1.007825*3))/3</f>
        <v>669.05869166666673</v>
      </c>
      <c r="AC112" s="2" t="s">
        <v>70</v>
      </c>
      <c r="AD112" s="11">
        <v>1801.0573999999999</v>
      </c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</row>
    <row r="113" spans="1:54" x14ac:dyDescent="0.25">
      <c r="C113" s="1">
        <v>3189</v>
      </c>
      <c r="D113" s="1">
        <v>3182</v>
      </c>
      <c r="E113" s="1">
        <v>1449.13</v>
      </c>
      <c r="F113" s="1">
        <v>1448.6253999999999</v>
      </c>
      <c r="G113" s="1">
        <v>2</v>
      </c>
      <c r="H113" s="1">
        <v>2895.2361999999998</v>
      </c>
      <c r="I113" s="15">
        <f>H113-(27.998*T113)</f>
        <v>2895.2361999999998</v>
      </c>
      <c r="J113" s="15">
        <f>I113-57.02146*V113</f>
        <v>2895.2361999999998</v>
      </c>
      <c r="K113" s="1">
        <v>33.5794</v>
      </c>
      <c r="L113" s="1">
        <v>2</v>
      </c>
      <c r="M113" s="1">
        <v>8</v>
      </c>
      <c r="N113" s="1">
        <v>0</v>
      </c>
      <c r="O113" s="1">
        <v>0</v>
      </c>
      <c r="P113" s="1">
        <v>0</v>
      </c>
      <c r="Q113">
        <v>0</v>
      </c>
      <c r="R113">
        <v>699.1001</v>
      </c>
      <c r="S113">
        <v>2</v>
      </c>
      <c r="W113" s="10">
        <f>Y113-57.02146*V113</f>
        <v>1192.655</v>
      </c>
      <c r="X113">
        <f>(203.0794*L113)+(162.0528*M113)+(146.0579*N113)+(291.0954*O113)+(307.0903*P113)+(79.9663*Q113)+(27.998*T113)+(22.98977*U113)</f>
        <v>1702.5811999999999</v>
      </c>
      <c r="Y113" s="1">
        <f>H113-X113+(105.02483*V113)</f>
        <v>1192.655</v>
      </c>
      <c r="Z113">
        <f>H113-X113+18.0105+(105.02483*V113)</f>
        <v>1210.6655000000001</v>
      </c>
      <c r="AA113">
        <f>((Y113+AA$1)+(1.007825*2))/2</f>
        <v>698.87502500000005</v>
      </c>
      <c r="AB113">
        <f>((Y113+AB$1)+(1.007825*3))/3</f>
        <v>466.25262500000002</v>
      </c>
      <c r="AC113" s="2" t="s">
        <v>69</v>
      </c>
      <c r="AD113" s="11">
        <v>1192.6451999999999</v>
      </c>
    </row>
    <row r="114" spans="1:54" x14ac:dyDescent="0.25">
      <c r="A114" s="27" t="s">
        <v>189</v>
      </c>
      <c r="B114" s="29"/>
      <c r="C114">
        <v>3194</v>
      </c>
      <c r="D114">
        <v>3193</v>
      </c>
      <c r="E114">
        <v>868.38</v>
      </c>
      <c r="F114">
        <v>867.87879999999996</v>
      </c>
      <c r="G114">
        <v>4</v>
      </c>
      <c r="H114">
        <v>3467.4859000000001</v>
      </c>
      <c r="I114" s="7">
        <f>H114-(27.998*T114)</f>
        <v>3467.4859000000001</v>
      </c>
      <c r="J114" s="8">
        <f>I114-57.02146*V114</f>
        <v>3467.4859000000001</v>
      </c>
      <c r="K114">
        <v>33.613199999999999</v>
      </c>
      <c r="L114">
        <v>2</v>
      </c>
      <c r="M114">
        <v>8</v>
      </c>
      <c r="N114">
        <v>0</v>
      </c>
      <c r="O114">
        <v>0</v>
      </c>
      <c r="P114">
        <v>0</v>
      </c>
      <c r="Q114">
        <v>0</v>
      </c>
      <c r="R114">
        <v>561.52070000000003</v>
      </c>
      <c r="S114">
        <v>2</v>
      </c>
      <c r="W114" s="10">
        <f>Y114-57.02146*V114</f>
        <v>1764.9047000000003</v>
      </c>
      <c r="X114">
        <f>(203.0794*L114)+(162.0528*M114)+(146.0579*N114)+(291.0954*O114)+(307.0903*P114)+(79.9663*Q114)+(27.998*T114)+(22.98977*U114)</f>
        <v>1702.5811999999999</v>
      </c>
      <c r="Y114" s="1">
        <f>H114-X114+(105.02483*V114)</f>
        <v>1764.9047000000003</v>
      </c>
      <c r="Z114">
        <f>H114-X114+18.0105+(105.02483*V114)</f>
        <v>1782.9152000000004</v>
      </c>
      <c r="AA114">
        <f>((Y114+AA$1)+(1.007825*2))/2</f>
        <v>984.9998750000002</v>
      </c>
      <c r="AB114">
        <f>((Y114+AB$1)+(1.007825*3))/3</f>
        <v>657.00252500000011</v>
      </c>
      <c r="AC114" s="2" t="s">
        <v>35</v>
      </c>
      <c r="AD114" s="11">
        <v>917.49699999999996</v>
      </c>
    </row>
    <row r="115" spans="1:54" x14ac:dyDescent="0.25">
      <c r="C115" s="1">
        <v>3198</v>
      </c>
      <c r="D115" s="1">
        <v>3193</v>
      </c>
      <c r="E115" s="1">
        <v>1223.58</v>
      </c>
      <c r="F115" s="1">
        <v>1222.915</v>
      </c>
      <c r="G115" s="1">
        <v>3</v>
      </c>
      <c r="H115" s="1">
        <v>3665.7233000000001</v>
      </c>
      <c r="I115" s="15">
        <f>H115-(27.998*T115)</f>
        <v>3665.7233000000001</v>
      </c>
      <c r="J115" s="15">
        <f>I115-57.02146*V115</f>
        <v>3665.7233000000001</v>
      </c>
      <c r="K115" s="1">
        <v>33.637700000000002</v>
      </c>
      <c r="L115" s="1">
        <v>2</v>
      </c>
      <c r="M115" s="1">
        <v>9</v>
      </c>
      <c r="N115" s="1">
        <v>0</v>
      </c>
      <c r="O115" s="1">
        <v>0</v>
      </c>
      <c r="P115" s="1">
        <v>0</v>
      </c>
      <c r="Q115" s="2">
        <v>0</v>
      </c>
      <c r="R115">
        <v>1003.5144</v>
      </c>
      <c r="S115">
        <v>2</v>
      </c>
      <c r="W115" s="10">
        <f>Y115-57.02146*V115</f>
        <v>1801.0893000000003</v>
      </c>
      <c r="X115">
        <f>(203.0794*L115)+(162.0528*M115)+(146.0579*N115)+(291.0954*O115)+(307.0903*P115)+(79.9663*Q115)+(27.998*T115)+(22.98977*U115)</f>
        <v>1864.6339999999998</v>
      </c>
      <c r="Y115" s="1">
        <f>H115-X115+(105.02483*V115)</f>
        <v>1801.0893000000003</v>
      </c>
      <c r="Z115">
        <f>H115-X115+18.0105+(105.02483*V115)</f>
        <v>1819.0998000000004</v>
      </c>
      <c r="AA115">
        <f>((Y115+AA$1)+(1.007825*2))/2</f>
        <v>1003.0921750000002</v>
      </c>
      <c r="AB115">
        <f>((Y115+AB$1)+(1.007825*3))/3</f>
        <v>669.06405833333349</v>
      </c>
      <c r="AC115" s="2" t="s">
        <v>70</v>
      </c>
      <c r="AD115" s="11">
        <v>1801.0573999999999</v>
      </c>
    </row>
    <row r="116" spans="1:54" x14ac:dyDescent="0.25">
      <c r="A116" t="s">
        <v>155</v>
      </c>
      <c r="C116">
        <v>3209</v>
      </c>
      <c r="D116">
        <v>3204</v>
      </c>
      <c r="E116">
        <v>1157.5</v>
      </c>
      <c r="F116">
        <v>1157.1724999999999</v>
      </c>
      <c r="G116">
        <v>3</v>
      </c>
      <c r="H116">
        <v>3468.4956000000002</v>
      </c>
      <c r="I116" s="7">
        <f>H116-(27.998*T116)</f>
        <v>3440.4976000000001</v>
      </c>
      <c r="J116" s="8">
        <f>I116-57.02146*V116</f>
        <v>3440.4976000000001</v>
      </c>
      <c r="K116">
        <v>33.707799999999999</v>
      </c>
      <c r="L116">
        <v>2</v>
      </c>
      <c r="M116">
        <v>8</v>
      </c>
      <c r="N116">
        <v>0</v>
      </c>
      <c r="O116">
        <v>0</v>
      </c>
      <c r="P116">
        <v>0</v>
      </c>
      <c r="Q116" s="13">
        <v>0</v>
      </c>
      <c r="R116">
        <v>813.83259999999996</v>
      </c>
      <c r="S116">
        <v>2</v>
      </c>
      <c r="T116">
        <v>1</v>
      </c>
      <c r="W116" s="10">
        <f>Y116-57.02146*V116</f>
        <v>1737.9164000000003</v>
      </c>
      <c r="X116">
        <f>(203.0794*L116)+(162.0528*M116)+(146.0579*N116)+(291.0954*O116)+(307.0903*P116)+(79.9663*Q116)+(27.998*T116)+(22.98977*U116)</f>
        <v>1730.5791999999999</v>
      </c>
      <c r="Y116" s="1">
        <f>H116-X116+(105.02483*V116)</f>
        <v>1737.9164000000003</v>
      </c>
      <c r="Z116">
        <f>H116-X116+18.0105+(105.02483*V116)</f>
        <v>1755.9269000000004</v>
      </c>
      <c r="AA116">
        <f>((Y116+AA$1)+(1.007825*2))/2</f>
        <v>971.50572500000021</v>
      </c>
      <c r="AB116">
        <f>((Y116+AB$1)+(1.007825*3))/3</f>
        <v>648.00642500000015</v>
      </c>
      <c r="AC116" s="2" t="s">
        <v>90</v>
      </c>
      <c r="AD116" s="11">
        <v>1422.7143000000001</v>
      </c>
    </row>
    <row r="117" spans="1:54" x14ac:dyDescent="0.25">
      <c r="C117" s="1">
        <v>3211</v>
      </c>
      <c r="D117" s="1">
        <v>3204</v>
      </c>
      <c r="E117" s="1">
        <v>1061.19</v>
      </c>
      <c r="F117" s="1">
        <v>1060.8599999999999</v>
      </c>
      <c r="G117" s="1">
        <v>3</v>
      </c>
      <c r="H117" s="1">
        <v>3179.5581000000002</v>
      </c>
      <c r="I117" s="15">
        <f>H117-(27.998*T117)</f>
        <v>3179.5581000000002</v>
      </c>
      <c r="J117" s="15">
        <f>I117-57.02146*V117</f>
        <v>3179.5581000000002</v>
      </c>
      <c r="K117" s="1">
        <v>33.719499999999996</v>
      </c>
      <c r="L117" s="1">
        <v>2</v>
      </c>
      <c r="M117" s="1">
        <v>6</v>
      </c>
      <c r="N117" s="1">
        <v>0</v>
      </c>
      <c r="O117" s="1">
        <v>0</v>
      </c>
      <c r="P117" s="1">
        <v>0</v>
      </c>
      <c r="Q117" s="2">
        <v>0</v>
      </c>
      <c r="R117">
        <v>1003.472</v>
      </c>
      <c r="S117">
        <v>2</v>
      </c>
      <c r="W117" s="10">
        <f>Y117-57.02146*V117</f>
        <v>1801.0825000000002</v>
      </c>
      <c r="X117">
        <f>(203.0794*L117)+(162.0528*M117)+(146.0579*N117)+(291.0954*O117)+(307.0903*P117)+(79.9663*Q117)+(27.998*T117)+(22.98977*U117)</f>
        <v>1378.4756</v>
      </c>
      <c r="Y117" s="1">
        <f>H117-X117+(105.02483*V117)</f>
        <v>1801.0825000000002</v>
      </c>
      <c r="Z117">
        <f>H117-X117+18.0105+(105.02483*V117)</f>
        <v>1819.0930000000003</v>
      </c>
      <c r="AA117">
        <f>((Y117+AA$1)+(1.007825*2))/2</f>
        <v>1003.0887750000002</v>
      </c>
      <c r="AB117">
        <f>((Y117+AB$1)+(1.007825*3))/3</f>
        <v>669.06179166666675</v>
      </c>
      <c r="AC117" s="2" t="s">
        <v>70</v>
      </c>
      <c r="AD117" s="11">
        <v>1801.0573999999999</v>
      </c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4" x14ac:dyDescent="0.25">
      <c r="C118" s="1">
        <v>3213</v>
      </c>
      <c r="D118" s="1">
        <v>3204</v>
      </c>
      <c r="E118" s="1">
        <v>1115.21</v>
      </c>
      <c r="F118" s="1">
        <v>1114.8652</v>
      </c>
      <c r="G118" s="1">
        <v>3</v>
      </c>
      <c r="H118" s="1">
        <v>3341.5738999999999</v>
      </c>
      <c r="I118" s="15">
        <f>H118-(27.998*T118)</f>
        <v>3341.5738999999999</v>
      </c>
      <c r="J118" s="15">
        <f>I118-57.02146*V118</f>
        <v>3341.5738999999999</v>
      </c>
      <c r="K118" s="1">
        <v>33.730899999999998</v>
      </c>
      <c r="L118" s="1">
        <v>2</v>
      </c>
      <c r="M118" s="1">
        <v>7</v>
      </c>
      <c r="N118" s="1">
        <v>0</v>
      </c>
      <c r="O118" s="1">
        <v>0</v>
      </c>
      <c r="P118" s="1">
        <v>0</v>
      </c>
      <c r="Q118" s="2">
        <v>0</v>
      </c>
      <c r="R118">
        <v>1003.4635</v>
      </c>
      <c r="S118">
        <v>2</v>
      </c>
      <c r="W118" s="10">
        <f>Y118-57.02146*V118</f>
        <v>1801.0454999999999</v>
      </c>
      <c r="X118">
        <f>(203.0794*L118)+(162.0528*M118)+(146.0579*N118)+(291.0954*O118)+(307.0903*P118)+(79.9663*Q118)+(27.998*T118)+(22.98977*U118)</f>
        <v>1540.5283999999999</v>
      </c>
      <c r="Y118" s="1">
        <f>H118-X118+(105.02483*V118)</f>
        <v>1801.0454999999999</v>
      </c>
      <c r="Z118">
        <f>H118-X118+18.0105+(105.02483*V118)</f>
        <v>1819.056</v>
      </c>
      <c r="AA118">
        <f>((Y118+AA$1)+(1.007825*2))/2</f>
        <v>1003.070275</v>
      </c>
      <c r="AB118">
        <f>((Y118+AB$1)+(1.007825*3))/3</f>
        <v>669.04945833333329</v>
      </c>
      <c r="AC118" s="2" t="s">
        <v>70</v>
      </c>
      <c r="AD118" s="11">
        <v>1801.0573999999999</v>
      </c>
    </row>
    <row r="119" spans="1:54" x14ac:dyDescent="0.25">
      <c r="C119" s="1">
        <v>3218</v>
      </c>
      <c r="D119" s="1">
        <v>3215</v>
      </c>
      <c r="E119" s="1">
        <v>1169.56</v>
      </c>
      <c r="F119" s="1">
        <v>1168.8942</v>
      </c>
      <c r="G119" s="1">
        <v>3</v>
      </c>
      <c r="H119" s="1">
        <v>3503.6606999999999</v>
      </c>
      <c r="I119" s="15">
        <f>H119-(27.998*T119)</f>
        <v>3503.6606999999999</v>
      </c>
      <c r="J119" s="15">
        <f>I119-57.02146*V119</f>
        <v>3503.6606999999999</v>
      </c>
      <c r="K119" s="1">
        <v>33.764299999999999</v>
      </c>
      <c r="L119" s="1">
        <v>2</v>
      </c>
      <c r="M119" s="1">
        <v>8</v>
      </c>
      <c r="N119" s="1">
        <v>0</v>
      </c>
      <c r="O119" s="1">
        <v>0</v>
      </c>
      <c r="P119" s="1">
        <v>0</v>
      </c>
      <c r="Q119" s="2">
        <v>0</v>
      </c>
      <c r="R119">
        <v>1003.444</v>
      </c>
      <c r="S119">
        <v>2</v>
      </c>
      <c r="W119" s="10">
        <f>Y119-57.02146*V119</f>
        <v>1801.0795000000001</v>
      </c>
      <c r="X119">
        <f>(203.0794*L119)+(162.0528*M119)+(146.0579*N119)+(291.0954*O119)+(307.0903*P119)+(79.9663*Q119)+(27.998*T119)+(22.98977*U119)</f>
        <v>1702.5811999999999</v>
      </c>
      <c r="Y119" s="1">
        <f>H119-X119+(105.02483*V119)</f>
        <v>1801.0795000000001</v>
      </c>
      <c r="Z119">
        <f>H119-X119+18.0105+(105.02483*V119)</f>
        <v>1819.0900000000001</v>
      </c>
      <c r="AA119">
        <f>((Y119+AA$1)+(1.007825*2))/2</f>
        <v>1003.0872750000001</v>
      </c>
      <c r="AB119">
        <f>((Y119+AB$1)+(1.007825*3))/3</f>
        <v>669.06079166666666</v>
      </c>
      <c r="AC119" s="2" t="s">
        <v>70</v>
      </c>
      <c r="AD119" s="11">
        <v>1801.0573999999999</v>
      </c>
    </row>
    <row r="120" spans="1:54" x14ac:dyDescent="0.25">
      <c r="C120" s="1">
        <v>3220</v>
      </c>
      <c r="D120" s="1">
        <v>3215</v>
      </c>
      <c r="E120" s="1">
        <v>1132.17</v>
      </c>
      <c r="F120" s="1">
        <v>1131.4991</v>
      </c>
      <c r="G120" s="1">
        <v>3</v>
      </c>
      <c r="H120" s="1">
        <v>3391.4756000000002</v>
      </c>
      <c r="I120" s="15">
        <f>H120-(27.998*T120)</f>
        <v>3391.4756000000002</v>
      </c>
      <c r="J120" s="15">
        <f>I120-57.02146*V120</f>
        <v>3391.4756000000002</v>
      </c>
      <c r="K120" s="1">
        <v>33.774299999999997</v>
      </c>
      <c r="L120" s="1">
        <v>2</v>
      </c>
      <c r="M120" s="1">
        <v>8</v>
      </c>
      <c r="N120" s="1">
        <v>0</v>
      </c>
      <c r="O120" s="1">
        <v>0</v>
      </c>
      <c r="P120" s="1">
        <v>0</v>
      </c>
      <c r="Q120" s="2">
        <v>0</v>
      </c>
      <c r="R120">
        <v>947.41819999999996</v>
      </c>
      <c r="S120">
        <v>2</v>
      </c>
      <c r="W120" s="10">
        <f>Y120-57.02146*V120</f>
        <v>1688.8944000000004</v>
      </c>
      <c r="X120">
        <f>(203.0794*L120)+(162.0528*M120)+(146.0579*N120)+(291.0954*O120)+(307.0903*P120)+(79.9663*Q120)+(27.998*T120)+(22.98977*U120)</f>
        <v>1702.5811999999999</v>
      </c>
      <c r="Y120" s="1">
        <f>H120-X120+(105.02483*V120)</f>
        <v>1688.8944000000004</v>
      </c>
      <c r="Z120">
        <f>H120-X120+18.0105+(105.02483*V120)</f>
        <v>1706.9049000000005</v>
      </c>
      <c r="AA120">
        <f>((Y120+AA$1)+(1.007825*2))/2</f>
        <v>946.99472500000024</v>
      </c>
      <c r="AB120">
        <f>((Y120+AB$1)+(1.007825*3))/3</f>
        <v>631.66575833333343</v>
      </c>
      <c r="AC120" s="2" t="s">
        <v>72</v>
      </c>
      <c r="AD120" s="11">
        <v>1688.8733</v>
      </c>
    </row>
    <row r="121" spans="1:54" x14ac:dyDescent="0.25">
      <c r="C121" s="1">
        <v>3222</v>
      </c>
      <c r="D121" s="1">
        <v>3215</v>
      </c>
      <c r="E121" s="1">
        <v>836.91</v>
      </c>
      <c r="F121" s="1">
        <v>836.40660000000003</v>
      </c>
      <c r="G121" s="1">
        <v>4</v>
      </c>
      <c r="H121" s="1">
        <v>3341.5971</v>
      </c>
      <c r="I121" s="15">
        <f>H121-(27.998*T121)</f>
        <v>3341.5971</v>
      </c>
      <c r="J121" s="15">
        <f>I121-57.02146*V121</f>
        <v>3341.5971</v>
      </c>
      <c r="K121" s="1">
        <v>33.784799999999997</v>
      </c>
      <c r="L121" s="1">
        <v>2</v>
      </c>
      <c r="M121" s="1">
        <v>7</v>
      </c>
      <c r="N121" s="1">
        <v>0</v>
      </c>
      <c r="O121" s="1">
        <v>0</v>
      </c>
      <c r="P121" s="1">
        <v>0</v>
      </c>
      <c r="Q121" s="2">
        <v>0</v>
      </c>
      <c r="R121">
        <v>670</v>
      </c>
      <c r="S121">
        <v>3</v>
      </c>
      <c r="W121" s="10">
        <f>Y121-57.02146*V121</f>
        <v>1801.0687</v>
      </c>
      <c r="X121">
        <f>(203.0794*L121)+(162.0528*M121)+(146.0579*N121)+(291.0954*O121)+(307.0903*P121)+(79.9663*Q121)+(27.998*T121)+(22.98977*U121)</f>
        <v>1540.5283999999999</v>
      </c>
      <c r="Y121" s="1">
        <f>H121-X121+(105.02483*V121)</f>
        <v>1801.0687</v>
      </c>
      <c r="Z121">
        <f>H121-X121+18.0105+(105.02483*V121)</f>
        <v>1819.0792000000001</v>
      </c>
      <c r="AA121">
        <f>((Y121+AA$1)+(1.007825*2))/2</f>
        <v>1003.0818750000001</v>
      </c>
      <c r="AB121">
        <f>((Y121+AB$1)+(1.007825*3))/3</f>
        <v>669.05719166666665</v>
      </c>
      <c r="AC121" s="2" t="s">
        <v>70</v>
      </c>
      <c r="AD121" s="11">
        <v>1801.0573999999999</v>
      </c>
    </row>
    <row r="122" spans="1:54" x14ac:dyDescent="0.25">
      <c r="A122" s="27" t="s">
        <v>189</v>
      </c>
      <c r="B122" s="29"/>
      <c r="C122">
        <v>3235</v>
      </c>
      <c r="D122">
        <v>3226</v>
      </c>
      <c r="E122">
        <v>1368.1</v>
      </c>
      <c r="F122">
        <v>1367.5975000000001</v>
      </c>
      <c r="G122">
        <v>2</v>
      </c>
      <c r="H122">
        <v>2733.1804999999999</v>
      </c>
      <c r="I122" s="7">
        <f>H122-(27.998*T122)</f>
        <v>2733.1804999999999</v>
      </c>
      <c r="J122" s="8">
        <f>I122-57.02146*V122</f>
        <v>2733.1804999999999</v>
      </c>
      <c r="K122">
        <v>33.861899999999999</v>
      </c>
      <c r="L122">
        <v>2</v>
      </c>
      <c r="M122">
        <v>7</v>
      </c>
      <c r="N122">
        <v>0</v>
      </c>
      <c r="O122">
        <v>0</v>
      </c>
      <c r="P122">
        <v>0</v>
      </c>
      <c r="Q122" s="9">
        <v>0</v>
      </c>
      <c r="R122">
        <v>561.48990000000003</v>
      </c>
      <c r="S122">
        <v>2</v>
      </c>
      <c r="W122" s="10">
        <f>Y122-57.02146*V122</f>
        <v>1192.6521</v>
      </c>
      <c r="X122">
        <f>(203.0794*L122)+(162.0528*M122)+(146.0579*N122)+(291.0954*O122)+(307.0903*P122)+(79.9663*Q122)+(27.998*T122)+(22.98977*U122)</f>
        <v>1540.5283999999999</v>
      </c>
      <c r="Y122" s="1">
        <f>H122-X122+(105.02483*V122)</f>
        <v>1192.6521</v>
      </c>
      <c r="Z122">
        <f>H122-X122+18.0105+(105.02483*V122)</f>
        <v>1210.6626000000001</v>
      </c>
      <c r="AA122">
        <f>((Y122+AA$1)+(1.007825*2))/2</f>
        <v>698.87357500000007</v>
      </c>
      <c r="AB122">
        <f>((Y122+AB$1)+(1.007825*3))/3</f>
        <v>466.25165833333335</v>
      </c>
      <c r="AC122" s="2" t="s">
        <v>35</v>
      </c>
      <c r="AD122" s="11">
        <v>917.49699999999996</v>
      </c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</row>
    <row r="123" spans="1:54" x14ac:dyDescent="0.25">
      <c r="A123" s="1" t="s">
        <v>252</v>
      </c>
      <c r="C123">
        <v>3242</v>
      </c>
      <c r="D123">
        <v>3237</v>
      </c>
      <c r="E123">
        <v>827.62</v>
      </c>
      <c r="F123">
        <v>827.36800000000005</v>
      </c>
      <c r="G123">
        <v>4</v>
      </c>
      <c r="H123">
        <v>3305.4431</v>
      </c>
      <c r="I123" s="7">
        <f>H123-(27.998*T123)</f>
        <v>3305.4431</v>
      </c>
      <c r="J123" s="8">
        <f>I123-57.02146*V123</f>
        <v>3305.4431</v>
      </c>
      <c r="K123">
        <v>33.904699999999998</v>
      </c>
      <c r="L123">
        <v>2</v>
      </c>
      <c r="M123">
        <v>7</v>
      </c>
      <c r="N123">
        <v>0</v>
      </c>
      <c r="O123">
        <v>0</v>
      </c>
      <c r="P123">
        <v>0</v>
      </c>
      <c r="Q123" s="2">
        <v>0</v>
      </c>
      <c r="R123">
        <v>872.7808</v>
      </c>
      <c r="S123">
        <v>2</v>
      </c>
      <c r="W123" s="10">
        <f>Y123-57.02146*V123</f>
        <v>1764.9147</v>
      </c>
      <c r="X123">
        <f>(203.0794*L123)+(162.0528*M123)+(146.0579*N123)+(291.0954*O123)+(307.0903*P123)+(79.9663*Q123)+(27.998*T123)+(22.98977*U123)</f>
        <v>1540.5283999999999</v>
      </c>
      <c r="Y123" s="1">
        <f>H123-X123+(105.02483*V123)</f>
        <v>1764.9147</v>
      </c>
      <c r="Z123">
        <f>H123-X123+18.0105+(105.02483*V123)</f>
        <v>1782.9252000000001</v>
      </c>
      <c r="AA123">
        <f>((Y123+AA$1)+(1.007825*2))/2</f>
        <v>985.00487500000008</v>
      </c>
      <c r="AB123">
        <f>((Y123+AB$1)+(1.007825*3))/3</f>
        <v>657.00585833333332</v>
      </c>
      <c r="AC123" t="s">
        <v>94</v>
      </c>
      <c r="AD123">
        <v>1739.8689999999999</v>
      </c>
      <c r="AG123" s="2"/>
      <c r="AH123" s="2"/>
      <c r="AI123" s="2"/>
      <c r="AJ123" s="2"/>
      <c r="AK123" s="2"/>
    </row>
    <row r="124" spans="1:54" x14ac:dyDescent="0.25">
      <c r="A124" s="27" t="s">
        <v>189</v>
      </c>
      <c r="B124" s="29"/>
      <c r="C124">
        <v>3251</v>
      </c>
      <c r="D124">
        <v>3248</v>
      </c>
      <c r="E124">
        <v>1463.13</v>
      </c>
      <c r="F124">
        <v>1462.6276</v>
      </c>
      <c r="G124">
        <v>2</v>
      </c>
      <c r="H124">
        <v>2923.2406000000001</v>
      </c>
      <c r="I124" s="7">
        <f>H124-(27.998*T124)</f>
        <v>2923.2406000000001</v>
      </c>
      <c r="J124" s="8">
        <f>I124-57.02146*V124</f>
        <v>2923.2406000000001</v>
      </c>
      <c r="K124">
        <v>33.958799999999997</v>
      </c>
      <c r="L124">
        <v>2</v>
      </c>
      <c r="M124">
        <v>8</v>
      </c>
      <c r="N124">
        <v>0</v>
      </c>
      <c r="O124">
        <v>0</v>
      </c>
      <c r="P124">
        <v>0</v>
      </c>
      <c r="Q124">
        <v>0</v>
      </c>
      <c r="R124">
        <v>561.4502</v>
      </c>
      <c r="S124">
        <v>2</v>
      </c>
      <c r="W124" s="10">
        <f>Y124-57.02146*V124</f>
        <v>1220.6594000000002</v>
      </c>
      <c r="X124">
        <f>(203.0794*L124)+(162.0528*M124)+(146.0579*N124)+(291.0954*O124)+(307.0903*P124)+(79.9663*Q124)+(27.998*T124)+(22.98977*U124)</f>
        <v>1702.5811999999999</v>
      </c>
      <c r="Y124" s="1">
        <f>H124-X124+(105.02483*V124)</f>
        <v>1220.6594000000002</v>
      </c>
      <c r="Z124">
        <f>H124-X124+18.0105+(105.02483*V124)</f>
        <v>1238.6699000000003</v>
      </c>
      <c r="AA124">
        <f>((Y124+AA$1)+(1.007825*2))/2</f>
        <v>712.87722500000018</v>
      </c>
      <c r="AB124">
        <f>((Y124+AB$1)+(1.007825*3))/3</f>
        <v>475.58742500000011</v>
      </c>
      <c r="AC124" s="2" t="s">
        <v>35</v>
      </c>
      <c r="AD124" s="11">
        <v>917.49699999999996</v>
      </c>
      <c r="AE124" t="s">
        <v>37</v>
      </c>
      <c r="AF124">
        <v>460.24880000000002</v>
      </c>
    </row>
    <row r="125" spans="1:54" x14ac:dyDescent="0.25">
      <c r="C125" s="1">
        <v>3255</v>
      </c>
      <c r="D125" s="1">
        <v>3248</v>
      </c>
      <c r="E125" s="1">
        <v>1078.1400000000001</v>
      </c>
      <c r="F125" s="1">
        <v>1077.4742000000001</v>
      </c>
      <c r="G125" s="1">
        <v>3</v>
      </c>
      <c r="H125" s="1">
        <v>3229.4009000000001</v>
      </c>
      <c r="I125" s="15">
        <f>H125-(27.998*T125)</f>
        <v>3229.4009000000001</v>
      </c>
      <c r="J125" s="15">
        <f>I125-57.02146*V125</f>
        <v>3229.4009000000001</v>
      </c>
      <c r="K125" s="1">
        <v>33.981200000000001</v>
      </c>
      <c r="L125" s="1">
        <v>2</v>
      </c>
      <c r="M125" s="1">
        <v>7</v>
      </c>
      <c r="N125" s="1">
        <v>0</v>
      </c>
      <c r="O125" s="1">
        <v>0</v>
      </c>
      <c r="P125" s="1">
        <v>0</v>
      </c>
      <c r="Q125" s="2">
        <v>0</v>
      </c>
      <c r="R125">
        <v>947.35180000000003</v>
      </c>
      <c r="S125">
        <v>2</v>
      </c>
      <c r="W125" s="10">
        <f>Y125-57.02146*V125</f>
        <v>1688.8725000000002</v>
      </c>
      <c r="X125">
        <f>(203.0794*L125)+(162.0528*M125)+(146.0579*N125)+(291.0954*O125)+(307.0903*P125)+(79.9663*Q125)+(27.998*T125)+(22.98977*U125)</f>
        <v>1540.5283999999999</v>
      </c>
      <c r="Y125" s="1">
        <f>H125-X125+(105.02483*V125)</f>
        <v>1688.8725000000002</v>
      </c>
      <c r="Z125">
        <f>H125-X125+18.0105+(105.02483*V125)</f>
        <v>1706.8830000000003</v>
      </c>
      <c r="AA125">
        <f>((Y125+AA$1)+(1.007825*2))/2</f>
        <v>946.98377500000015</v>
      </c>
      <c r="AB125">
        <f>((Y125+AB$1)+(1.007825*3))/3</f>
        <v>631.65845833333344</v>
      </c>
      <c r="AC125" s="2" t="s">
        <v>72</v>
      </c>
      <c r="AD125" s="11">
        <v>1688.8733</v>
      </c>
    </row>
    <row r="126" spans="1:54" x14ac:dyDescent="0.25">
      <c r="C126" s="1">
        <v>3273</v>
      </c>
      <c r="D126" s="1">
        <v>3270</v>
      </c>
      <c r="E126" s="1">
        <v>1287.07</v>
      </c>
      <c r="F126" s="1">
        <v>1286.5730000000001</v>
      </c>
      <c r="G126" s="1">
        <v>2</v>
      </c>
      <c r="H126" s="1">
        <v>2571.1315</v>
      </c>
      <c r="I126" s="15">
        <f>H126-(27.998*T126)</f>
        <v>2571.1315</v>
      </c>
      <c r="J126" s="15">
        <f>I126-57.02146*V126</f>
        <v>2571.1315</v>
      </c>
      <c r="K126" s="1">
        <v>34.098300000000002</v>
      </c>
      <c r="L126" s="1">
        <v>2</v>
      </c>
      <c r="M126" s="1">
        <v>6</v>
      </c>
      <c r="N126" s="1">
        <v>0</v>
      </c>
      <c r="O126" s="1">
        <v>0</v>
      </c>
      <c r="P126" s="1">
        <v>0</v>
      </c>
      <c r="Q126" s="9">
        <v>0</v>
      </c>
      <c r="R126">
        <v>699.17399999999998</v>
      </c>
      <c r="S126">
        <v>2</v>
      </c>
      <c r="W126" s="10">
        <f>Y126-57.02146*V126</f>
        <v>1192.6559</v>
      </c>
      <c r="X126">
        <f>(203.0794*L126)+(162.0528*M126)+(146.0579*N126)+(291.0954*O126)+(307.0903*P126)+(79.9663*Q126)+(27.998*T126)+(22.98977*U126)</f>
        <v>1378.4756</v>
      </c>
      <c r="Y126" s="1">
        <f>H126-X126+(105.02483*V126)</f>
        <v>1192.6559</v>
      </c>
      <c r="Z126">
        <f>H126-X126+18.0105+(105.02483*V126)</f>
        <v>1210.6664000000001</v>
      </c>
      <c r="AA126">
        <f>((Y126+AA$1)+(1.007825*2))/2</f>
        <v>698.87547500000005</v>
      </c>
      <c r="AB126">
        <f>((Y126+AB$1)+(1.007825*3))/3</f>
        <v>466.252925</v>
      </c>
      <c r="AC126" s="2" t="s">
        <v>69</v>
      </c>
      <c r="AD126" s="11">
        <v>1192.6451999999999</v>
      </c>
      <c r="BB126" s="2"/>
    </row>
    <row r="127" spans="1:54" x14ac:dyDescent="0.25">
      <c r="A127" t="s">
        <v>242</v>
      </c>
      <c r="C127">
        <v>3277</v>
      </c>
      <c r="D127">
        <v>3270</v>
      </c>
      <c r="E127">
        <v>1103.49</v>
      </c>
      <c r="F127">
        <v>1102.8173999999999</v>
      </c>
      <c r="G127">
        <v>3</v>
      </c>
      <c r="H127">
        <v>3305.4303</v>
      </c>
      <c r="I127" s="7">
        <f>H127-(27.998*T127)</f>
        <v>3305.4303</v>
      </c>
      <c r="J127" s="8">
        <f>I127-57.02146*V127</f>
        <v>3305.4303</v>
      </c>
      <c r="K127">
        <v>34.120100000000001</v>
      </c>
      <c r="L127">
        <v>2</v>
      </c>
      <c r="M127">
        <v>7</v>
      </c>
      <c r="N127">
        <v>0</v>
      </c>
      <c r="O127">
        <v>0</v>
      </c>
      <c r="P127">
        <v>0</v>
      </c>
      <c r="Q127">
        <v>0</v>
      </c>
      <c r="R127">
        <v>972.33960000000002</v>
      </c>
      <c r="S127">
        <v>2</v>
      </c>
      <c r="W127" s="10">
        <f>Y127-57.02146*V127</f>
        <v>1764.9019000000001</v>
      </c>
      <c r="X127">
        <f>(203.0794*L127)+(162.0528*M127)+(146.0579*N127)+(291.0954*O127)+(307.0903*P127)+(79.9663*Q127)+(27.998*T127)+(22.98977*U127)</f>
        <v>1540.5283999999999</v>
      </c>
      <c r="Y127" s="1">
        <f>H127-X127+(105.02483*V127)</f>
        <v>1764.9019000000001</v>
      </c>
      <c r="Z127">
        <f>H127-X127+18.0105+(105.02483*V127)</f>
        <v>1782.9124000000002</v>
      </c>
      <c r="AA127">
        <f>((Y127+AA$1)+(1.007825*2))/2</f>
        <v>984.9984750000001</v>
      </c>
      <c r="AB127">
        <f>((Y127+AB$1)+(1.007825*3))/3</f>
        <v>657.00159166666674</v>
      </c>
      <c r="AC127" t="s">
        <v>94</v>
      </c>
      <c r="AD127">
        <v>1739.8689999999999</v>
      </c>
      <c r="AE127" s="11"/>
    </row>
    <row r="128" spans="1:54" x14ac:dyDescent="0.25">
      <c r="C128" s="1">
        <v>3282</v>
      </c>
      <c r="D128" s="1">
        <v>3281</v>
      </c>
      <c r="E128" s="1">
        <v>1023.8</v>
      </c>
      <c r="F128" s="1">
        <v>1023.4622000000001</v>
      </c>
      <c r="G128" s="1">
        <v>3</v>
      </c>
      <c r="H128" s="1">
        <v>3067.3645999999999</v>
      </c>
      <c r="I128" s="15">
        <f>H128-(27.998*T128)</f>
        <v>3067.3645999999999</v>
      </c>
      <c r="J128" s="15">
        <f>I128-57.02146*V128</f>
        <v>3067.3645999999999</v>
      </c>
      <c r="K128" s="1">
        <v>34.150700000000001</v>
      </c>
      <c r="L128" s="1">
        <v>2</v>
      </c>
      <c r="M128" s="1">
        <v>6</v>
      </c>
      <c r="N128" s="1">
        <v>0</v>
      </c>
      <c r="O128" s="1">
        <v>0</v>
      </c>
      <c r="P128" s="1">
        <v>0</v>
      </c>
      <c r="Q128" s="2">
        <v>0</v>
      </c>
      <c r="R128">
        <v>947.33280000000002</v>
      </c>
      <c r="S128">
        <v>2</v>
      </c>
      <c r="W128" s="10">
        <f>Y128-57.02146*V128</f>
        <v>1688.8889999999999</v>
      </c>
      <c r="X128">
        <f>(203.0794*L128)+(162.0528*M128)+(146.0579*N128)+(291.0954*O128)+(307.0903*P128)+(79.9663*Q128)+(27.998*T128)+(22.98977*U128)</f>
        <v>1378.4756</v>
      </c>
      <c r="Y128" s="1">
        <f>H128-X128+(105.02483*V128)</f>
        <v>1688.8889999999999</v>
      </c>
      <c r="Z128">
        <f>H128-X128+18.0105+(105.02483*V128)</f>
        <v>1706.8995</v>
      </c>
      <c r="AA128">
        <f>((Y128+AA$1)+(1.007825*2))/2</f>
        <v>946.99202500000001</v>
      </c>
      <c r="AB128">
        <f>((Y128+AB$1)+(1.007825*3))/3</f>
        <v>631.66395833333331</v>
      </c>
      <c r="AC128" s="2" t="s">
        <v>72</v>
      </c>
      <c r="AD128" s="11">
        <v>1688.8733</v>
      </c>
      <c r="AG128" s="2"/>
      <c r="AH128" s="2"/>
      <c r="AI128" s="2"/>
      <c r="AJ128" s="2"/>
      <c r="AK128" s="2"/>
    </row>
    <row r="129" spans="1:54" x14ac:dyDescent="0.25">
      <c r="A129" s="27" t="s">
        <v>189</v>
      </c>
      <c r="B129" s="29"/>
      <c r="C129">
        <v>3290</v>
      </c>
      <c r="D129">
        <v>3281</v>
      </c>
      <c r="E129">
        <v>1232.9000000000001</v>
      </c>
      <c r="F129">
        <v>1232.5767000000001</v>
      </c>
      <c r="G129">
        <v>3</v>
      </c>
      <c r="H129">
        <v>3694.7082</v>
      </c>
      <c r="I129" s="7">
        <f>H129-(27.998*T129)</f>
        <v>3694.7082</v>
      </c>
      <c r="J129" s="8">
        <f>I129-57.02146*V129</f>
        <v>3694.7082</v>
      </c>
      <c r="K129">
        <v>34.200400000000002</v>
      </c>
      <c r="L129">
        <v>2</v>
      </c>
      <c r="M129">
        <v>9</v>
      </c>
      <c r="N129">
        <v>0</v>
      </c>
      <c r="O129">
        <v>0</v>
      </c>
      <c r="P129">
        <v>0</v>
      </c>
      <c r="Q129" s="9">
        <v>0</v>
      </c>
      <c r="R129">
        <v>806.13070000000005</v>
      </c>
      <c r="S129">
        <v>2</v>
      </c>
      <c r="W129" s="10">
        <f>Y129-57.02146*V129</f>
        <v>1830.0742000000002</v>
      </c>
      <c r="X129">
        <f>(203.0794*L129)+(162.0528*M129)+(146.0579*N129)+(291.0954*O129)+(307.0903*P129)+(79.9663*Q129)+(27.998*T129)+(22.98977*U129)</f>
        <v>1864.6339999999998</v>
      </c>
      <c r="Y129" s="1">
        <f>H129-X129+(105.02483*V129)</f>
        <v>1830.0742000000002</v>
      </c>
      <c r="Z129">
        <f>H129-X129+18.0105+(105.02483*V129)</f>
        <v>1848.0847000000003</v>
      </c>
      <c r="AA129">
        <f>((Y129+AA$1)+(1.007825*2))/2</f>
        <v>1017.5846250000002</v>
      </c>
      <c r="AB129">
        <f>((Y129+AB$1)+(1.007825*3))/3</f>
        <v>678.72569166666676</v>
      </c>
      <c r="AC129" t="s">
        <v>26</v>
      </c>
      <c r="AD129" s="11">
        <v>1406.6360999999999</v>
      </c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4" x14ac:dyDescent="0.25">
      <c r="A130" s="27" t="s">
        <v>189</v>
      </c>
      <c r="B130" s="29"/>
      <c r="C130" s="12">
        <v>3295</v>
      </c>
      <c r="D130" s="12">
        <v>3292</v>
      </c>
      <c r="E130" s="12">
        <v>1178.56</v>
      </c>
      <c r="F130" s="12">
        <v>1178.556</v>
      </c>
      <c r="G130" s="12">
        <v>3</v>
      </c>
      <c r="H130" s="12">
        <v>3532.6462999999999</v>
      </c>
      <c r="I130" s="7">
        <f>H130-(27.998*T130)</f>
        <v>3532.6462999999999</v>
      </c>
      <c r="J130" s="8">
        <f>I130-57.02146*V130</f>
        <v>3532.6462999999999</v>
      </c>
      <c r="K130" s="12">
        <v>34.235199999999999</v>
      </c>
      <c r="L130" s="12">
        <v>2</v>
      </c>
      <c r="M130" s="12">
        <v>8</v>
      </c>
      <c r="N130" s="12">
        <v>0</v>
      </c>
      <c r="O130" s="12">
        <v>0</v>
      </c>
      <c r="P130" s="12">
        <v>0</v>
      </c>
      <c r="Q130" s="9">
        <v>0</v>
      </c>
      <c r="R130">
        <v>860.70889999999997</v>
      </c>
      <c r="S130">
        <v>2</v>
      </c>
      <c r="W130" s="10">
        <f>Y130-57.02146*V130</f>
        <v>1830.0651</v>
      </c>
      <c r="X130">
        <f>(203.0794*L130)+(162.0528*M130)+(146.0579*N130)+(291.0954*O130)+(307.0903*P130)+(79.9663*Q130)+(27.998*T130)+(22.98977*U130)</f>
        <v>1702.5811999999999</v>
      </c>
      <c r="Y130" s="1">
        <f>H130-X130+(105.02483*V130)</f>
        <v>1830.0651</v>
      </c>
      <c r="Z130">
        <f>H130-X130+18.0105+(105.02483*V130)</f>
        <v>1848.0756000000001</v>
      </c>
      <c r="AA130">
        <f>((Y130+AA$1)+(1.007825*2))/2</f>
        <v>1017.5800750000001</v>
      </c>
      <c r="AB130">
        <f>((Y130+AB$1)+(1.007825*3))/3</f>
        <v>678.72265833333336</v>
      </c>
      <c r="AC130" s="2" t="s">
        <v>39</v>
      </c>
      <c r="AD130" s="11">
        <v>1512.7056</v>
      </c>
      <c r="AE130" t="s">
        <v>40</v>
      </c>
      <c r="AF130">
        <v>505.57150000000001</v>
      </c>
    </row>
    <row r="131" spans="1:54" x14ac:dyDescent="0.25">
      <c r="C131" s="1">
        <v>3297</v>
      </c>
      <c r="D131" s="1">
        <v>3292</v>
      </c>
      <c r="E131" s="1">
        <v>1124.52</v>
      </c>
      <c r="F131" s="1">
        <v>1124.5209</v>
      </c>
      <c r="G131" s="1">
        <v>2</v>
      </c>
      <c r="H131" s="1">
        <v>2247.0272</v>
      </c>
      <c r="I131" s="15">
        <f>H131-(27.998*T131)</f>
        <v>2247.0272</v>
      </c>
      <c r="J131" s="15">
        <f>I131-57.02146*V131</f>
        <v>2247.0272</v>
      </c>
      <c r="K131" s="1">
        <v>34.247599999999998</v>
      </c>
      <c r="L131" s="1">
        <v>2</v>
      </c>
      <c r="M131" s="1">
        <v>4</v>
      </c>
      <c r="N131" s="1">
        <v>0</v>
      </c>
      <c r="O131" s="1">
        <v>0</v>
      </c>
      <c r="P131" s="1">
        <v>0</v>
      </c>
      <c r="Q131" s="9">
        <v>0</v>
      </c>
      <c r="R131">
        <v>699.14620000000002</v>
      </c>
      <c r="S131">
        <v>2</v>
      </c>
      <c r="W131" s="10">
        <f>Y131-57.02146*V131</f>
        <v>1192.6572000000001</v>
      </c>
      <c r="X131">
        <f>(203.0794*L131)+(162.0528*M131)+(146.0579*N131)+(291.0954*O131)+(307.0903*P131)+(79.9663*Q131)+(27.998*T131)+(22.98977*U131)</f>
        <v>1054.3699999999999</v>
      </c>
      <c r="Y131" s="1">
        <f>H131-X131+(105.02483*V131)</f>
        <v>1192.6572000000001</v>
      </c>
      <c r="Z131">
        <f>H131-X131+18.0105+(105.02483*V131)</f>
        <v>1210.6677000000002</v>
      </c>
      <c r="AA131">
        <f>((Y131+AA$1)+(1.007825*2))/2</f>
        <v>698.87612500000012</v>
      </c>
      <c r="AB131">
        <f>((Y131+AB$1)+(1.007825*3))/3</f>
        <v>466.25335833333338</v>
      </c>
      <c r="AC131" s="2" t="s">
        <v>69</v>
      </c>
      <c r="AD131" s="11">
        <v>1192.6451999999999</v>
      </c>
      <c r="BB131" s="12"/>
    </row>
    <row r="132" spans="1:54" x14ac:dyDescent="0.25">
      <c r="A132" s="27" t="s">
        <v>189</v>
      </c>
      <c r="B132" s="29"/>
      <c r="C132">
        <v>3304</v>
      </c>
      <c r="D132">
        <v>3303</v>
      </c>
      <c r="E132">
        <v>787.1</v>
      </c>
      <c r="F132">
        <v>786.85270000000003</v>
      </c>
      <c r="G132">
        <v>4</v>
      </c>
      <c r="H132">
        <v>3143.3818000000001</v>
      </c>
      <c r="I132" s="7">
        <f>H132-(27.998*T132)</f>
        <v>3115.3838000000001</v>
      </c>
      <c r="J132" s="8">
        <f>I132-57.02146*V132</f>
        <v>3115.3838000000001</v>
      </c>
      <c r="K132">
        <v>34.294800000000002</v>
      </c>
      <c r="L132">
        <v>2</v>
      </c>
      <c r="M132">
        <v>6</v>
      </c>
      <c r="N132">
        <v>0</v>
      </c>
      <c r="O132">
        <v>0</v>
      </c>
      <c r="P132">
        <v>0</v>
      </c>
      <c r="Q132" s="9">
        <v>0</v>
      </c>
      <c r="R132">
        <v>859.25220000000002</v>
      </c>
      <c r="S132">
        <v>2</v>
      </c>
      <c r="T132">
        <v>1</v>
      </c>
      <c r="W132" s="10">
        <f>Y132-57.02146*V132</f>
        <v>1736.9082000000001</v>
      </c>
      <c r="X132">
        <f>(203.0794*L132)+(162.0528*M132)+(146.0579*N132)+(291.0954*O132)+(307.0903*P132)+(79.9663*Q132)+(27.998*T132)+(22.98977*U132)</f>
        <v>1406.4736</v>
      </c>
      <c r="Y132" s="1">
        <f>H132-X132+(105.02483*V132)</f>
        <v>1736.9082000000001</v>
      </c>
      <c r="Z132">
        <f>H132-X132+18.0105+(105.02483*V132)</f>
        <v>1754.9187000000002</v>
      </c>
      <c r="AA132">
        <f>((Y132+AA$1)+(1.007825*2))/2</f>
        <v>971.0016250000001</v>
      </c>
      <c r="AB132">
        <f>((Y132+AB$1)+(1.007825*3))/3</f>
        <v>647.67035833333341</v>
      </c>
      <c r="AC132" s="2" t="s">
        <v>39</v>
      </c>
      <c r="AD132" s="11">
        <v>1512.7056</v>
      </c>
      <c r="AF132" s="11"/>
    </row>
    <row r="133" spans="1:54" x14ac:dyDescent="0.25">
      <c r="C133" s="1">
        <v>3308</v>
      </c>
      <c r="D133" s="1">
        <v>3303</v>
      </c>
      <c r="E133" s="1">
        <v>1382.6</v>
      </c>
      <c r="F133" s="1">
        <v>1381.5979</v>
      </c>
      <c r="G133" s="1">
        <v>2</v>
      </c>
      <c r="H133" s="1">
        <v>2761.1812</v>
      </c>
      <c r="I133" s="15">
        <f>H133-(27.998*T133)</f>
        <v>2733.1831999999999</v>
      </c>
      <c r="J133" s="15">
        <f>I133-57.02146*V133</f>
        <v>2733.1831999999999</v>
      </c>
      <c r="K133" s="1">
        <v>34.321199999999997</v>
      </c>
      <c r="L133" s="1">
        <v>2</v>
      </c>
      <c r="M133" s="1">
        <v>7</v>
      </c>
      <c r="N133" s="1">
        <v>0</v>
      </c>
      <c r="O133" s="1">
        <v>0</v>
      </c>
      <c r="P133" s="1">
        <v>0</v>
      </c>
      <c r="Q133" s="9">
        <v>0</v>
      </c>
      <c r="R133">
        <v>699.1644</v>
      </c>
      <c r="S133">
        <v>2</v>
      </c>
      <c r="T133">
        <v>1</v>
      </c>
      <c r="W133" s="10">
        <f>Y133-57.02146*V133</f>
        <v>1192.6548</v>
      </c>
      <c r="X133">
        <f>(203.0794*L133)+(162.0528*M133)+(146.0579*N133)+(291.0954*O133)+(307.0903*P133)+(79.9663*Q133)+(27.998*T133)+(22.98977*U133)</f>
        <v>1568.5264</v>
      </c>
      <c r="Y133" s="1">
        <f>H133-X133+(105.02483*V133)</f>
        <v>1192.6548</v>
      </c>
      <c r="Z133">
        <f>H133-X133+18.0105+(105.02483*V133)</f>
        <v>1210.6653000000001</v>
      </c>
      <c r="AA133">
        <f>((Y133+AA$1)+(1.007825*2))/2</f>
        <v>698.87492500000008</v>
      </c>
      <c r="AB133">
        <f>((Y133+AB$1)+(1.007825*3))/3</f>
        <v>466.25255833333335</v>
      </c>
      <c r="AC133" s="2" t="s">
        <v>69</v>
      </c>
      <c r="AD133" s="11">
        <v>1192.6451999999999</v>
      </c>
    </row>
    <row r="134" spans="1:54" x14ac:dyDescent="0.25">
      <c r="C134" s="1">
        <v>3326</v>
      </c>
      <c r="D134" s="1">
        <v>3325</v>
      </c>
      <c r="E134" s="1">
        <v>877.42</v>
      </c>
      <c r="F134" s="1">
        <v>876.92169999999999</v>
      </c>
      <c r="G134" s="1">
        <v>4</v>
      </c>
      <c r="H134" s="1">
        <v>3503.6579000000002</v>
      </c>
      <c r="I134" s="15">
        <f>H134-(27.998*T134)</f>
        <v>3503.6579000000002</v>
      </c>
      <c r="J134" s="15">
        <f>I134-57.02146*V134</f>
        <v>3503.6579000000002</v>
      </c>
      <c r="K134" s="1">
        <v>34.436500000000002</v>
      </c>
      <c r="L134" s="1">
        <v>2</v>
      </c>
      <c r="M134" s="1">
        <v>8</v>
      </c>
      <c r="N134" s="1">
        <v>0</v>
      </c>
      <c r="O134" s="1">
        <v>0</v>
      </c>
      <c r="P134" s="1">
        <v>0</v>
      </c>
      <c r="Q134" s="2">
        <v>0</v>
      </c>
      <c r="R134">
        <v>670</v>
      </c>
      <c r="S134">
        <v>3</v>
      </c>
      <c r="W134" s="10">
        <f>Y134-57.02146*V134</f>
        <v>1801.0767000000003</v>
      </c>
      <c r="X134">
        <f>(203.0794*L134)+(162.0528*M134)+(146.0579*N134)+(291.0954*O134)+(307.0903*P134)+(79.9663*Q134)+(27.998*T134)+(22.98977*U134)</f>
        <v>1702.5811999999999</v>
      </c>
      <c r="Y134" s="1">
        <f>H134-X134+(105.02483*V134)</f>
        <v>1801.0767000000003</v>
      </c>
      <c r="Z134">
        <f>H134-X134+18.0105+(105.02483*V134)</f>
        <v>1819.0872000000004</v>
      </c>
      <c r="AA134">
        <f>((Y134+AA$1)+(1.007825*2))/2</f>
        <v>1003.0858750000002</v>
      </c>
      <c r="AB134">
        <f>((Y134+AB$1)+(1.007825*3))/3</f>
        <v>669.05985833333341</v>
      </c>
      <c r="AC134" s="2" t="s">
        <v>70</v>
      </c>
      <c r="AD134" s="11">
        <v>1801.0573999999999</v>
      </c>
    </row>
    <row r="135" spans="1:54" x14ac:dyDescent="0.25">
      <c r="C135" s="1">
        <v>3348</v>
      </c>
      <c r="D135" s="1">
        <v>3347</v>
      </c>
      <c r="E135" s="1">
        <v>969.78</v>
      </c>
      <c r="F135" s="1">
        <v>969.44290000000001</v>
      </c>
      <c r="G135" s="1">
        <v>3</v>
      </c>
      <c r="H135" s="1">
        <v>2905.3067999999998</v>
      </c>
      <c r="I135" s="15">
        <f>H135-(27.998*T135)</f>
        <v>2905.3067999999998</v>
      </c>
      <c r="J135" s="15">
        <f>I135-57.02146*V135</f>
        <v>2905.3067999999998</v>
      </c>
      <c r="K135" s="1">
        <v>34.572600000000001</v>
      </c>
      <c r="L135" s="1">
        <v>2</v>
      </c>
      <c r="M135" s="1">
        <v>5</v>
      </c>
      <c r="N135" s="1">
        <v>0</v>
      </c>
      <c r="O135" s="1">
        <v>0</v>
      </c>
      <c r="P135" s="1">
        <v>0</v>
      </c>
      <c r="Q135" s="2">
        <v>0</v>
      </c>
      <c r="R135">
        <v>947.37810000000002</v>
      </c>
      <c r="S135">
        <v>2</v>
      </c>
      <c r="W135" s="10">
        <f>Y135-57.02146*V135</f>
        <v>1688.884</v>
      </c>
      <c r="X135">
        <f>(203.0794*L135)+(162.0528*M135)+(146.0579*N135)+(291.0954*O135)+(307.0903*P135)+(79.9663*Q135)+(27.998*T135)+(22.98977*U135)</f>
        <v>1216.4227999999998</v>
      </c>
      <c r="Y135" s="1">
        <f>H135-X135+(105.02483*V135)</f>
        <v>1688.884</v>
      </c>
      <c r="Z135">
        <f>H135-X135+18.0105+(105.02483*V135)</f>
        <v>1706.8945000000001</v>
      </c>
      <c r="AA135">
        <f>((Y135+AA$1)+(1.007825*2))/2</f>
        <v>946.98952500000007</v>
      </c>
      <c r="AB135">
        <f>((Y135+AB$1)+(1.007825*3))/3</f>
        <v>631.66229166666665</v>
      </c>
      <c r="AC135" s="2" t="s">
        <v>72</v>
      </c>
      <c r="AD135" s="11">
        <v>1688.8733</v>
      </c>
    </row>
    <row r="136" spans="1:54" x14ac:dyDescent="0.25">
      <c r="A136" t="s">
        <v>251</v>
      </c>
      <c r="C136">
        <v>3354</v>
      </c>
      <c r="D136">
        <v>3347</v>
      </c>
      <c r="E136">
        <v>1049.47</v>
      </c>
      <c r="F136">
        <v>1048.7982</v>
      </c>
      <c r="G136">
        <v>3</v>
      </c>
      <c r="H136">
        <v>3143.3728000000001</v>
      </c>
      <c r="I136" s="7">
        <f>H136-(27.998*T136)</f>
        <v>3143.3728000000001</v>
      </c>
      <c r="J136" s="8">
        <f>I136-57.02146*V136</f>
        <v>3143.3728000000001</v>
      </c>
      <c r="K136">
        <v>34.611499999999999</v>
      </c>
      <c r="L136">
        <v>2</v>
      </c>
      <c r="M136">
        <v>6</v>
      </c>
      <c r="N136">
        <v>0</v>
      </c>
      <c r="O136">
        <v>0</v>
      </c>
      <c r="P136">
        <v>0</v>
      </c>
      <c r="Q136" s="13">
        <v>0</v>
      </c>
      <c r="R136">
        <v>1526.1106</v>
      </c>
      <c r="S136">
        <v>2</v>
      </c>
      <c r="W136" s="10">
        <f>Y136-57.02146*V136</f>
        <v>1764.8972000000001</v>
      </c>
      <c r="X136">
        <f>(203.0794*L136)+(162.0528*M136)+(146.0579*N136)+(291.0954*O136)+(307.0903*P136)+(79.9663*Q136)+(27.998*T136)+(22.98977*U136)</f>
        <v>1378.4756</v>
      </c>
      <c r="Y136" s="1">
        <f>H136-X136+(105.02483*V136)</f>
        <v>1764.8972000000001</v>
      </c>
      <c r="Z136">
        <f>H136-X136+18.0105+(105.02483*V136)</f>
        <v>1782.9077000000002</v>
      </c>
      <c r="AA136">
        <f>((Y136+AA$1)+(1.007825*2))/2</f>
        <v>984.99612500000012</v>
      </c>
      <c r="AB136">
        <f>((Y136+AB$1)+(1.007825*3))/3</f>
        <v>657.00002500000005</v>
      </c>
      <c r="AC136" s="2" t="s">
        <v>135</v>
      </c>
      <c r="AD136" s="11">
        <v>2846.2559000000001</v>
      </c>
      <c r="AG136" s="2"/>
      <c r="AH136" s="2"/>
      <c r="AI136" s="2"/>
      <c r="AJ136" s="2"/>
      <c r="AK136" s="2"/>
    </row>
    <row r="137" spans="1:54" x14ac:dyDescent="0.25">
      <c r="A137" s="27" t="s">
        <v>189</v>
      </c>
      <c r="B137" s="29"/>
      <c r="C137">
        <v>3372</v>
      </c>
      <c r="D137">
        <v>3369</v>
      </c>
      <c r="E137">
        <v>1099.46</v>
      </c>
      <c r="F137">
        <v>1098.7885000000001</v>
      </c>
      <c r="G137">
        <v>3</v>
      </c>
      <c r="H137">
        <v>3293.3436000000002</v>
      </c>
      <c r="I137" s="7">
        <f>H137-(27.998*T137)</f>
        <v>3265.3456000000001</v>
      </c>
      <c r="J137" s="8">
        <f>I137-57.02146*V137</f>
        <v>3265.3456000000001</v>
      </c>
      <c r="K137">
        <v>34.726700000000001</v>
      </c>
      <c r="L137">
        <v>2</v>
      </c>
      <c r="M137">
        <v>6</v>
      </c>
      <c r="N137">
        <v>0</v>
      </c>
      <c r="O137">
        <v>0</v>
      </c>
      <c r="P137">
        <v>0</v>
      </c>
      <c r="Q137" s="9">
        <v>0</v>
      </c>
      <c r="R137">
        <v>859.29920000000004</v>
      </c>
      <c r="S137">
        <v>2</v>
      </c>
      <c r="T137">
        <v>1</v>
      </c>
      <c r="W137" s="10">
        <f>Y137-57.02146*V137</f>
        <v>1886.8700000000001</v>
      </c>
      <c r="X137">
        <f>(203.0794*L137)+(162.0528*M137)+(146.0579*N137)+(291.0954*O137)+(307.0903*P137)+(79.9663*Q137)+(27.998*T137)+(22.98977*U137)</f>
        <v>1406.4736</v>
      </c>
      <c r="Y137" s="1">
        <f>H137-X137+(105.02483*V137)</f>
        <v>1886.8700000000001</v>
      </c>
      <c r="Z137">
        <f>H137-X137+18.0105+(105.02483*V137)</f>
        <v>1904.8805000000002</v>
      </c>
      <c r="AA137">
        <f>((Y137+AA$1)+(1.007825*2))/2</f>
        <v>1045.9825249999999</v>
      </c>
      <c r="AB137">
        <f>((Y137+AB$1)+(1.007825*3))/3</f>
        <v>697.65762499999994</v>
      </c>
      <c r="AC137" s="2" t="s">
        <v>39</v>
      </c>
      <c r="AD137" s="11">
        <v>1512.7056</v>
      </c>
      <c r="AF137" s="11"/>
    </row>
    <row r="138" spans="1:54" x14ac:dyDescent="0.25">
      <c r="A138" s="27" t="s">
        <v>189</v>
      </c>
      <c r="B138" s="29"/>
      <c r="C138">
        <v>3398</v>
      </c>
      <c r="D138">
        <v>3391</v>
      </c>
      <c r="E138">
        <v>1300.57</v>
      </c>
      <c r="F138">
        <v>1300.5726</v>
      </c>
      <c r="G138">
        <v>2</v>
      </c>
      <c r="H138">
        <v>2599.1307000000002</v>
      </c>
      <c r="I138" s="7">
        <f>H138-(27.998*T138)</f>
        <v>2571.1327000000001</v>
      </c>
      <c r="J138" s="8">
        <f>I138-57.02146*V138</f>
        <v>2571.1327000000001</v>
      </c>
      <c r="K138">
        <v>34.877600000000001</v>
      </c>
      <c r="L138">
        <v>2</v>
      </c>
      <c r="M138">
        <v>6</v>
      </c>
      <c r="N138">
        <v>0</v>
      </c>
      <c r="O138">
        <v>0</v>
      </c>
      <c r="P138">
        <v>0</v>
      </c>
      <c r="Q138" s="9">
        <v>0</v>
      </c>
      <c r="R138">
        <v>859.28949999999998</v>
      </c>
      <c r="S138">
        <v>2</v>
      </c>
      <c r="T138">
        <v>1</v>
      </c>
      <c r="W138" s="10">
        <f>Y138-57.02146*V138</f>
        <v>1192.6571000000001</v>
      </c>
      <c r="X138">
        <f>(203.0794*L138)+(162.0528*M138)+(146.0579*N138)+(291.0954*O138)+(307.0903*P138)+(79.9663*Q138)+(27.998*T138)+(22.98977*U138)</f>
        <v>1406.4736</v>
      </c>
      <c r="Y138" s="1">
        <f>H138-X138+(105.02483*V138)</f>
        <v>1192.6571000000001</v>
      </c>
      <c r="Z138">
        <f>H138-X138+18.0105+(105.02483*V138)</f>
        <v>1210.6676000000002</v>
      </c>
      <c r="AA138">
        <f>((Y138+AA$1)+(1.007825*2))/2</f>
        <v>698.87607500000013</v>
      </c>
      <c r="AB138">
        <f>((Y138+AB$1)+(1.007825*3))/3</f>
        <v>466.25332500000007</v>
      </c>
      <c r="AC138" s="2" t="s">
        <v>39</v>
      </c>
      <c r="AD138" s="11">
        <v>1512.7056</v>
      </c>
      <c r="AF138" s="11"/>
    </row>
    <row r="139" spans="1:54" x14ac:dyDescent="0.25">
      <c r="C139" s="1">
        <v>3407</v>
      </c>
      <c r="D139" s="1">
        <v>3402</v>
      </c>
      <c r="E139" s="1">
        <v>953.41</v>
      </c>
      <c r="F139" s="1">
        <v>952.6617</v>
      </c>
      <c r="G139" s="1">
        <v>4</v>
      </c>
      <c r="H139" s="1">
        <v>3806.6179000000002</v>
      </c>
      <c r="I139" s="15">
        <f>H139-(27.998*T139)</f>
        <v>3806.6179000000002</v>
      </c>
      <c r="J139" s="15">
        <f>I139-57.02146*V139</f>
        <v>3806.6179000000002</v>
      </c>
      <c r="K139" s="1">
        <v>34.933199999999999</v>
      </c>
      <c r="L139" s="1">
        <v>2</v>
      </c>
      <c r="M139" s="1">
        <v>6</v>
      </c>
      <c r="N139" s="1">
        <v>0</v>
      </c>
      <c r="O139" s="1">
        <v>0</v>
      </c>
      <c r="P139" s="1">
        <v>0</v>
      </c>
      <c r="Q139" s="13">
        <v>0</v>
      </c>
      <c r="R139">
        <v>879</v>
      </c>
      <c r="S139">
        <v>3</v>
      </c>
      <c r="W139" s="10">
        <f>Y139-57.02146*V139</f>
        <v>2428.1423000000004</v>
      </c>
      <c r="X139">
        <f>(203.0794*L139)+(162.0528*M139)+(146.0579*N139)+(291.0954*O139)+(307.0903*P139)+(79.9663*Q139)+(27.998*T139)+(22.98977*U139)</f>
        <v>1378.4756</v>
      </c>
      <c r="Y139" s="1">
        <f>H139-X139+(105.02483*V139)</f>
        <v>2428.1423000000004</v>
      </c>
      <c r="Z139">
        <f>H139-X139+18.0105+(105.02483*V139)</f>
        <v>2446.1528000000003</v>
      </c>
      <c r="AA139">
        <f>((Y139+AA$1)+(1.007825*2))/2</f>
        <v>1316.6186750000002</v>
      </c>
      <c r="AB139">
        <f>((Y139+AB$1)+(1.007825*3))/3</f>
        <v>878.08172500000012</v>
      </c>
      <c r="AC139" t="s">
        <v>74</v>
      </c>
      <c r="AD139" s="11">
        <v>2428.123</v>
      </c>
    </row>
    <row r="140" spans="1:54" x14ac:dyDescent="0.25">
      <c r="A140" t="s">
        <v>156</v>
      </c>
      <c r="C140" s="12">
        <v>3425</v>
      </c>
      <c r="D140" s="12">
        <v>3424</v>
      </c>
      <c r="E140" s="12">
        <v>1045.1099999999999</v>
      </c>
      <c r="F140" s="12">
        <v>1044.7746999999999</v>
      </c>
      <c r="G140" s="12">
        <v>3</v>
      </c>
      <c r="H140" s="12">
        <v>3131.3024</v>
      </c>
      <c r="I140" s="7">
        <f>H140-(27.998*T140)</f>
        <v>3103.3044</v>
      </c>
      <c r="J140" s="8">
        <f>I140-57.02146*V140</f>
        <v>3103.3044</v>
      </c>
      <c r="K140" s="12">
        <v>35.048299999999998</v>
      </c>
      <c r="L140" s="12">
        <v>2</v>
      </c>
      <c r="M140" s="12">
        <v>6</v>
      </c>
      <c r="N140" s="12">
        <v>0</v>
      </c>
      <c r="O140" s="12">
        <v>0</v>
      </c>
      <c r="P140" s="12">
        <v>0</v>
      </c>
      <c r="Q140" s="9">
        <v>0</v>
      </c>
      <c r="R140">
        <v>675.59019999999998</v>
      </c>
      <c r="S140">
        <v>2</v>
      </c>
      <c r="T140">
        <v>1</v>
      </c>
      <c r="W140" s="10">
        <f>Y140-57.02146*V140</f>
        <v>1724.8288</v>
      </c>
      <c r="X140">
        <f>(203.0794*L140)+(162.0528*M140)+(146.0579*N140)+(291.0954*O140)+(307.0903*P140)+(79.9663*Q140)+(27.998*T140)+(22.98977*U140)</f>
        <v>1406.4736</v>
      </c>
      <c r="Y140" s="1">
        <f>H140-X140+(105.02483*V140)</f>
        <v>1724.8288</v>
      </c>
      <c r="Z140">
        <f>H140-X140+18.0105+(105.02483*V140)</f>
        <v>1742.8393000000001</v>
      </c>
      <c r="AA140">
        <f>((Y140+AA$1)+(1.007825*2))/2</f>
        <v>964.96192500000006</v>
      </c>
      <c r="AB140">
        <f>((Y140+AB$1)+(1.007825*3))/3</f>
        <v>643.64389166666672</v>
      </c>
      <c r="AC140" s="2" t="s">
        <v>91</v>
      </c>
      <c r="AD140" s="11">
        <v>1145.5869</v>
      </c>
      <c r="AE140" t="s">
        <v>95</v>
      </c>
      <c r="AF140">
        <v>574.29549999999995</v>
      </c>
    </row>
    <row r="141" spans="1:54" x14ac:dyDescent="0.25">
      <c r="C141" s="1">
        <v>3449</v>
      </c>
      <c r="D141" s="1">
        <v>3446</v>
      </c>
      <c r="E141" s="1">
        <v>1108.45</v>
      </c>
      <c r="F141" s="1">
        <v>1108.1267</v>
      </c>
      <c r="G141" s="1">
        <v>3</v>
      </c>
      <c r="H141" s="1">
        <v>3321.3582999999999</v>
      </c>
      <c r="I141" s="15">
        <f>H141-(27.998*T141)</f>
        <v>3293.3602999999998</v>
      </c>
      <c r="J141" s="15">
        <f>I141-57.02146*V141</f>
        <v>3236.3388399999999</v>
      </c>
      <c r="K141" s="1">
        <v>35.1967</v>
      </c>
      <c r="L141" s="1">
        <v>2</v>
      </c>
      <c r="M141" s="1">
        <v>7</v>
      </c>
      <c r="N141" s="1">
        <v>0</v>
      </c>
      <c r="O141" s="1">
        <v>0</v>
      </c>
      <c r="P141" s="1">
        <v>0</v>
      </c>
      <c r="Q141" s="9">
        <v>0</v>
      </c>
      <c r="R141">
        <v>926.8229</v>
      </c>
      <c r="S141">
        <v>2</v>
      </c>
      <c r="T141">
        <v>1</v>
      </c>
      <c r="V141">
        <v>1</v>
      </c>
      <c r="W141" s="10">
        <f>Y141-57.02146*V141</f>
        <v>1800.83527</v>
      </c>
      <c r="X141">
        <f>(203.0794*L141)+(162.0528*M141)+(146.0579*N141)+(291.0954*O141)+(307.0903*P141)+(79.9663*Q141)+(27.998*T141)+(22.98977*U141)</f>
        <v>1568.5264</v>
      </c>
      <c r="Y141" s="1">
        <f>H141-X141+(105.02483*V141)</f>
        <v>1857.85673</v>
      </c>
      <c r="Z141">
        <f>H141-X141+18.0105+(105.02483*V141)</f>
        <v>1875.8672300000001</v>
      </c>
      <c r="AA141">
        <f>((Y141+AA$1)+(1.007825*2))/2</f>
        <v>1031.4758899999999</v>
      </c>
      <c r="AB141">
        <f>((Y141+AB$1)+(1.007825*3))/3</f>
        <v>687.986535</v>
      </c>
      <c r="AC141" t="s">
        <v>73</v>
      </c>
      <c r="AD141">
        <v>1695.789</v>
      </c>
    </row>
    <row r="142" spans="1:54" x14ac:dyDescent="0.25">
      <c r="A142" s="27" t="s">
        <v>189</v>
      </c>
      <c r="B142" s="29"/>
      <c r="C142">
        <v>3510</v>
      </c>
      <c r="D142">
        <v>3501</v>
      </c>
      <c r="E142">
        <v>1054.44</v>
      </c>
      <c r="F142">
        <v>1054.1058</v>
      </c>
      <c r="G142">
        <v>3</v>
      </c>
      <c r="H142">
        <v>3159.2957000000001</v>
      </c>
      <c r="I142" s="7">
        <f>H142-(27.998*T142)</f>
        <v>3131.2977000000001</v>
      </c>
      <c r="J142" s="8">
        <f>I142-57.02146*V142</f>
        <v>3131.2977000000001</v>
      </c>
      <c r="K142">
        <v>35.587400000000002</v>
      </c>
      <c r="L142">
        <v>2</v>
      </c>
      <c r="M142">
        <v>6</v>
      </c>
      <c r="N142">
        <v>0</v>
      </c>
      <c r="O142">
        <v>0</v>
      </c>
      <c r="P142">
        <v>0</v>
      </c>
      <c r="Q142" s="7">
        <v>0</v>
      </c>
      <c r="R142" s="12">
        <v>860.71109999999999</v>
      </c>
      <c r="S142" s="12">
        <v>2</v>
      </c>
      <c r="T142" s="12">
        <v>1</v>
      </c>
      <c r="U142" s="12"/>
      <c r="V142" s="12"/>
      <c r="W142" s="10">
        <f>Y142-57.02146*V142</f>
        <v>1752.8221000000001</v>
      </c>
      <c r="X142" s="12">
        <f>(203.0794*L142)+(162.0528*M142)+(146.0579*N142)+(291.0954*O142)+(307.0903*P142)+(79.9663*Q142)+(27.998*T142)+(22.98977*U142)</f>
        <v>1406.4736</v>
      </c>
      <c r="Y142" s="15">
        <f>H142-X142+(105.02483*V142)</f>
        <v>1752.8221000000001</v>
      </c>
      <c r="Z142" s="12">
        <f>H142-X142+18.0105+(105.02483*V142)</f>
        <v>1770.8326000000002</v>
      </c>
      <c r="AA142" s="12">
        <f>((Y142+AA$1)+(1.007825*2))/2</f>
        <v>978.95857500000011</v>
      </c>
      <c r="AB142" s="12">
        <f>((Y142+AB$1)+(1.007825*3))/3</f>
        <v>652.97499166666671</v>
      </c>
      <c r="AC142" s="2" t="s">
        <v>39</v>
      </c>
      <c r="AD142" s="11">
        <v>1512.7056</v>
      </c>
      <c r="AE142" s="12"/>
      <c r="AF142" s="12"/>
    </row>
    <row r="143" spans="1:54" x14ac:dyDescent="0.25">
      <c r="C143" s="1">
        <v>3526</v>
      </c>
      <c r="D143" s="1">
        <v>3523</v>
      </c>
      <c r="E143" s="1">
        <v>1081.46</v>
      </c>
      <c r="F143" s="1">
        <v>1081.1268</v>
      </c>
      <c r="G143" s="1">
        <v>3</v>
      </c>
      <c r="H143" s="1">
        <v>3240.3587000000002</v>
      </c>
      <c r="I143" s="15">
        <f>H143-(27.998*T143)</f>
        <v>3240.3587000000002</v>
      </c>
      <c r="J143" s="15">
        <f>I143-57.02146*V143</f>
        <v>3240.3587000000002</v>
      </c>
      <c r="K143" s="1">
        <v>35.699199999999998</v>
      </c>
      <c r="L143" s="1">
        <v>2</v>
      </c>
      <c r="M143" s="1">
        <v>8</v>
      </c>
      <c r="N143" s="1">
        <v>0</v>
      </c>
      <c r="O143" s="1">
        <v>0</v>
      </c>
      <c r="P143" s="1">
        <v>0</v>
      </c>
      <c r="Q143" s="9">
        <v>0</v>
      </c>
      <c r="R143">
        <v>871.79769999999996</v>
      </c>
      <c r="S143">
        <v>2</v>
      </c>
      <c r="W143" s="10">
        <f>Y143-57.02146*V143</f>
        <v>1537.7775000000004</v>
      </c>
      <c r="X143">
        <f>(203.0794*L143)+(162.0528*M143)+(146.0579*N143)+(291.0954*O143)+(307.0903*P143)+(79.9663*Q143)+(27.998*T143)+(22.98977*U143)</f>
        <v>1702.5811999999999</v>
      </c>
      <c r="Y143" s="1">
        <f>H143-X143+(105.02483*V143)</f>
        <v>1537.7775000000004</v>
      </c>
      <c r="Z143">
        <f>H143-X143+18.0105+(105.02483*V143)</f>
        <v>1555.7880000000005</v>
      </c>
      <c r="AA143">
        <f>((Y143+AA$1)+(1.007825*2))/2</f>
        <v>871.43627500000025</v>
      </c>
      <c r="AB143">
        <f>((Y143+AB$1)+(1.007825*3))/3</f>
        <v>581.29345833333343</v>
      </c>
      <c r="AC143" s="2" t="s">
        <v>75</v>
      </c>
      <c r="AD143" s="11">
        <v>1537.7637</v>
      </c>
      <c r="AE143" s="11"/>
    </row>
    <row r="144" spans="1:54" x14ac:dyDescent="0.25">
      <c r="A144" t="s">
        <v>157</v>
      </c>
      <c r="C144">
        <v>3530</v>
      </c>
      <c r="D144">
        <v>3523</v>
      </c>
      <c r="E144">
        <v>991.09</v>
      </c>
      <c r="F144">
        <v>990.75210000000004</v>
      </c>
      <c r="G144">
        <v>3</v>
      </c>
      <c r="H144">
        <v>2969.2343999999998</v>
      </c>
      <c r="I144" s="7">
        <f>H144-(27.998*T144)</f>
        <v>2969.2343999999998</v>
      </c>
      <c r="J144" s="8">
        <f>I144-57.02146*V144</f>
        <v>2969.2343999999998</v>
      </c>
      <c r="K144">
        <v>35.726799999999997</v>
      </c>
      <c r="L144">
        <v>2</v>
      </c>
      <c r="M144">
        <v>5</v>
      </c>
      <c r="N144">
        <v>0</v>
      </c>
      <c r="O144">
        <v>0</v>
      </c>
      <c r="P144">
        <v>0</v>
      </c>
      <c r="Q144">
        <v>1</v>
      </c>
      <c r="R144">
        <v>880.81809999999996</v>
      </c>
      <c r="S144">
        <v>2</v>
      </c>
      <c r="W144" s="10">
        <f>Y144-57.02146*V144</f>
        <v>1672.8453</v>
      </c>
      <c r="X144">
        <f>(203.0794*L144)+(162.0528*M144)+(146.0579*N144)+(291.0954*O144)+(307.0903*P144)+(79.9663*Q144)+(27.998*T144)+(22.98977*U144)</f>
        <v>1296.3890999999999</v>
      </c>
      <c r="Y144" s="1">
        <f>H144-X144+(105.02483*V144)</f>
        <v>1672.8453</v>
      </c>
      <c r="Z144">
        <f>H144-X144+18.0105+(105.02483*V144)</f>
        <v>1690.8558</v>
      </c>
      <c r="AA144">
        <f>((Y144+AA$1)+(1.007825*2))/2</f>
        <v>938.97017500000004</v>
      </c>
      <c r="AB144">
        <f>((Y144+AB$1)+(1.007825*3))/3</f>
        <v>626.31605833333333</v>
      </c>
      <c r="AC144" s="2" t="s">
        <v>81</v>
      </c>
      <c r="AD144" s="11">
        <v>1555.7743</v>
      </c>
    </row>
    <row r="145" spans="1:32" x14ac:dyDescent="0.25">
      <c r="C145" s="1">
        <v>3552</v>
      </c>
      <c r="D145" s="1">
        <v>3545</v>
      </c>
      <c r="E145" s="1">
        <v>1351.09</v>
      </c>
      <c r="F145" s="1">
        <v>1350.5796</v>
      </c>
      <c r="G145" s="1">
        <v>2</v>
      </c>
      <c r="H145" s="1">
        <v>2699.1446000000001</v>
      </c>
      <c r="I145" s="15">
        <f>H145-(27.998*T145)</f>
        <v>2699.1446000000001</v>
      </c>
      <c r="J145" s="15">
        <f>I145-57.02146*V145</f>
        <v>2699.1446000000001</v>
      </c>
      <c r="K145" s="1">
        <v>35.8767</v>
      </c>
      <c r="L145" s="1">
        <v>2</v>
      </c>
      <c r="M145" s="1">
        <v>7</v>
      </c>
      <c r="N145" s="1">
        <v>0</v>
      </c>
      <c r="O145" s="1">
        <v>0</v>
      </c>
      <c r="P145" s="1">
        <v>0</v>
      </c>
      <c r="Q145" s="9">
        <v>0</v>
      </c>
      <c r="R145">
        <v>682.1096</v>
      </c>
      <c r="S145">
        <v>2</v>
      </c>
      <c r="W145" s="10">
        <f>Y145-57.02146*V145</f>
        <v>1158.6162000000002</v>
      </c>
      <c r="X145">
        <f>(203.0794*L145)+(162.0528*M145)+(146.0579*N145)+(291.0954*O145)+(307.0903*P145)+(79.9663*Q145)+(27.998*T145)+(22.98977*U145)</f>
        <v>1540.5283999999999</v>
      </c>
      <c r="Y145" s="1">
        <f>H145-X145+(105.02483*V145)</f>
        <v>1158.6162000000002</v>
      </c>
      <c r="Z145">
        <f>H145-X145+18.0105+(105.02483*V145)</f>
        <v>1176.6267000000003</v>
      </c>
      <c r="AA145">
        <f>((Y145+AA$1)+(1.007825*2))/2</f>
        <v>681.85562500000015</v>
      </c>
      <c r="AB145">
        <f>((Y145+AB$1)+(1.007825*3))/3</f>
        <v>454.9063583333334</v>
      </c>
      <c r="AC145" s="2" t="s">
        <v>76</v>
      </c>
      <c r="AD145" s="11">
        <v>1158.6144999999999</v>
      </c>
      <c r="AE145" s="2"/>
      <c r="AF145" s="2"/>
    </row>
    <row r="146" spans="1:32" x14ac:dyDescent="0.25">
      <c r="C146" s="1">
        <v>3570</v>
      </c>
      <c r="D146" s="1">
        <v>3567</v>
      </c>
      <c r="E146" s="1">
        <v>847.04</v>
      </c>
      <c r="F146" s="1">
        <v>846.70830000000001</v>
      </c>
      <c r="G146" s="1">
        <v>3</v>
      </c>
      <c r="H146" s="1">
        <v>2537.1030999999998</v>
      </c>
      <c r="I146" s="15">
        <f>H146-(27.998*T146)</f>
        <v>2537.1030999999998</v>
      </c>
      <c r="J146" s="15">
        <f>I146-57.02146*V146</f>
        <v>2537.1030999999998</v>
      </c>
      <c r="K146" s="1">
        <v>36.001600000000003</v>
      </c>
      <c r="L146" s="1">
        <v>2</v>
      </c>
      <c r="M146" s="1">
        <v>6</v>
      </c>
      <c r="N146" s="1">
        <v>0</v>
      </c>
      <c r="O146" s="1">
        <v>0</v>
      </c>
      <c r="P146" s="1">
        <v>0</v>
      </c>
      <c r="Q146" s="9">
        <v>0</v>
      </c>
      <c r="R146">
        <v>682.11980000000005</v>
      </c>
      <c r="S146">
        <v>2</v>
      </c>
      <c r="W146" s="10">
        <f>Y146-57.02146*V146</f>
        <v>1158.6274999999998</v>
      </c>
      <c r="X146">
        <f>(203.0794*L146)+(162.0528*M146)+(146.0579*N146)+(291.0954*O146)+(307.0903*P146)+(79.9663*Q146)+(27.998*T146)+(22.98977*U146)</f>
        <v>1378.4756</v>
      </c>
      <c r="Y146" s="1">
        <f>H146-X146+(105.02483*V146)</f>
        <v>1158.6274999999998</v>
      </c>
      <c r="Z146">
        <f>H146-X146+18.0105+(105.02483*V146)</f>
        <v>1176.6379999999999</v>
      </c>
      <c r="AA146">
        <f>((Y146+AA$1)+(1.007825*2))/2</f>
        <v>681.86127499999998</v>
      </c>
      <c r="AB146">
        <f>((Y146+AB$1)+(1.007825*3))/3</f>
        <v>454.91012499999994</v>
      </c>
      <c r="AC146" s="2" t="s">
        <v>76</v>
      </c>
      <c r="AD146" s="11">
        <v>1158.6144999999999</v>
      </c>
    </row>
    <row r="147" spans="1:32" x14ac:dyDescent="0.25">
      <c r="C147" s="1">
        <v>3625</v>
      </c>
      <c r="D147" s="1">
        <v>3622</v>
      </c>
      <c r="E147" s="1">
        <v>1269.56</v>
      </c>
      <c r="F147" s="1">
        <v>1269.5597</v>
      </c>
      <c r="G147" s="1">
        <v>2</v>
      </c>
      <c r="H147" s="1">
        <v>2537.1048000000001</v>
      </c>
      <c r="I147" s="15">
        <f>H147-(27.998*T147)</f>
        <v>2537.1048000000001</v>
      </c>
      <c r="J147" s="15">
        <f>I147-57.02146*V147</f>
        <v>2537.1048000000001</v>
      </c>
      <c r="K147" s="1">
        <v>36.375100000000003</v>
      </c>
      <c r="L147" s="1">
        <v>2</v>
      </c>
      <c r="M147" s="1">
        <v>6</v>
      </c>
      <c r="N147" s="1">
        <v>0</v>
      </c>
      <c r="O147" s="1">
        <v>0</v>
      </c>
      <c r="P147" s="1">
        <v>0</v>
      </c>
      <c r="Q147" s="9">
        <v>0</v>
      </c>
      <c r="R147">
        <v>682.07799999999997</v>
      </c>
      <c r="S147">
        <v>2</v>
      </c>
      <c r="W147" s="10">
        <f>Y147-57.02146*V147</f>
        <v>1158.6292000000001</v>
      </c>
      <c r="X147">
        <f>(203.0794*L147)+(162.0528*M147)+(146.0579*N147)+(291.0954*O147)+(307.0903*P147)+(79.9663*Q147)+(27.998*T147)+(22.98977*U147)</f>
        <v>1378.4756</v>
      </c>
      <c r="Y147" s="1">
        <f>H147-X147+(105.02483*V147)</f>
        <v>1158.6292000000001</v>
      </c>
      <c r="Z147">
        <f>H147-X147+18.0105+(105.02483*V147)</f>
        <v>1176.6397000000002</v>
      </c>
      <c r="AA147">
        <f>((Y147+AA$1)+(1.007825*2))/2</f>
        <v>681.86212500000011</v>
      </c>
      <c r="AB147">
        <f>((Y147+AB$1)+(1.007825*3))/3</f>
        <v>454.91069166666671</v>
      </c>
      <c r="AC147" s="2" t="s">
        <v>76</v>
      </c>
      <c r="AD147" s="11">
        <v>1158.6144999999999</v>
      </c>
    </row>
    <row r="148" spans="1:32" x14ac:dyDescent="0.25">
      <c r="C148" s="1">
        <v>3649</v>
      </c>
      <c r="D148" s="1">
        <v>3644</v>
      </c>
      <c r="E148" s="1">
        <v>901.39</v>
      </c>
      <c r="F148" s="1">
        <v>900.72170000000006</v>
      </c>
      <c r="G148" s="1">
        <v>3</v>
      </c>
      <c r="H148" s="1">
        <v>2699.1433999999999</v>
      </c>
      <c r="I148" s="15">
        <f>H148-(27.998*T148)</f>
        <v>2699.1433999999999</v>
      </c>
      <c r="J148" s="15">
        <f>I148-57.02146*V148</f>
        <v>2699.1433999999999</v>
      </c>
      <c r="K148" s="1">
        <v>36.537300000000002</v>
      </c>
      <c r="L148" s="1">
        <v>2</v>
      </c>
      <c r="M148" s="1">
        <v>7</v>
      </c>
      <c r="N148" s="1">
        <v>0</v>
      </c>
      <c r="O148" s="1">
        <v>0</v>
      </c>
      <c r="P148" s="1">
        <v>0</v>
      </c>
      <c r="Q148" s="9">
        <v>0</v>
      </c>
      <c r="R148">
        <v>682.21050000000002</v>
      </c>
      <c r="S148">
        <v>2</v>
      </c>
      <c r="W148" s="10">
        <f>Y148-57.02146*V148</f>
        <v>1158.615</v>
      </c>
      <c r="X148">
        <f>(203.0794*L148)+(162.0528*M148)+(146.0579*N148)+(291.0954*O148)+(307.0903*P148)+(79.9663*Q148)+(27.998*T148)+(22.98977*U148)</f>
        <v>1540.5283999999999</v>
      </c>
      <c r="Y148" s="1">
        <f>H148-X148+(105.02483*V148)</f>
        <v>1158.615</v>
      </c>
      <c r="Z148">
        <f>H148-X148+18.0105+(105.02483*V148)</f>
        <v>1176.6255000000001</v>
      </c>
      <c r="AA148">
        <f>((Y148+AA$1)+(1.007825*2))/2</f>
        <v>681.85502500000007</v>
      </c>
      <c r="AB148">
        <f>((Y148+AB$1)+(1.007825*3))/3</f>
        <v>454.90595833333333</v>
      </c>
      <c r="AC148" s="2" t="s">
        <v>76</v>
      </c>
      <c r="AD148" s="11">
        <v>1158.6144999999999</v>
      </c>
    </row>
    <row r="149" spans="1:32" x14ac:dyDescent="0.25">
      <c r="C149" s="1">
        <v>3675</v>
      </c>
      <c r="D149" s="1">
        <v>3666</v>
      </c>
      <c r="E149" s="1">
        <v>1189.03</v>
      </c>
      <c r="F149" s="1">
        <v>1188.5289</v>
      </c>
      <c r="G149" s="1">
        <v>2</v>
      </c>
      <c r="H149" s="1">
        <v>2375.0432999999998</v>
      </c>
      <c r="I149" s="15">
        <f>H149-(27.998*T149)</f>
        <v>2375.0432999999998</v>
      </c>
      <c r="J149" s="15">
        <f>I149-57.02146*V149</f>
        <v>2375.0432999999998</v>
      </c>
      <c r="K149" s="1">
        <v>36.726700000000001</v>
      </c>
      <c r="L149" s="1">
        <v>2</v>
      </c>
      <c r="M149" s="1">
        <v>5</v>
      </c>
      <c r="N149" s="1">
        <v>0</v>
      </c>
      <c r="O149" s="1">
        <v>0</v>
      </c>
      <c r="P149" s="1">
        <v>0</v>
      </c>
      <c r="Q149" s="9">
        <v>0</v>
      </c>
      <c r="R149">
        <v>682.10630000000003</v>
      </c>
      <c r="S149">
        <v>2</v>
      </c>
      <c r="W149" s="10">
        <f>Y149-57.02146*V149</f>
        <v>1158.6205</v>
      </c>
      <c r="X149">
        <f>(203.0794*L149)+(162.0528*M149)+(146.0579*N149)+(291.0954*O149)+(307.0903*P149)+(79.9663*Q149)+(27.998*T149)+(22.98977*U149)</f>
        <v>1216.4227999999998</v>
      </c>
      <c r="Y149" s="1">
        <f>H149-X149+(105.02483*V149)</f>
        <v>1158.6205</v>
      </c>
      <c r="Z149">
        <f>H149-X149+18.0105+(105.02483*V149)</f>
        <v>1176.6310000000001</v>
      </c>
      <c r="AA149">
        <f>((Y149+AA$1)+(1.007825*2))/2</f>
        <v>681.85777500000006</v>
      </c>
      <c r="AB149">
        <f>((Y149+AB$1)+(1.007825*3))/3</f>
        <v>454.9077916666667</v>
      </c>
      <c r="AC149" s="2" t="s">
        <v>76</v>
      </c>
      <c r="AD149" s="11">
        <v>1158.6144999999999</v>
      </c>
    </row>
    <row r="150" spans="1:32" x14ac:dyDescent="0.25">
      <c r="C150" s="1">
        <v>3715</v>
      </c>
      <c r="D150" s="1">
        <v>3710</v>
      </c>
      <c r="E150" s="1">
        <v>793.02</v>
      </c>
      <c r="F150" s="1">
        <v>792.69079999999997</v>
      </c>
      <c r="G150" s="1">
        <v>3</v>
      </c>
      <c r="H150" s="1">
        <v>2375.0504999999998</v>
      </c>
      <c r="I150" s="15">
        <f>H150-(27.998*T150)</f>
        <v>2375.0504999999998</v>
      </c>
      <c r="J150" s="15">
        <f>I150-57.02146*V150</f>
        <v>2375.0504999999998</v>
      </c>
      <c r="K150" s="1">
        <v>36.983499999999999</v>
      </c>
      <c r="L150" s="1">
        <v>2</v>
      </c>
      <c r="M150" s="1">
        <v>5</v>
      </c>
      <c r="N150" s="1">
        <v>0</v>
      </c>
      <c r="O150" s="1">
        <v>0</v>
      </c>
      <c r="P150" s="1">
        <v>0</v>
      </c>
      <c r="Q150" s="9">
        <v>0</v>
      </c>
      <c r="R150">
        <v>682.18759999999997</v>
      </c>
      <c r="S150">
        <v>2</v>
      </c>
      <c r="W150" s="10">
        <f>Y150-57.02146*V150</f>
        <v>1158.6277</v>
      </c>
      <c r="X150">
        <f>(203.0794*L150)+(162.0528*M150)+(146.0579*N150)+(291.0954*O150)+(307.0903*P150)+(79.9663*Q150)+(27.998*T150)+(22.98977*U150)</f>
        <v>1216.4227999999998</v>
      </c>
      <c r="Y150" s="1">
        <f>H150-X150+(105.02483*V150)</f>
        <v>1158.6277</v>
      </c>
      <c r="Z150">
        <f>H150-X150+18.0105+(105.02483*V150)</f>
        <v>1176.6382000000001</v>
      </c>
      <c r="AA150">
        <f>((Y150+AA$1)+(1.007825*2))/2</f>
        <v>681.86137500000007</v>
      </c>
      <c r="AB150">
        <f>((Y150+AB$1)+(1.007825*3))/3</f>
        <v>454.91019166666666</v>
      </c>
      <c r="AC150" s="2" t="s">
        <v>76</v>
      </c>
      <c r="AD150" s="11">
        <v>1158.6144999999999</v>
      </c>
    </row>
    <row r="151" spans="1:32" x14ac:dyDescent="0.25">
      <c r="C151" s="1">
        <v>3722</v>
      </c>
      <c r="D151" s="1">
        <v>3721</v>
      </c>
      <c r="E151" s="1">
        <v>1420.6</v>
      </c>
      <c r="F151" s="1">
        <v>1420.0957000000001</v>
      </c>
      <c r="G151" s="1">
        <v>2</v>
      </c>
      <c r="H151" s="1">
        <v>2838.1768999999999</v>
      </c>
      <c r="I151" s="15">
        <f>H151-(27.998*T151)</f>
        <v>2838.1768999999999</v>
      </c>
      <c r="J151" s="15">
        <f>I151-57.02146*V151</f>
        <v>2838.1768999999999</v>
      </c>
      <c r="K151" s="1">
        <v>37.024500000000003</v>
      </c>
      <c r="L151" s="1">
        <v>2</v>
      </c>
      <c r="M151" s="1">
        <v>8</v>
      </c>
      <c r="N151" s="1">
        <v>0</v>
      </c>
      <c r="O151" s="1">
        <v>0</v>
      </c>
      <c r="P151" s="1">
        <v>0</v>
      </c>
      <c r="Q151" s="9">
        <v>0</v>
      </c>
      <c r="R151">
        <v>670.60730000000001</v>
      </c>
      <c r="S151">
        <v>2</v>
      </c>
      <c r="W151" s="10">
        <f>Y151-57.02146*V151</f>
        <v>1135.5957000000001</v>
      </c>
      <c r="X151">
        <f>(203.0794*L151)+(162.0528*M151)+(146.0579*N151)+(291.0954*O151)+(307.0903*P151)+(79.9663*Q151)+(27.998*T151)+(22.98977*U151)</f>
        <v>1702.5811999999999</v>
      </c>
      <c r="Y151" s="1">
        <f>H151-X151+(105.02483*V151)</f>
        <v>1135.5957000000001</v>
      </c>
      <c r="Z151">
        <f>H151-X151+18.0105+(105.02483*V151)</f>
        <v>1153.6062000000002</v>
      </c>
      <c r="AA151">
        <f>((Y151+AA$1)+(1.007825*2))/2</f>
        <v>670.3453750000001</v>
      </c>
      <c r="AB151">
        <f>((Y151+AB$1)+(1.007825*3))/3</f>
        <v>447.23285833333335</v>
      </c>
      <c r="AC151" s="2" t="s">
        <v>77</v>
      </c>
      <c r="AD151" s="11">
        <v>1135.5872999999999</v>
      </c>
    </row>
    <row r="152" spans="1:32" x14ac:dyDescent="0.25">
      <c r="C152" s="1">
        <v>3761</v>
      </c>
      <c r="D152" s="1">
        <v>3754</v>
      </c>
      <c r="E152" s="1">
        <v>1339.57</v>
      </c>
      <c r="F152" s="1">
        <v>1339.067</v>
      </c>
      <c r="G152" s="1">
        <v>2</v>
      </c>
      <c r="H152" s="1">
        <v>2676.1194999999998</v>
      </c>
      <c r="I152" s="15">
        <f>H152-(27.998*T152)</f>
        <v>2676.1194999999998</v>
      </c>
      <c r="J152" s="15">
        <f>I152-57.02146*V152</f>
        <v>2676.1194999999998</v>
      </c>
      <c r="K152" s="1">
        <v>37.269399999999997</v>
      </c>
      <c r="L152" s="1">
        <v>2</v>
      </c>
      <c r="M152" s="1">
        <v>7</v>
      </c>
      <c r="N152" s="1">
        <v>0</v>
      </c>
      <c r="O152" s="1">
        <v>0</v>
      </c>
      <c r="P152" s="1">
        <v>0</v>
      </c>
      <c r="Q152" s="9">
        <v>0</v>
      </c>
      <c r="R152">
        <v>670.73630000000003</v>
      </c>
      <c r="S152">
        <v>2</v>
      </c>
      <c r="W152" s="10">
        <f>Y152-57.02146*V152</f>
        <v>1135.5910999999999</v>
      </c>
      <c r="X152">
        <f>(203.0794*L152)+(162.0528*M152)+(146.0579*N152)+(291.0954*O152)+(307.0903*P152)+(79.9663*Q152)+(27.998*T152)+(22.98977*U152)</f>
        <v>1540.5283999999999</v>
      </c>
      <c r="Y152" s="1">
        <f>H152-X152+(105.02483*V152)</f>
        <v>1135.5910999999999</v>
      </c>
      <c r="Z152">
        <f>H152-X152+18.0105+(105.02483*V152)</f>
        <v>1153.6016</v>
      </c>
      <c r="AA152">
        <f>((Y152+AA$1)+(1.007825*2))/2</f>
        <v>670.343075</v>
      </c>
      <c r="AB152">
        <f>((Y152+AB$1)+(1.007825*3))/3</f>
        <v>447.23132499999997</v>
      </c>
      <c r="AC152" s="2" t="s">
        <v>77</v>
      </c>
      <c r="AD152" s="11">
        <v>1135.5872999999999</v>
      </c>
      <c r="AE152" t="s">
        <v>78</v>
      </c>
      <c r="AF152">
        <v>569.29570000000001</v>
      </c>
    </row>
    <row r="153" spans="1:32" x14ac:dyDescent="0.25">
      <c r="C153" s="1">
        <v>3803</v>
      </c>
      <c r="D153" s="1">
        <v>3798</v>
      </c>
      <c r="E153" s="1">
        <v>1258.54</v>
      </c>
      <c r="F153" s="1">
        <v>1258.0428999999999</v>
      </c>
      <c r="G153" s="1">
        <v>2</v>
      </c>
      <c r="H153" s="1">
        <v>2514.0711999999999</v>
      </c>
      <c r="I153" s="15">
        <f>H153-(27.998*T153)</f>
        <v>2514.0711999999999</v>
      </c>
      <c r="J153" s="15">
        <f>I153-57.02146*V153</f>
        <v>2514.0711999999999</v>
      </c>
      <c r="K153" s="1">
        <v>37.5383</v>
      </c>
      <c r="L153" s="1">
        <v>2</v>
      </c>
      <c r="M153" s="1">
        <v>6</v>
      </c>
      <c r="N153" s="1">
        <v>0</v>
      </c>
      <c r="O153" s="1">
        <v>0</v>
      </c>
      <c r="P153" s="1">
        <v>0</v>
      </c>
      <c r="Q153" s="9">
        <v>0</v>
      </c>
      <c r="R153">
        <v>670.80489999999998</v>
      </c>
      <c r="S153">
        <v>2</v>
      </c>
      <c r="W153" s="10">
        <f>Y153-57.02146*V153</f>
        <v>1135.5955999999999</v>
      </c>
      <c r="X153">
        <f>(203.0794*L153)+(162.0528*M153)+(146.0579*N153)+(291.0954*O153)+(307.0903*P153)+(79.9663*Q153)+(27.998*T153)+(22.98977*U153)</f>
        <v>1378.4756</v>
      </c>
      <c r="Y153" s="1">
        <f>H153-X153+(105.02483*V153)</f>
        <v>1135.5955999999999</v>
      </c>
      <c r="Z153">
        <f>H153-X153+18.0105+(105.02483*V153)</f>
        <v>1153.6061</v>
      </c>
      <c r="AA153">
        <f>((Y153+AA$1)+(1.007825*2))/2</f>
        <v>670.345325</v>
      </c>
      <c r="AB153">
        <f>((Y153+AB$1)+(1.007825*3))/3</f>
        <v>447.23282499999999</v>
      </c>
      <c r="AC153" s="2" t="s">
        <v>77</v>
      </c>
      <c r="AD153" s="11">
        <v>1135.5872999999999</v>
      </c>
    </row>
    <row r="154" spans="1:32" x14ac:dyDescent="0.25">
      <c r="A154" t="s">
        <v>158</v>
      </c>
      <c r="C154">
        <v>3821</v>
      </c>
      <c r="D154">
        <v>3820</v>
      </c>
      <c r="E154">
        <v>1171.46</v>
      </c>
      <c r="F154">
        <v>1171.1283000000001</v>
      </c>
      <c r="G154">
        <v>3</v>
      </c>
      <c r="H154">
        <v>3510.3629999999998</v>
      </c>
      <c r="I154" s="7">
        <f>H154-(27.998*T154)</f>
        <v>3510.3629999999998</v>
      </c>
      <c r="J154" s="8">
        <f>I154-57.02146*V154</f>
        <v>3510.3629999999998</v>
      </c>
      <c r="K154">
        <v>37.658200000000001</v>
      </c>
      <c r="L154">
        <v>2</v>
      </c>
      <c r="M154">
        <v>7</v>
      </c>
      <c r="N154">
        <v>0</v>
      </c>
      <c r="O154">
        <v>0</v>
      </c>
      <c r="P154">
        <v>0</v>
      </c>
      <c r="Q154">
        <v>1</v>
      </c>
      <c r="R154">
        <v>889.40139999999997</v>
      </c>
      <c r="S154">
        <v>2</v>
      </c>
      <c r="W154" s="10">
        <f>Y154-57.02146*V154</f>
        <v>1889.8682999999999</v>
      </c>
      <c r="X154">
        <f>(203.0794*L154)+(162.0528*M154)+(146.0579*N154)+(291.0954*O154)+(307.0903*P154)+(79.9663*Q154)+(27.998*T154)+(22.98977*U154)</f>
        <v>1620.4947</v>
      </c>
      <c r="Y154" s="1">
        <f>H154-X154+(105.02483*V154)</f>
        <v>1889.8682999999999</v>
      </c>
      <c r="Z154">
        <f>H154-X154+18.0105+(105.02483*V154)</f>
        <v>1907.8788</v>
      </c>
      <c r="AA154">
        <f>((Y154+AA$1)+(1.007825*2))/2</f>
        <v>1047.4816749999998</v>
      </c>
      <c r="AB154">
        <f>((Y154+AB$1)+(1.007825*3))/3</f>
        <v>698.65705833333323</v>
      </c>
      <c r="AC154" s="2" t="s">
        <v>105</v>
      </c>
      <c r="AD154" s="11">
        <v>1572.8511000000001</v>
      </c>
    </row>
    <row r="155" spans="1:32" x14ac:dyDescent="0.25">
      <c r="A155" t="s">
        <v>159</v>
      </c>
      <c r="C155">
        <v>3849</v>
      </c>
      <c r="D155">
        <v>3842</v>
      </c>
      <c r="E155">
        <v>1117.44</v>
      </c>
      <c r="F155">
        <v>1117.1071999999999</v>
      </c>
      <c r="G155">
        <v>3</v>
      </c>
      <c r="H155">
        <v>3348.2997</v>
      </c>
      <c r="I155" s="7">
        <f>H155-(27.998*T155)</f>
        <v>3348.2997</v>
      </c>
      <c r="J155" s="8">
        <f>I155-57.02146*V155</f>
        <v>3348.2997</v>
      </c>
      <c r="K155">
        <v>37.8279</v>
      </c>
      <c r="L155">
        <v>2</v>
      </c>
      <c r="M155">
        <v>6</v>
      </c>
      <c r="N155">
        <v>0</v>
      </c>
      <c r="O155">
        <v>0</v>
      </c>
      <c r="P155">
        <v>0</v>
      </c>
      <c r="Q155" s="9">
        <v>0</v>
      </c>
      <c r="R155">
        <v>1129.3206</v>
      </c>
      <c r="S155">
        <v>2</v>
      </c>
      <c r="W155" s="10">
        <f>Y155-57.02146*V155</f>
        <v>1969.8241</v>
      </c>
      <c r="X155">
        <f>(203.0794*L155)+(162.0528*M155)+(146.0579*N155)+(291.0954*O155)+(307.0903*P155)+(79.9663*Q155)+(27.998*T155)+(22.98977*U155)</f>
        <v>1378.4756</v>
      </c>
      <c r="Y155" s="1">
        <f>H155-X155+(105.02483*V155)</f>
        <v>1969.8241</v>
      </c>
      <c r="Z155">
        <f>H155-X155+18.0105+(105.02483*V155)</f>
        <v>1987.8346000000001</v>
      </c>
      <c r="AA155">
        <f>((Y155+AA$1)+(1.007825*2))/2</f>
        <v>1087.4595749999999</v>
      </c>
      <c r="AB155">
        <f>((Y155+AB$1)+(1.007825*3))/3</f>
        <v>725.30899166666666</v>
      </c>
      <c r="AC155" t="s">
        <v>108</v>
      </c>
      <c r="AD155">
        <v>2052.0070000000001</v>
      </c>
      <c r="AE155" s="11"/>
    </row>
    <row r="156" spans="1:32" x14ac:dyDescent="0.25">
      <c r="A156" s="27" t="s">
        <v>189</v>
      </c>
      <c r="B156" s="29"/>
      <c r="C156">
        <v>3869</v>
      </c>
      <c r="D156">
        <v>3864</v>
      </c>
      <c r="E156">
        <v>1005.41</v>
      </c>
      <c r="F156">
        <v>1004.7404</v>
      </c>
      <c r="G156">
        <v>3</v>
      </c>
      <c r="H156">
        <v>3011.1992</v>
      </c>
      <c r="I156" s="7">
        <f>H156-(27.998*T156)</f>
        <v>3011.1992</v>
      </c>
      <c r="J156" s="8">
        <f>I156-57.02146*V156</f>
        <v>3011.1992</v>
      </c>
      <c r="K156">
        <v>37.958500000000001</v>
      </c>
      <c r="L156">
        <v>2</v>
      </c>
      <c r="M156">
        <v>6</v>
      </c>
      <c r="N156">
        <v>0</v>
      </c>
      <c r="O156">
        <v>0</v>
      </c>
      <c r="P156">
        <v>0</v>
      </c>
      <c r="Q156" s="9">
        <v>0</v>
      </c>
      <c r="R156">
        <v>676.9683</v>
      </c>
      <c r="S156">
        <v>2</v>
      </c>
      <c r="W156" s="10">
        <f>Y156-57.02146*V156</f>
        <v>1632.7236</v>
      </c>
      <c r="X156">
        <f>(203.0794*L156)+(162.0528*M156)+(146.0579*N156)+(291.0954*O156)+(307.0903*P156)+(79.9663*Q156)+(27.998*T156)+(22.98977*U156)</f>
        <v>1378.4756</v>
      </c>
      <c r="Y156" s="1">
        <f>H156-X156+(105.02483*V156)</f>
        <v>1632.7236</v>
      </c>
      <c r="Z156">
        <f>H156-X156+18.0105+(105.02483*V156)</f>
        <v>1650.7341000000001</v>
      </c>
      <c r="AA156">
        <f>((Y156+AA$1)+(1.007825*2))/2</f>
        <v>918.90932500000008</v>
      </c>
      <c r="AB156">
        <f>((Y156+AB$1)+(1.007825*3))/3</f>
        <v>612.9421583333334</v>
      </c>
      <c r="AC156" s="2" t="s">
        <v>33</v>
      </c>
      <c r="AD156" s="11">
        <v>1139.5682999999999</v>
      </c>
    </row>
    <row r="157" spans="1:32" x14ac:dyDescent="0.25">
      <c r="C157" s="1">
        <v>4234</v>
      </c>
      <c r="D157" s="1">
        <v>4227</v>
      </c>
      <c r="E157" s="1">
        <v>1087.46</v>
      </c>
      <c r="F157" s="1">
        <v>1087.1284000000001</v>
      </c>
      <c r="G157" s="1">
        <v>3</v>
      </c>
      <c r="H157" s="1">
        <v>3258.3634000000002</v>
      </c>
      <c r="I157" s="15">
        <f>H157-(27.998*T157)</f>
        <v>3258.3634000000002</v>
      </c>
      <c r="J157" s="15">
        <f>I157-57.02146*V157</f>
        <v>3258.3634000000002</v>
      </c>
      <c r="K157" s="1">
        <v>40.406399999999998</v>
      </c>
      <c r="L157" s="1">
        <v>2</v>
      </c>
      <c r="M157" s="1">
        <v>8</v>
      </c>
      <c r="N157" s="1">
        <v>0</v>
      </c>
      <c r="O157" s="1">
        <v>0</v>
      </c>
      <c r="P157" s="1">
        <v>0</v>
      </c>
      <c r="Q157">
        <v>0</v>
      </c>
      <c r="R157">
        <v>880.81179999999995</v>
      </c>
      <c r="S157">
        <v>2</v>
      </c>
      <c r="W157" s="10">
        <f>Y157-57.02146*V157</f>
        <v>1555.7822000000003</v>
      </c>
      <c r="X157">
        <f>(203.0794*L157)+(162.0528*M157)+(146.0579*N157)+(291.0954*O157)+(307.0903*P157)+(79.9663*Q157)+(27.998*T157)+(22.98977*U157)</f>
        <v>1702.5811999999999</v>
      </c>
      <c r="Y157" s="1">
        <f>H157-X157+(105.02483*V157)</f>
        <v>1555.7822000000003</v>
      </c>
      <c r="Z157">
        <f>H157-X157+18.0105+(105.02483*V157)</f>
        <v>1573.7927000000004</v>
      </c>
      <c r="AA157">
        <f>((Y157+AA$1)+(1.007825*2))/2</f>
        <v>880.43862500000023</v>
      </c>
      <c r="AB157">
        <f>((Y157+AB$1)+(1.007825*3))/3</f>
        <v>587.29502500000012</v>
      </c>
      <c r="AC157" s="2" t="s">
        <v>81</v>
      </c>
      <c r="AD157" s="11">
        <v>1555.7743</v>
      </c>
    </row>
    <row r="158" spans="1:32" x14ac:dyDescent="0.25">
      <c r="C158" s="1">
        <v>4245</v>
      </c>
      <c r="D158" s="1">
        <v>4238</v>
      </c>
      <c r="E158" s="1">
        <v>1163.52</v>
      </c>
      <c r="F158" s="1">
        <v>1163.5151000000001</v>
      </c>
      <c r="G158" s="1">
        <v>2</v>
      </c>
      <c r="H158" s="1">
        <v>2325.0156999999999</v>
      </c>
      <c r="I158" s="15">
        <f>H158-(27.998*T158)</f>
        <v>2325.0156999999999</v>
      </c>
      <c r="J158" s="15">
        <f>I158-57.02146*V158</f>
        <v>2325.0156999999999</v>
      </c>
      <c r="K158" s="1">
        <v>40.4739</v>
      </c>
      <c r="L158" s="1">
        <v>2</v>
      </c>
      <c r="M158" s="1">
        <v>5</v>
      </c>
      <c r="N158" s="1">
        <v>0</v>
      </c>
      <c r="O158" s="1">
        <v>0</v>
      </c>
      <c r="P158" s="1">
        <v>0</v>
      </c>
      <c r="Q158" s="9">
        <v>0</v>
      </c>
      <c r="R158">
        <v>657.12210000000005</v>
      </c>
      <c r="S158">
        <v>2</v>
      </c>
      <c r="W158" s="10">
        <f>Y158-57.02146*V158</f>
        <v>1108.5929000000001</v>
      </c>
      <c r="X158">
        <f>(203.0794*L158)+(162.0528*M158)+(146.0579*N158)+(291.0954*O158)+(307.0903*P158)+(79.9663*Q158)+(27.998*T158)+(22.98977*U158)</f>
        <v>1216.4227999999998</v>
      </c>
      <c r="Y158" s="1">
        <f>H158-X158+(105.02483*V158)</f>
        <v>1108.5929000000001</v>
      </c>
      <c r="Z158">
        <f>H158-X158+18.0105+(105.02483*V158)</f>
        <v>1126.6034000000002</v>
      </c>
      <c r="AA158">
        <f>((Y158+AA$1)+(1.007825*2))/2</f>
        <v>656.84397500000011</v>
      </c>
      <c r="AB158">
        <f>((Y158+AB$1)+(1.007825*3))/3</f>
        <v>438.23192500000005</v>
      </c>
      <c r="AC158" s="2" t="s">
        <v>82</v>
      </c>
      <c r="AD158" s="11">
        <v>1108.5877</v>
      </c>
      <c r="AE158" t="s">
        <v>83</v>
      </c>
      <c r="AF158">
        <v>555.7953</v>
      </c>
    </row>
    <row r="159" spans="1:32" x14ac:dyDescent="0.25">
      <c r="C159" s="1">
        <v>4250</v>
      </c>
      <c r="D159" s="1">
        <v>4249</v>
      </c>
      <c r="E159" s="1">
        <v>1245.04</v>
      </c>
      <c r="F159" s="1">
        <v>1244.5436999999999</v>
      </c>
      <c r="G159" s="1">
        <v>2</v>
      </c>
      <c r="H159" s="1">
        <v>2487.0727999999999</v>
      </c>
      <c r="I159" s="15">
        <f>H159-(27.998*T159)</f>
        <v>2487.0727999999999</v>
      </c>
      <c r="J159" s="15">
        <f>I159-57.02146*V159</f>
        <v>2487.0727999999999</v>
      </c>
      <c r="K159" s="1">
        <v>40.505699999999997</v>
      </c>
      <c r="L159" s="1">
        <v>2</v>
      </c>
      <c r="M159" s="1">
        <v>6</v>
      </c>
      <c r="N159" s="1">
        <v>0</v>
      </c>
      <c r="O159" s="1">
        <v>0</v>
      </c>
      <c r="P159" s="1">
        <v>0</v>
      </c>
      <c r="Q159" s="9">
        <v>0</v>
      </c>
      <c r="R159">
        <v>657.05769999999995</v>
      </c>
      <c r="S159">
        <v>2</v>
      </c>
      <c r="W159" s="10">
        <f>Y159-57.02146*V159</f>
        <v>1108.5971999999999</v>
      </c>
      <c r="X159">
        <f>(203.0794*L159)+(162.0528*M159)+(146.0579*N159)+(291.0954*O159)+(307.0903*P159)+(79.9663*Q159)+(27.998*T159)+(22.98977*U159)</f>
        <v>1378.4756</v>
      </c>
      <c r="Y159" s="1">
        <f>H159-X159+(105.02483*V159)</f>
        <v>1108.5971999999999</v>
      </c>
      <c r="Z159">
        <f>H159-X159+18.0105+(105.02483*V159)</f>
        <v>1126.6077</v>
      </c>
      <c r="AA159">
        <f>((Y159+AA$1)+(1.007825*2))/2</f>
        <v>656.84612500000003</v>
      </c>
      <c r="AB159">
        <f>((Y159+AB$1)+(1.007825*3))/3</f>
        <v>438.23335833333334</v>
      </c>
      <c r="AC159" s="2" t="s">
        <v>82</v>
      </c>
      <c r="AD159" s="11">
        <v>1108.5877</v>
      </c>
    </row>
    <row r="160" spans="1:32" x14ac:dyDescent="0.25">
      <c r="A160" t="s">
        <v>160</v>
      </c>
      <c r="C160" s="12">
        <v>4276</v>
      </c>
      <c r="D160" s="12">
        <v>4271</v>
      </c>
      <c r="E160" s="12">
        <v>1259.04</v>
      </c>
      <c r="F160" s="12">
        <v>1258.5510999999999</v>
      </c>
      <c r="G160" s="12">
        <v>2</v>
      </c>
      <c r="H160" s="12">
        <v>2515.0877</v>
      </c>
      <c r="I160" s="7">
        <f>H160-(27.998*T160)</f>
        <v>2515.0877</v>
      </c>
      <c r="J160" s="8">
        <f>I160-57.02146*V160</f>
        <v>2515.0877</v>
      </c>
      <c r="K160" s="12">
        <v>40.677500000000002</v>
      </c>
      <c r="L160" s="12">
        <v>2</v>
      </c>
      <c r="M160" s="12">
        <v>6</v>
      </c>
      <c r="N160" s="12">
        <v>0</v>
      </c>
      <c r="O160" s="12">
        <v>0</v>
      </c>
      <c r="P160" s="12">
        <v>0</v>
      </c>
      <c r="Q160" s="13">
        <v>0</v>
      </c>
      <c r="R160">
        <v>848</v>
      </c>
      <c r="S160">
        <v>3</v>
      </c>
      <c r="W160" s="10">
        <f>Y160-57.02146*V160</f>
        <v>1136.6121000000001</v>
      </c>
      <c r="X160">
        <f>(203.0794*L160)+(162.0528*M160)+(146.0579*N160)+(291.0954*O160)+(307.0903*P160)+(79.9663*Q160)+(27.998*T160)+(22.98977*U160)</f>
        <v>1378.4756</v>
      </c>
      <c r="Y160" s="1">
        <f>H160-X160+(105.02483*V160)</f>
        <v>1136.6121000000001</v>
      </c>
      <c r="Z160">
        <f>H160-X160+18.0105+(105.02483*V160)</f>
        <v>1154.6226000000001</v>
      </c>
      <c r="AA160">
        <f>((Y160+AA$1)+(1.007825*2))/2</f>
        <v>670.85357500000009</v>
      </c>
      <c r="AB160">
        <f>((Y160+AB$1)+(1.007825*3))/3</f>
        <v>447.57165833333335</v>
      </c>
      <c r="AC160" t="s">
        <v>89</v>
      </c>
      <c r="AD160">
        <v>2337.1489999999999</v>
      </c>
    </row>
    <row r="161" spans="1:54" x14ac:dyDescent="0.25">
      <c r="C161" s="1">
        <v>4294</v>
      </c>
      <c r="D161" s="1">
        <v>4293</v>
      </c>
      <c r="E161" s="1">
        <v>979.43</v>
      </c>
      <c r="F161" s="1">
        <v>979.0933</v>
      </c>
      <c r="G161" s="1">
        <v>3</v>
      </c>
      <c r="H161" s="1">
        <v>2934.2582000000002</v>
      </c>
      <c r="I161" s="15">
        <f>H161-(27.998*T161)</f>
        <v>2934.2582000000002</v>
      </c>
      <c r="J161" s="15">
        <f>I161-57.02146*V161</f>
        <v>2934.2582000000002</v>
      </c>
      <c r="K161" s="1">
        <v>40.793300000000002</v>
      </c>
      <c r="L161" s="1">
        <v>2</v>
      </c>
      <c r="M161" s="1">
        <v>6</v>
      </c>
      <c r="N161" s="1">
        <v>0</v>
      </c>
      <c r="O161" s="1">
        <v>0</v>
      </c>
      <c r="P161" s="1">
        <v>0</v>
      </c>
      <c r="Q161" s="9">
        <v>0</v>
      </c>
      <c r="R161">
        <v>880.82550000000003</v>
      </c>
      <c r="S161">
        <v>2</v>
      </c>
      <c r="W161" s="10">
        <f>Y161-57.02146*V161</f>
        <v>1555.7826000000002</v>
      </c>
      <c r="X161">
        <f>(203.0794*L161)+(162.0528*M161)+(146.0579*N161)+(291.0954*O161)+(307.0903*P161)+(79.9663*Q161)+(27.998*T161)+(22.98977*U161)</f>
        <v>1378.4756</v>
      </c>
      <c r="Y161" s="1">
        <f>H161-X161+(105.02483*V161)</f>
        <v>1555.7826000000002</v>
      </c>
      <c r="Z161">
        <f>H161-X161+18.0105+(105.02483*V161)</f>
        <v>1573.7931000000003</v>
      </c>
      <c r="AA161">
        <f>((Y161+AA$1)+(1.007825*2))/2</f>
        <v>880.43882500000018</v>
      </c>
      <c r="AB161">
        <f>((Y161+AB$1)+(1.007825*3))/3</f>
        <v>587.29515833333346</v>
      </c>
      <c r="AC161" s="2" t="s">
        <v>81</v>
      </c>
      <c r="AD161" s="11">
        <v>1555.7743</v>
      </c>
      <c r="BB161" s="2"/>
    </row>
    <row r="162" spans="1:54" x14ac:dyDescent="0.25">
      <c r="A162" s="27" t="s">
        <v>189</v>
      </c>
      <c r="B162" s="29"/>
      <c r="C162">
        <v>4342</v>
      </c>
      <c r="D162">
        <v>4337</v>
      </c>
      <c r="E162">
        <v>1282.92</v>
      </c>
      <c r="F162">
        <v>1282.5753999999999</v>
      </c>
      <c r="G162">
        <v>3</v>
      </c>
      <c r="H162">
        <v>3844.7044999999998</v>
      </c>
      <c r="I162" s="7">
        <f>H162-(27.998*T162)</f>
        <v>3844.7044999999998</v>
      </c>
      <c r="J162" s="8">
        <f>I162-57.02146*V162</f>
        <v>3844.7044999999998</v>
      </c>
      <c r="K162">
        <v>41.1051</v>
      </c>
      <c r="L162">
        <v>5</v>
      </c>
      <c r="M162">
        <v>5</v>
      </c>
      <c r="N162">
        <v>1</v>
      </c>
      <c r="O162">
        <v>2</v>
      </c>
      <c r="P162">
        <v>0</v>
      </c>
      <c r="Q162" s="2">
        <v>0</v>
      </c>
      <c r="R162">
        <v>979.82889999999998</v>
      </c>
      <c r="S162">
        <v>2</v>
      </c>
      <c r="W162" s="10">
        <f>Y162-57.02146*V162</f>
        <v>1290.7948000000001</v>
      </c>
      <c r="X162">
        <f>(203.0794*L162)+(162.0528*M162)+(146.0579*N162)+(291.0954*O162)+(307.0903*P162)+(79.9663*Q162)+(27.998*T162)+(22.98977*U162)</f>
        <v>2553.9096999999997</v>
      </c>
      <c r="Y162" s="1">
        <f>H162-X162+(105.02483*V162)</f>
        <v>1290.7948000000001</v>
      </c>
      <c r="Z162">
        <f>H162-X162+18.0105+(105.02483*V162)</f>
        <v>1308.8053000000002</v>
      </c>
      <c r="AA162">
        <f>((Y162+AA$1)+(1.007825*2))/2</f>
        <v>747.94492500000013</v>
      </c>
      <c r="AB162">
        <f>((Y162+AB$1)+(1.007825*3))/3</f>
        <v>498.96589166666672</v>
      </c>
      <c r="AC162" t="s">
        <v>42</v>
      </c>
      <c r="AD162" s="11">
        <v>1753.8094000000001</v>
      </c>
    </row>
    <row r="163" spans="1:54" x14ac:dyDescent="0.25">
      <c r="C163" s="1">
        <v>4382</v>
      </c>
      <c r="D163" s="1">
        <v>4381</v>
      </c>
      <c r="E163" s="1">
        <v>925.41</v>
      </c>
      <c r="F163" s="1">
        <v>925.07600000000002</v>
      </c>
      <c r="G163" s="1">
        <v>3</v>
      </c>
      <c r="H163" s="1">
        <v>2772.2062000000001</v>
      </c>
      <c r="I163" s="15">
        <f>H163-(27.998*T163)</f>
        <v>2772.2062000000001</v>
      </c>
      <c r="J163" s="15">
        <f>I163-57.02146*V163</f>
        <v>2772.2062000000001</v>
      </c>
      <c r="K163" s="1">
        <v>41.371499999999997</v>
      </c>
      <c r="L163" s="1">
        <v>2</v>
      </c>
      <c r="M163" s="1">
        <v>5</v>
      </c>
      <c r="N163" s="1">
        <v>0</v>
      </c>
      <c r="O163" s="1">
        <v>0</v>
      </c>
      <c r="P163" s="1">
        <v>0</v>
      </c>
      <c r="Q163" s="9">
        <v>0</v>
      </c>
      <c r="R163">
        <v>880.86980000000005</v>
      </c>
      <c r="S163">
        <v>2</v>
      </c>
      <c r="W163" s="10">
        <f>Y163-57.02146*V163</f>
        <v>1555.7834000000003</v>
      </c>
      <c r="X163">
        <f>(203.0794*L163)+(162.0528*M163)+(146.0579*N163)+(291.0954*O163)+(307.0903*P163)+(79.9663*Q163)+(27.998*T163)+(22.98977*U163)</f>
        <v>1216.4227999999998</v>
      </c>
      <c r="Y163" s="1">
        <f>H163-X163+(105.02483*V163)</f>
        <v>1555.7834000000003</v>
      </c>
      <c r="Z163">
        <f>H163-X163+18.0105+(105.02483*V163)</f>
        <v>1573.7939000000003</v>
      </c>
      <c r="AA163">
        <f>((Y163+AA$1)+(1.007825*2))/2</f>
        <v>880.43922500000019</v>
      </c>
      <c r="AB163">
        <f>((Y163+AB$1)+(1.007825*3))/3</f>
        <v>587.29542500000014</v>
      </c>
      <c r="AC163" s="2" t="s">
        <v>81</v>
      </c>
      <c r="AD163" s="11">
        <v>1555.7743</v>
      </c>
    </row>
    <row r="164" spans="1:54" x14ac:dyDescent="0.25">
      <c r="A164" t="s">
        <v>206</v>
      </c>
      <c r="C164">
        <v>4395</v>
      </c>
      <c r="D164">
        <v>4392</v>
      </c>
      <c r="E164">
        <v>974.1</v>
      </c>
      <c r="F164">
        <v>973.78039999999999</v>
      </c>
      <c r="G164">
        <v>3</v>
      </c>
      <c r="H164">
        <v>2918.3193999999999</v>
      </c>
      <c r="I164" s="7">
        <f>H164-(27.998*T164)</f>
        <v>2918.3193999999999</v>
      </c>
      <c r="J164" s="8">
        <f>I164-57.02146*V164</f>
        <v>2918.3193999999999</v>
      </c>
      <c r="K164">
        <v>41.465699999999998</v>
      </c>
      <c r="L164">
        <v>2</v>
      </c>
      <c r="M164">
        <v>5</v>
      </c>
      <c r="N164">
        <v>1</v>
      </c>
      <c r="O164">
        <v>0</v>
      </c>
      <c r="P164">
        <v>0</v>
      </c>
      <c r="Q164" s="13">
        <v>0</v>
      </c>
      <c r="R164">
        <v>1151.3704</v>
      </c>
      <c r="S164">
        <v>2</v>
      </c>
      <c r="W164" s="10">
        <f>Y164-57.02146*V164</f>
        <v>1555.8387</v>
      </c>
      <c r="X164">
        <f>(203.0794*L164)+(162.0528*M164)+(146.0579*N164)+(291.0954*O164)+(307.0903*P164)+(79.9663*Q164)+(27.998*T164)+(22.98977*U164)</f>
        <v>1362.4806999999998</v>
      </c>
      <c r="Y164" s="1">
        <f>H164-X164+(105.02483*V164)</f>
        <v>1555.8387</v>
      </c>
      <c r="Z164">
        <f>H164-X164+18.0105+(105.02483*V164)</f>
        <v>1573.8492000000001</v>
      </c>
      <c r="AA164">
        <f>((Y164+AA$1)+(1.007825*2))/2</f>
        <v>880.46687500000007</v>
      </c>
      <c r="AB164">
        <f>((Y164+AB$1)+(1.007825*3))/3</f>
        <v>587.31385833333331</v>
      </c>
      <c r="AC164" t="s">
        <v>103</v>
      </c>
      <c r="AD164" s="11">
        <v>2097.0088000000001</v>
      </c>
      <c r="BB164" s="3"/>
    </row>
    <row r="165" spans="1:54" x14ac:dyDescent="0.25">
      <c r="A165" s="27" t="s">
        <v>189</v>
      </c>
      <c r="B165" s="29"/>
      <c r="C165">
        <v>4399</v>
      </c>
      <c r="D165">
        <v>4392</v>
      </c>
      <c r="E165">
        <v>1001.47</v>
      </c>
      <c r="F165">
        <v>1001.4704</v>
      </c>
      <c r="G165">
        <v>2</v>
      </c>
      <c r="H165">
        <v>2000.9262000000001</v>
      </c>
      <c r="I165" s="7">
        <f>H165-(27.998*T165)</f>
        <v>2000.9262000000001</v>
      </c>
      <c r="J165" s="8">
        <f>I165-57.02146*V165</f>
        <v>2000.9262000000001</v>
      </c>
      <c r="K165">
        <v>41.493400000000001</v>
      </c>
      <c r="L165">
        <v>2</v>
      </c>
      <c r="M165">
        <v>3</v>
      </c>
      <c r="N165">
        <v>0</v>
      </c>
      <c r="O165">
        <v>0</v>
      </c>
      <c r="P165">
        <v>0</v>
      </c>
      <c r="Q165" s="9">
        <v>0</v>
      </c>
      <c r="R165">
        <v>1120.3529000000001</v>
      </c>
      <c r="S165">
        <v>2</v>
      </c>
      <c r="W165" s="10">
        <f>Y165-57.02146*V165</f>
        <v>1108.6090000000002</v>
      </c>
      <c r="X165">
        <f>(203.0794*L165)+(162.0528*M165)+(146.0579*N165)+(291.0954*O165)+(307.0903*P165)+(79.9663*Q165)+(27.998*T165)+(22.98977*U165)</f>
        <v>892.31719999999996</v>
      </c>
      <c r="Y165" s="1">
        <f>H165-X165+(105.02483*V165)</f>
        <v>1108.6090000000002</v>
      </c>
      <c r="Z165">
        <f>H165-X165+18.0105+(105.02483*V165)</f>
        <v>1126.6195000000002</v>
      </c>
      <c r="AA165">
        <f>((Y165+AA$1)+(1.007825*2))/2</f>
        <v>656.85202500000014</v>
      </c>
      <c r="AB165">
        <f>((Y165+AB$1)+(1.007825*3))/3</f>
        <v>438.23729166666675</v>
      </c>
      <c r="AC165" s="2" t="s">
        <v>43</v>
      </c>
      <c r="AD165" s="11">
        <v>2034.8501000000001</v>
      </c>
    </row>
    <row r="166" spans="1:54" x14ac:dyDescent="0.25">
      <c r="A166" s="27" t="s">
        <v>189</v>
      </c>
      <c r="B166" s="29"/>
      <c r="C166">
        <v>4454</v>
      </c>
      <c r="D166">
        <v>4447</v>
      </c>
      <c r="E166">
        <v>1309.52</v>
      </c>
      <c r="F166">
        <v>1309.1993</v>
      </c>
      <c r="G166">
        <v>3</v>
      </c>
      <c r="H166">
        <v>3924.5762</v>
      </c>
      <c r="I166" s="7">
        <f>H166-(27.998*T166)</f>
        <v>3924.5762</v>
      </c>
      <c r="J166" s="8">
        <f>I166-57.02146*V166</f>
        <v>3924.5762</v>
      </c>
      <c r="K166">
        <v>41.847799999999999</v>
      </c>
      <c r="L166">
        <v>2</v>
      </c>
      <c r="M166">
        <v>9</v>
      </c>
      <c r="N166">
        <v>0</v>
      </c>
      <c r="O166">
        <v>0</v>
      </c>
      <c r="P166">
        <v>0</v>
      </c>
      <c r="Q166">
        <v>0</v>
      </c>
      <c r="R166">
        <v>954.90560000000005</v>
      </c>
      <c r="S166">
        <v>2</v>
      </c>
      <c r="W166" s="10">
        <f>Y166-57.02146*V166</f>
        <v>2059.9422000000004</v>
      </c>
      <c r="X166">
        <f>(203.0794*L166)+(162.0528*M166)+(146.0579*N166)+(291.0954*O166)+(307.0903*P166)+(79.9663*Q166)+(27.998*T166)+(22.98977*U166)</f>
        <v>1864.6339999999998</v>
      </c>
      <c r="Y166" s="1">
        <f>H166-X166+(105.02483*V166)</f>
        <v>2059.9422000000004</v>
      </c>
      <c r="Z166">
        <f>H166-X166+18.0105+(105.02483*V166)</f>
        <v>2077.9527000000003</v>
      </c>
      <c r="AA166">
        <f>((Y166+AA$1)+(1.007825*2))/2</f>
        <v>1132.5186250000002</v>
      </c>
      <c r="AB166">
        <f>((Y166+AB$1)+(1.007825*3))/3</f>
        <v>755.34835833333352</v>
      </c>
      <c r="AC166" s="2" t="s">
        <v>44</v>
      </c>
      <c r="AD166" s="11">
        <v>1703.9067</v>
      </c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</row>
    <row r="167" spans="1:54" x14ac:dyDescent="0.25">
      <c r="A167" s="27" t="s">
        <v>189</v>
      </c>
      <c r="B167" s="29"/>
      <c r="C167">
        <v>4498</v>
      </c>
      <c r="D167">
        <v>4491</v>
      </c>
      <c r="E167">
        <v>1264.51</v>
      </c>
      <c r="F167">
        <v>1264.1751999999999</v>
      </c>
      <c r="G167">
        <v>3</v>
      </c>
      <c r="H167">
        <v>3789.5037000000002</v>
      </c>
      <c r="I167" s="7">
        <f>H167-(27.998*T167)</f>
        <v>3789.5037000000002</v>
      </c>
      <c r="J167" s="8">
        <f>I167-57.02146*V167</f>
        <v>3789.5037000000002</v>
      </c>
      <c r="K167">
        <v>42.135199999999998</v>
      </c>
      <c r="L167">
        <v>2</v>
      </c>
      <c r="M167">
        <v>8</v>
      </c>
      <c r="N167">
        <v>0</v>
      </c>
      <c r="O167">
        <v>0</v>
      </c>
      <c r="P167">
        <v>0</v>
      </c>
      <c r="Q167">
        <v>0</v>
      </c>
      <c r="R167">
        <v>900.31809999999996</v>
      </c>
      <c r="S167">
        <v>2</v>
      </c>
      <c r="W167" s="10">
        <f>Y167-57.02146*V167</f>
        <v>2086.9225000000006</v>
      </c>
      <c r="X167">
        <f>(203.0794*L167)+(162.0528*M167)+(146.0579*N167)+(291.0954*O167)+(307.0903*P167)+(79.9663*Q167)+(27.998*T167)+(22.98977*U167)</f>
        <v>1702.5811999999999</v>
      </c>
      <c r="Y167" s="1">
        <f>H167-X167+(105.02483*V167)</f>
        <v>2086.9225000000006</v>
      </c>
      <c r="Z167">
        <f>H167-X167+18.0105+(105.02483*V167)</f>
        <v>2104.9330000000004</v>
      </c>
      <c r="AA167">
        <f>((Y167+AA$1)+(1.007825*2))/2</f>
        <v>1146.0087750000002</v>
      </c>
      <c r="AB167">
        <f>((Y167+AB$1)+(1.007825*3))/3</f>
        <v>764.34179166666684</v>
      </c>
      <c r="AC167" s="2" t="s">
        <v>45</v>
      </c>
      <c r="AD167" s="11">
        <v>1594.8063</v>
      </c>
    </row>
    <row r="168" spans="1:54" x14ac:dyDescent="0.25">
      <c r="C168" s="1">
        <v>4522</v>
      </c>
      <c r="D168" s="1">
        <v>4513</v>
      </c>
      <c r="E168" s="1">
        <v>1201.51</v>
      </c>
      <c r="F168" s="1">
        <v>1200.8451</v>
      </c>
      <c r="G168" s="1">
        <v>3</v>
      </c>
      <c r="H168" s="1">
        <v>3599.5133999999998</v>
      </c>
      <c r="I168" s="15">
        <f>H168-(27.998*T168)</f>
        <v>3599.5133999999998</v>
      </c>
      <c r="J168" s="15">
        <f>I168-57.02146*V168</f>
        <v>3599.5133999999998</v>
      </c>
      <c r="K168" s="1">
        <v>42.284700000000001</v>
      </c>
      <c r="L168" s="1">
        <v>2</v>
      </c>
      <c r="M168" s="1">
        <v>8</v>
      </c>
      <c r="N168" s="1">
        <v>0</v>
      </c>
      <c r="O168" s="1">
        <v>0</v>
      </c>
      <c r="P168" s="1">
        <v>0</v>
      </c>
      <c r="Q168" s="9">
        <v>0</v>
      </c>
      <c r="R168">
        <v>1051.4393</v>
      </c>
      <c r="S168">
        <v>2</v>
      </c>
      <c r="W168" s="10">
        <f>Y168-57.02146*V168</f>
        <v>1896.9322</v>
      </c>
      <c r="X168">
        <f>(203.0794*L168)+(162.0528*M168)+(146.0579*N168)+(291.0954*O168)+(307.0903*P168)+(79.9663*Q168)+(27.998*T168)+(22.98977*U168)</f>
        <v>1702.5811999999999</v>
      </c>
      <c r="Y168" s="1">
        <f>H168-X168+(105.02483*V168)</f>
        <v>1896.9322</v>
      </c>
      <c r="Z168">
        <f>H168-X168+18.0105+(105.02483*V168)</f>
        <v>1914.9427000000001</v>
      </c>
      <c r="AA168">
        <f>((Y168+AA$1)+(1.007825*2))/2</f>
        <v>1051.0136249999998</v>
      </c>
      <c r="AB168">
        <f>((Y168+AB$1)+(1.007825*3))/3</f>
        <v>701.01169166666659</v>
      </c>
      <c r="AC168" s="2" t="s">
        <v>86</v>
      </c>
      <c r="AD168" s="11">
        <v>1896.9441999999999</v>
      </c>
      <c r="BB168" s="12"/>
    </row>
    <row r="169" spans="1:54" x14ac:dyDescent="0.25">
      <c r="A169" t="s">
        <v>161</v>
      </c>
      <c r="C169">
        <v>4540</v>
      </c>
      <c r="D169">
        <v>4535</v>
      </c>
      <c r="E169">
        <v>1319.19</v>
      </c>
      <c r="F169">
        <v>1318.1844000000001</v>
      </c>
      <c r="G169">
        <v>3</v>
      </c>
      <c r="H169">
        <v>3951.5315000000001</v>
      </c>
      <c r="I169" s="7">
        <f>H169-(27.998*T169)</f>
        <v>3923.5335</v>
      </c>
      <c r="J169" s="8">
        <f>I169-57.02146*V169</f>
        <v>3866.5120400000001</v>
      </c>
      <c r="K169">
        <v>42.399299999999997</v>
      </c>
      <c r="L169">
        <v>2</v>
      </c>
      <c r="M169">
        <v>9</v>
      </c>
      <c r="N169">
        <v>0</v>
      </c>
      <c r="O169">
        <v>0</v>
      </c>
      <c r="P169">
        <v>0</v>
      </c>
      <c r="Q169" s="9">
        <v>0</v>
      </c>
      <c r="R169">
        <v>926.83699999999999</v>
      </c>
      <c r="S169">
        <v>2</v>
      </c>
      <c r="T169">
        <v>1</v>
      </c>
      <c r="V169">
        <v>1</v>
      </c>
      <c r="W169" s="10">
        <f>Y169-57.02146*V169</f>
        <v>2106.9028700000003</v>
      </c>
      <c r="X169">
        <f>(203.0794*L169)+(162.0528*M169)+(146.0579*N169)+(291.0954*O169)+(307.0903*P169)+(79.9663*Q169)+(27.998*T169)+(22.98977*U169)</f>
        <v>1892.6319999999998</v>
      </c>
      <c r="Y169" s="1">
        <f>H169-X169+(105.02483*V169)</f>
        <v>2163.9243300000003</v>
      </c>
      <c r="Z169">
        <f>H169-X169+18.0105+(105.02483*V169)</f>
        <v>2181.9348300000001</v>
      </c>
      <c r="AA169">
        <f>((Y169+AA$1)+(1.007825*2))/2</f>
        <v>1184.5096900000001</v>
      </c>
      <c r="AB169">
        <f>((Y169+AB$1)+(1.007825*3))/3</f>
        <v>790.0090683333334</v>
      </c>
      <c r="AC169" t="s">
        <v>73</v>
      </c>
      <c r="AD169">
        <v>1695.789</v>
      </c>
    </row>
    <row r="170" spans="1:54" x14ac:dyDescent="0.25">
      <c r="A170" s="29" t="s">
        <v>192</v>
      </c>
      <c r="B170" s="29"/>
      <c r="C170">
        <v>4569</v>
      </c>
      <c r="D170">
        <v>4568</v>
      </c>
      <c r="E170">
        <v>1255.19</v>
      </c>
      <c r="F170">
        <v>1254.8545999999999</v>
      </c>
      <c r="G170">
        <v>3</v>
      </c>
      <c r="H170">
        <v>3761.5419999999999</v>
      </c>
      <c r="I170" s="7">
        <f>H170-(27.998*T170)</f>
        <v>3761.5419999999999</v>
      </c>
      <c r="J170" s="8">
        <f>I170-57.02146*V170</f>
        <v>3761.5419999999999</v>
      </c>
      <c r="K170">
        <v>42.591200000000001</v>
      </c>
      <c r="L170">
        <v>2</v>
      </c>
      <c r="M170">
        <v>9</v>
      </c>
      <c r="N170">
        <v>0</v>
      </c>
      <c r="O170">
        <v>0</v>
      </c>
      <c r="P170">
        <v>0</v>
      </c>
      <c r="Q170" s="13">
        <v>0</v>
      </c>
      <c r="R170" s="18">
        <v>1297.4648</v>
      </c>
      <c r="S170" s="2">
        <v>2</v>
      </c>
      <c r="T170" s="2"/>
      <c r="U170" s="2"/>
      <c r="V170" s="2"/>
      <c r="W170" s="10">
        <f>Y170-57.02146*V170</f>
        <v>1896.9080000000001</v>
      </c>
      <c r="X170">
        <f>(203.0794*L170)+(162.0528*M170)+(146.0579*N170)+(291.0954*O170)+(307.0903*P170)+(79.9663*Q170)+(27.998*T170)+(22.98977*U170)</f>
        <v>1864.6339999999998</v>
      </c>
      <c r="Y170" s="1">
        <f>H170-X170+(105.02483*V170)</f>
        <v>1896.9080000000001</v>
      </c>
      <c r="Z170">
        <f>H170-X170+18.0105+(105.02483*V170)</f>
        <v>1914.9185000000002</v>
      </c>
      <c r="AA170">
        <f>((Y170+AA$1)+(1.007825*2))/2</f>
        <v>1051.0015249999999</v>
      </c>
      <c r="AB170">
        <f>((Y170+AB$1)+(1.007825*3))/3</f>
        <v>701.00362499999994</v>
      </c>
      <c r="AC170" t="s">
        <v>119</v>
      </c>
      <c r="AD170">
        <v>2388.105</v>
      </c>
      <c r="BB170" s="12"/>
    </row>
    <row r="171" spans="1:54" x14ac:dyDescent="0.25">
      <c r="A171" t="s">
        <v>244</v>
      </c>
      <c r="C171">
        <v>4582</v>
      </c>
      <c r="D171">
        <v>4579</v>
      </c>
      <c r="E171">
        <v>1210.8499999999999</v>
      </c>
      <c r="F171">
        <v>1210.1850999999999</v>
      </c>
      <c r="G171">
        <v>3</v>
      </c>
      <c r="H171">
        <v>3627.5333000000001</v>
      </c>
      <c r="I171" s="7">
        <f>H171-(27.998*T171)</f>
        <v>3627.5333000000001</v>
      </c>
      <c r="J171" s="8">
        <f>I171-57.02146*V171</f>
        <v>3627.5333000000001</v>
      </c>
      <c r="K171">
        <v>42.6721</v>
      </c>
      <c r="L171">
        <v>2</v>
      </c>
      <c r="M171">
        <v>8</v>
      </c>
      <c r="N171">
        <v>0</v>
      </c>
      <c r="O171">
        <v>0</v>
      </c>
      <c r="P171">
        <v>0</v>
      </c>
      <c r="Q171" s="13">
        <v>0</v>
      </c>
      <c r="R171">
        <v>990.04060000000004</v>
      </c>
      <c r="S171">
        <v>3</v>
      </c>
      <c r="W171" s="10">
        <f>Y171-57.02146*V171</f>
        <v>1924.9521000000002</v>
      </c>
      <c r="X171">
        <f>(203.0794*L171)+(162.0528*M171)+(146.0579*N171)+(291.0954*O171)+(307.0903*P171)+(79.9663*Q171)+(27.998*T171)+(22.98977*U171)</f>
        <v>1702.5811999999999</v>
      </c>
      <c r="Y171" s="1">
        <f>H171-X171+(105.02483*V171)</f>
        <v>1924.9521000000002</v>
      </c>
      <c r="Z171">
        <f>H171-X171+18.0105+(105.02483*V171)</f>
        <v>1942.9626000000003</v>
      </c>
      <c r="AA171">
        <f>((Y171+AA$1)+(1.007825*2))/2</f>
        <v>1065.0235749999999</v>
      </c>
      <c r="AB171">
        <f>((Y171+AB$1)+(1.007825*3))/3</f>
        <v>710.35165833333338</v>
      </c>
      <c r="AC171" t="s">
        <v>96</v>
      </c>
      <c r="AD171" s="11">
        <v>2762.4020999999998</v>
      </c>
      <c r="AE171" t="s">
        <v>97</v>
      </c>
      <c r="AF171">
        <v>691.85699999999997</v>
      </c>
    </row>
    <row r="172" spans="1:54" x14ac:dyDescent="0.25">
      <c r="A172" s="27" t="s">
        <v>189</v>
      </c>
      <c r="B172" s="29"/>
      <c r="C172">
        <v>4602</v>
      </c>
      <c r="D172">
        <v>4601</v>
      </c>
      <c r="E172">
        <v>812.04</v>
      </c>
      <c r="F172">
        <v>811.70899999999995</v>
      </c>
      <c r="G172">
        <v>3</v>
      </c>
      <c r="H172">
        <v>2432.1051000000002</v>
      </c>
      <c r="I172" s="7">
        <f>H172-(27.998*T172)</f>
        <v>2432.1051000000002</v>
      </c>
      <c r="J172" s="8">
        <f>I172-57.02146*V172</f>
        <v>2432.1051000000002</v>
      </c>
      <c r="K172">
        <v>42.7956</v>
      </c>
      <c r="L172">
        <v>2</v>
      </c>
      <c r="M172">
        <v>2</v>
      </c>
      <c r="N172">
        <v>1</v>
      </c>
      <c r="O172">
        <v>0</v>
      </c>
      <c r="P172">
        <v>0</v>
      </c>
      <c r="Q172">
        <v>1</v>
      </c>
      <c r="R172">
        <v>560</v>
      </c>
      <c r="S172">
        <v>2</v>
      </c>
      <c r="W172" s="10">
        <f>Y172-57.02146*V172</f>
        <v>1475.8165000000001</v>
      </c>
      <c r="X172">
        <f>(203.0794*L172)+(162.0528*M172)+(146.0579*N172)+(291.0954*O172)+(307.0903*P172)+(79.9663*Q172)+(27.998*T172)+(22.98977*U172)</f>
        <v>956.28860000000009</v>
      </c>
      <c r="Y172" s="1">
        <f>H172-X172+(105.02483*V172)</f>
        <v>1475.8165000000001</v>
      </c>
      <c r="Z172">
        <f>H172-X172+18.0105+(105.02483*V172)</f>
        <v>1493.8270000000002</v>
      </c>
      <c r="AA172">
        <f>((Y172+AA$1)+(1.007825*2))/2</f>
        <v>840.45577500000013</v>
      </c>
      <c r="AB172">
        <f>((Y172+AB$1)+(1.007825*3))/3</f>
        <v>560.63979166666672</v>
      </c>
      <c r="AC172" s="2" t="s">
        <v>35</v>
      </c>
      <c r="AD172" s="11">
        <v>917.49699999999996</v>
      </c>
    </row>
    <row r="173" spans="1:54" ht="16.5" customHeight="1" x14ac:dyDescent="0.25">
      <c r="A173" s="26" t="s">
        <v>162</v>
      </c>
      <c r="B173" s="36"/>
      <c r="C173" s="12">
        <v>4628</v>
      </c>
      <c r="D173" s="12">
        <v>4623</v>
      </c>
      <c r="E173" s="12">
        <v>1274.18</v>
      </c>
      <c r="F173" s="12">
        <v>1273.5129999999999</v>
      </c>
      <c r="G173" s="12">
        <v>3</v>
      </c>
      <c r="H173" s="12">
        <v>3817.5171999999998</v>
      </c>
      <c r="I173" s="7">
        <f>H173-(27.998*T173)</f>
        <v>3817.5171999999998</v>
      </c>
      <c r="J173" s="8">
        <f>I173-57.02146*V173</f>
        <v>3760.4957399999998</v>
      </c>
      <c r="K173" s="12">
        <v>42.957700000000003</v>
      </c>
      <c r="L173" s="12">
        <v>2</v>
      </c>
      <c r="M173" s="12">
        <v>9</v>
      </c>
      <c r="N173" s="12">
        <v>0</v>
      </c>
      <c r="O173" s="12">
        <v>0</v>
      </c>
      <c r="P173" s="12">
        <v>0</v>
      </c>
      <c r="Q173" s="9">
        <v>0</v>
      </c>
      <c r="R173">
        <v>926.8329</v>
      </c>
      <c r="S173">
        <v>2</v>
      </c>
      <c r="V173">
        <v>1</v>
      </c>
      <c r="W173" s="10">
        <f>Y173-57.02146*V173</f>
        <v>2000.8865700000001</v>
      </c>
      <c r="X173">
        <f>(203.0794*L173)+(162.0528*M173)+(146.0579*N173)+(291.0954*O173)+(307.0903*P173)+(79.9663*Q173)+(27.998*T173)+(22.98977*U173)</f>
        <v>1864.6339999999998</v>
      </c>
      <c r="Y173" s="1">
        <f>H173-X173+(105.02483*V173)</f>
        <v>2057.9080300000001</v>
      </c>
      <c r="Z173">
        <f>H173-X173+18.0105+(105.02483*V173)</f>
        <v>2075.9185299999999</v>
      </c>
      <c r="AA173">
        <f>((Y173+AA$1)+(1.007825*2))/2</f>
        <v>1131.50154</v>
      </c>
      <c r="AB173">
        <f>((Y173+AB$1)+(1.007825*3))/3</f>
        <v>754.67030166666666</v>
      </c>
      <c r="AC173" t="s">
        <v>73</v>
      </c>
      <c r="AD173">
        <v>1695.789</v>
      </c>
      <c r="BB173" s="12"/>
    </row>
    <row r="174" spans="1:54" x14ac:dyDescent="0.25">
      <c r="A174" s="27" t="s">
        <v>189</v>
      </c>
      <c r="B174" s="29"/>
      <c r="C174">
        <v>4712</v>
      </c>
      <c r="D174">
        <v>4711</v>
      </c>
      <c r="E174">
        <v>1024.49</v>
      </c>
      <c r="F174">
        <v>1024.4924000000001</v>
      </c>
      <c r="G174">
        <v>2</v>
      </c>
      <c r="H174">
        <v>2046.9702</v>
      </c>
      <c r="I174" s="7">
        <f>H174-(27.998*T174)</f>
        <v>2046.9702</v>
      </c>
      <c r="J174" s="8">
        <f>I174-57.02146*V174</f>
        <v>2046.9702</v>
      </c>
      <c r="K174">
        <v>43.502400000000002</v>
      </c>
      <c r="L174">
        <v>2</v>
      </c>
      <c r="M174">
        <v>2</v>
      </c>
      <c r="N174">
        <v>1</v>
      </c>
      <c r="O174">
        <v>0</v>
      </c>
      <c r="P174">
        <v>0</v>
      </c>
      <c r="Q174">
        <v>0</v>
      </c>
      <c r="R174">
        <v>918.33979999999997</v>
      </c>
      <c r="S174">
        <v>2</v>
      </c>
      <c r="W174" s="10">
        <f>Y174-57.02146*V174</f>
        <v>1170.6478999999999</v>
      </c>
      <c r="X174">
        <f>(203.0794*L174)+(162.0528*M174)+(146.0579*N174)+(291.0954*O174)+(307.0903*P174)+(79.9663*Q174)+(27.998*T174)+(22.98977*U174)</f>
        <v>876.32230000000004</v>
      </c>
      <c r="Y174" s="1">
        <f>H174-X174+(105.02483*V174)</f>
        <v>1170.6478999999999</v>
      </c>
      <c r="Z174">
        <f>H174-X174+18.0105+(105.02483*V174)</f>
        <v>1188.6584</v>
      </c>
      <c r="AA174">
        <f>((Y174+AA$1)+(1.007825*2))/2</f>
        <v>687.87147500000003</v>
      </c>
      <c r="AB174">
        <f>((Y174+AB$1)+(1.007825*3))/3</f>
        <v>458.91692499999999</v>
      </c>
      <c r="AC174" s="2" t="s">
        <v>46</v>
      </c>
      <c r="AD174" s="11">
        <v>1630.8175000000001</v>
      </c>
    </row>
    <row r="175" spans="1:54" x14ac:dyDescent="0.25">
      <c r="A175" s="27" t="s">
        <v>189</v>
      </c>
      <c r="B175" s="29"/>
      <c r="C175">
        <v>4771</v>
      </c>
      <c r="D175">
        <v>4766</v>
      </c>
      <c r="E175">
        <v>1076.78</v>
      </c>
      <c r="F175">
        <v>1076.1161</v>
      </c>
      <c r="G175">
        <v>3</v>
      </c>
      <c r="H175">
        <v>3225.3263999999999</v>
      </c>
      <c r="I175" s="7">
        <f>H175-(27.998*T175)</f>
        <v>3225.3263999999999</v>
      </c>
      <c r="J175" s="8">
        <f>I175-57.02146*V175</f>
        <v>3225.3263999999999</v>
      </c>
      <c r="K175">
        <v>43.887799999999999</v>
      </c>
      <c r="L175">
        <v>2</v>
      </c>
      <c r="M175">
        <v>6</v>
      </c>
      <c r="N175">
        <v>0</v>
      </c>
      <c r="O175">
        <v>0</v>
      </c>
      <c r="P175">
        <v>0</v>
      </c>
      <c r="Q175">
        <v>1</v>
      </c>
      <c r="R175">
        <v>560</v>
      </c>
      <c r="S175">
        <v>2</v>
      </c>
      <c r="W175" s="10">
        <f>Y175-57.02146*V175</f>
        <v>1766.8844999999999</v>
      </c>
      <c r="X175">
        <f>(203.0794*L175)+(162.0528*M175)+(146.0579*N175)+(291.0954*O175)+(307.0903*P175)+(79.9663*Q175)+(27.998*T175)+(22.98977*U175)</f>
        <v>1458.4419</v>
      </c>
      <c r="Y175" s="1">
        <f>H175-X175+(105.02483*V175)</f>
        <v>1766.8844999999999</v>
      </c>
      <c r="Z175">
        <f>H175-X175+18.0105+(105.02483*V175)</f>
        <v>1784.895</v>
      </c>
      <c r="AA175">
        <f>((Y175+AA$1)+(1.007825*2))/2</f>
        <v>985.98977500000001</v>
      </c>
      <c r="AB175">
        <f>((Y175+AB$1)+(1.007825*3))/3</f>
        <v>657.66245833333335</v>
      </c>
      <c r="AC175" s="2" t="s">
        <v>35</v>
      </c>
      <c r="AD175" s="11">
        <v>917.49699999999996</v>
      </c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3"/>
    </row>
    <row r="176" spans="1:54" x14ac:dyDescent="0.25">
      <c r="A176" t="s">
        <v>163</v>
      </c>
      <c r="C176">
        <v>4852</v>
      </c>
      <c r="D176">
        <v>4843</v>
      </c>
      <c r="E176">
        <v>889.39</v>
      </c>
      <c r="F176">
        <v>889.39400000000001</v>
      </c>
      <c r="G176">
        <v>4</v>
      </c>
      <c r="H176">
        <v>3553.5468000000001</v>
      </c>
      <c r="I176" s="7">
        <f>H176-(27.998*T176)</f>
        <v>3553.5468000000001</v>
      </c>
      <c r="J176" s="8">
        <f>I176-57.02146*V176</f>
        <v>3553.5468000000001</v>
      </c>
      <c r="K176">
        <v>44.4176</v>
      </c>
      <c r="L176">
        <v>2</v>
      </c>
      <c r="M176">
        <v>5</v>
      </c>
      <c r="N176">
        <v>0</v>
      </c>
      <c r="O176">
        <v>0</v>
      </c>
      <c r="P176">
        <v>0</v>
      </c>
      <c r="Q176" s="13">
        <v>0</v>
      </c>
      <c r="R176" s="18">
        <v>1297.0724</v>
      </c>
      <c r="S176" s="2">
        <v>2</v>
      </c>
      <c r="T176" s="2"/>
      <c r="U176" s="2"/>
      <c r="V176" s="2"/>
      <c r="W176" s="10">
        <f>Y176-57.02146*V176</f>
        <v>2337.1240000000003</v>
      </c>
      <c r="X176">
        <f>(203.0794*L176)+(162.0528*M176)+(146.0579*N176)+(291.0954*O176)+(307.0903*P176)+(79.9663*Q176)+(27.998*T176)+(22.98977*U176)</f>
        <v>1216.4227999999998</v>
      </c>
      <c r="Y176" s="1">
        <f>H176-X176+(105.02483*V176)</f>
        <v>2337.1240000000003</v>
      </c>
      <c r="Z176">
        <f>H176-X176+18.0105+(105.02483*V176)</f>
        <v>2355.1345000000001</v>
      </c>
      <c r="AA176">
        <f>((Y176+AA$1)+(1.007825*2))/2</f>
        <v>1271.1095250000001</v>
      </c>
      <c r="AB176">
        <f>((Y176+AB$1)+(1.007825*3))/3</f>
        <v>847.7422916666668</v>
      </c>
      <c r="AC176" t="s">
        <v>119</v>
      </c>
      <c r="AD176">
        <v>2388.105</v>
      </c>
    </row>
    <row r="177" spans="1:54" x14ac:dyDescent="0.25">
      <c r="A177" t="s">
        <v>164</v>
      </c>
      <c r="C177">
        <v>5103</v>
      </c>
      <c r="D177">
        <v>5096</v>
      </c>
      <c r="E177">
        <v>1162.82</v>
      </c>
      <c r="F177">
        <v>1162.1448</v>
      </c>
      <c r="G177">
        <v>3</v>
      </c>
      <c r="H177">
        <v>3483.4124999999999</v>
      </c>
      <c r="I177" s="7">
        <f>H177-(27.998*T177)</f>
        <v>3483.4124999999999</v>
      </c>
      <c r="J177" s="8">
        <f>I177-57.02146*V177</f>
        <v>3483.4124999999999</v>
      </c>
      <c r="K177">
        <v>46.018799999999999</v>
      </c>
      <c r="L177">
        <v>2</v>
      </c>
      <c r="M177">
        <v>8</v>
      </c>
      <c r="N177">
        <v>0</v>
      </c>
      <c r="O177">
        <v>0</v>
      </c>
      <c r="P177">
        <v>0</v>
      </c>
      <c r="Q177" s="9">
        <v>0</v>
      </c>
      <c r="R177">
        <v>1095.9313999999999</v>
      </c>
      <c r="S177">
        <v>2</v>
      </c>
      <c r="W177" s="10">
        <f>Y177-57.02146*V177</f>
        <v>1780.8313000000001</v>
      </c>
      <c r="X177">
        <f>(203.0794*L177)+(162.0528*M177)+(146.0579*N177)+(291.0954*O177)+(307.0903*P177)+(79.9663*Q177)+(27.998*T177)+(22.98977*U177)</f>
        <v>1702.5811999999999</v>
      </c>
      <c r="Y177" s="1">
        <f>H177-X177+(105.02483*V177)</f>
        <v>1780.8313000000001</v>
      </c>
      <c r="Z177">
        <f>H177-X177+18.0105+(105.02483*V177)</f>
        <v>1798.8418000000001</v>
      </c>
      <c r="AA177">
        <f>((Y177+AA$1)+(1.007825*2))/2</f>
        <v>992.96317500000009</v>
      </c>
      <c r="AB177">
        <f>((Y177+AB$1)+(1.007825*3))/3</f>
        <v>662.31139166666674</v>
      </c>
      <c r="AC177" t="s">
        <v>93</v>
      </c>
      <c r="AD177" s="11">
        <v>1985.9839999999999</v>
      </c>
    </row>
    <row r="178" spans="1:54" x14ac:dyDescent="0.25">
      <c r="C178" s="1">
        <v>5143</v>
      </c>
      <c r="D178" s="1">
        <v>5140</v>
      </c>
      <c r="E178" s="1">
        <v>1043.1099999999999</v>
      </c>
      <c r="F178" s="1">
        <v>1042.7760000000001</v>
      </c>
      <c r="G178" s="1">
        <v>3</v>
      </c>
      <c r="H178" s="1">
        <v>3125.3062</v>
      </c>
      <c r="I178" s="15">
        <f>H178-(27.998*T178)</f>
        <v>3125.3062</v>
      </c>
      <c r="J178" s="15">
        <f>I178-57.02146*V178</f>
        <v>3125.3062</v>
      </c>
      <c r="K178" s="1">
        <v>46.268999999999998</v>
      </c>
      <c r="L178" s="1">
        <v>2</v>
      </c>
      <c r="M178" s="1">
        <v>8</v>
      </c>
      <c r="N178" s="1">
        <v>0</v>
      </c>
      <c r="O178" s="1">
        <v>0</v>
      </c>
      <c r="P178" s="1">
        <v>0</v>
      </c>
      <c r="Q178" s="13">
        <v>0</v>
      </c>
      <c r="R178">
        <v>814.20920000000001</v>
      </c>
      <c r="S178">
        <v>2</v>
      </c>
      <c r="W178" s="10">
        <f>Y178-57.02146*V178</f>
        <v>1422.7250000000001</v>
      </c>
      <c r="X178">
        <f>(203.0794*L178)+(162.0528*M178)+(146.0579*N178)+(291.0954*O178)+(307.0903*P178)+(79.9663*Q178)+(27.998*T178)+(22.98977*U178)</f>
        <v>1702.5811999999999</v>
      </c>
      <c r="Y178" s="1">
        <f>H178-X178+(105.02483*V178)</f>
        <v>1422.7250000000001</v>
      </c>
      <c r="Z178">
        <f>H178-X178+18.0105+(105.02483*V178)</f>
        <v>1440.7355000000002</v>
      </c>
      <c r="AA178">
        <f>((Y178+AA$1)+(1.007825*2))/2</f>
        <v>813.91002500000013</v>
      </c>
      <c r="AB178">
        <f>((Y178+AB$1)+(1.007825*3))/3</f>
        <v>542.94262500000002</v>
      </c>
      <c r="AC178" s="2" t="s">
        <v>90</v>
      </c>
      <c r="AD178" s="11">
        <v>1422.7143000000001</v>
      </c>
    </row>
    <row r="179" spans="1:54" x14ac:dyDescent="0.25">
      <c r="A179" s="27" t="s">
        <v>189</v>
      </c>
      <c r="B179" s="29"/>
      <c r="C179" s="12">
        <v>5176</v>
      </c>
      <c r="D179" s="12">
        <v>5173</v>
      </c>
      <c r="E179" s="12">
        <v>1108.8</v>
      </c>
      <c r="F179" s="12">
        <v>1108.1225999999999</v>
      </c>
      <c r="G179" s="12">
        <v>3</v>
      </c>
      <c r="H179" s="12">
        <v>3321.3458000000001</v>
      </c>
      <c r="I179" s="7">
        <f>H179-(27.998*T179)</f>
        <v>3321.3458000000001</v>
      </c>
      <c r="J179" s="8">
        <f>I179-57.02146*V179</f>
        <v>3321.3458000000001</v>
      </c>
      <c r="K179" s="12">
        <v>46.4803</v>
      </c>
      <c r="L179" s="12">
        <v>2</v>
      </c>
      <c r="M179" s="12">
        <v>7</v>
      </c>
      <c r="N179" s="7">
        <v>0</v>
      </c>
      <c r="O179" s="7">
        <v>0</v>
      </c>
      <c r="P179" s="7">
        <v>0</v>
      </c>
      <c r="Q179" s="13">
        <v>0</v>
      </c>
      <c r="R179">
        <v>796</v>
      </c>
      <c r="S179">
        <v>3</v>
      </c>
      <c r="W179" s="10">
        <f>Y179-57.02146*V179</f>
        <v>1780.8174000000001</v>
      </c>
      <c r="X179">
        <f>(203.0794*L179)+(162.0528*M179)+(146.0579*N179)+(291.0954*O179)+(307.0903*P179)+(79.9663*Q179)+(27.998*T179)+(22.98977*U179)</f>
        <v>1540.5283999999999</v>
      </c>
      <c r="Y179" s="1">
        <f>H179-X179+(105.02483*V179)</f>
        <v>1780.8174000000001</v>
      </c>
      <c r="Z179">
        <f>H179-X179+18.0105+(105.02483*V179)</f>
        <v>1798.8279000000002</v>
      </c>
      <c r="AA179">
        <f>((Y179+AA$1)+(1.007825*2))/2</f>
        <v>992.95622500000013</v>
      </c>
      <c r="AB179">
        <f>((Y179+AB$1)+(1.007825*3))/3</f>
        <v>662.30675833333339</v>
      </c>
      <c r="AC179" t="s">
        <v>49</v>
      </c>
      <c r="AD179">
        <v>2183.1179999999999</v>
      </c>
      <c r="AE179" t="s">
        <v>50</v>
      </c>
      <c r="AF179">
        <v>2183.0830000000001</v>
      </c>
    </row>
    <row r="180" spans="1:54" x14ac:dyDescent="0.25">
      <c r="C180" s="1">
        <v>5193</v>
      </c>
      <c r="D180" s="1">
        <v>5184</v>
      </c>
      <c r="E180" s="1">
        <v>1402.1</v>
      </c>
      <c r="F180" s="1">
        <v>1401.6093000000001</v>
      </c>
      <c r="G180" s="1">
        <v>2</v>
      </c>
      <c r="H180" s="1">
        <v>2801.2040000000002</v>
      </c>
      <c r="I180" s="15">
        <f>H180-(27.998*T180)</f>
        <v>2801.2040000000002</v>
      </c>
      <c r="J180" s="15">
        <f>I180-57.02146*V180</f>
        <v>2801.2040000000002</v>
      </c>
      <c r="K180" s="1">
        <v>46.589799999999997</v>
      </c>
      <c r="L180" s="1">
        <v>2</v>
      </c>
      <c r="M180" s="1">
        <v>6</v>
      </c>
      <c r="N180" s="1">
        <v>0</v>
      </c>
      <c r="O180" s="1">
        <v>0</v>
      </c>
      <c r="P180" s="1">
        <v>0</v>
      </c>
      <c r="Q180" s="13">
        <v>0</v>
      </c>
      <c r="R180">
        <v>813.85350000000005</v>
      </c>
      <c r="S180">
        <v>2</v>
      </c>
      <c r="W180" s="10">
        <f>Y180-57.02146*V180</f>
        <v>1422.7284000000002</v>
      </c>
      <c r="X180">
        <f>(203.0794*L180)+(162.0528*M180)+(146.0579*N180)+(291.0954*O180)+(307.0903*P180)+(79.9663*Q180)+(27.998*T180)+(22.98977*U180)</f>
        <v>1378.4756</v>
      </c>
      <c r="Y180" s="1">
        <f>H180-X180+(105.02483*V180)</f>
        <v>1422.7284000000002</v>
      </c>
      <c r="Z180">
        <f>H180-X180+18.0105+(105.02483*V180)</f>
        <v>1440.7389000000003</v>
      </c>
      <c r="AA180">
        <f>((Y180+AA$1)+(1.007825*2))/2</f>
        <v>813.91172500000016</v>
      </c>
      <c r="AB180">
        <f>((Y180+AB$1)+(1.007825*3))/3</f>
        <v>542.94375833333345</v>
      </c>
      <c r="AC180" s="2" t="s">
        <v>90</v>
      </c>
      <c r="AD180" s="11">
        <v>1422.7143000000001</v>
      </c>
    </row>
    <row r="181" spans="1:54" x14ac:dyDescent="0.25">
      <c r="A181" s="27" t="s">
        <v>208</v>
      </c>
      <c r="B181" s="29"/>
      <c r="C181">
        <v>5200</v>
      </c>
      <c r="D181">
        <v>5195</v>
      </c>
      <c r="E181">
        <v>935.08</v>
      </c>
      <c r="F181">
        <v>934.73800000000006</v>
      </c>
      <c r="G181">
        <v>3</v>
      </c>
      <c r="H181">
        <v>2801.1921000000002</v>
      </c>
      <c r="I181" s="7">
        <f>H181-(27.998*T181)</f>
        <v>2773.1941000000002</v>
      </c>
      <c r="J181" s="8">
        <f>I181-57.02146*V181</f>
        <v>2773.1941000000002</v>
      </c>
      <c r="K181">
        <v>46.634900000000002</v>
      </c>
      <c r="L181">
        <v>2</v>
      </c>
      <c r="M181">
        <v>6</v>
      </c>
      <c r="N181">
        <v>0</v>
      </c>
      <c r="O181">
        <v>0</v>
      </c>
      <c r="P181">
        <v>0</v>
      </c>
      <c r="Q181">
        <v>0</v>
      </c>
      <c r="R181">
        <v>699.13130000000001</v>
      </c>
      <c r="S181">
        <v>2</v>
      </c>
      <c r="T181">
        <v>1</v>
      </c>
      <c r="W181" s="10">
        <f>Y181-57.02146*V181</f>
        <v>1394.7185000000002</v>
      </c>
      <c r="X181">
        <f>(203.0794*L181)+(162.0528*M181)+(146.0579*N181)+(291.0954*O181)+(307.0903*P181)+(79.9663*Q181)+(27.998*T181)+(22.98977*U181)</f>
        <v>1406.4736</v>
      </c>
      <c r="Y181" s="1">
        <f>H181-X181+(105.02483*V181)</f>
        <v>1394.7185000000002</v>
      </c>
      <c r="Z181">
        <f>H181-X181+18.0105+(105.02483*V181)</f>
        <v>1412.7290000000003</v>
      </c>
      <c r="AA181">
        <f>((Y181+AA$1)+(1.007825*2))/2</f>
        <v>799.90677500000015</v>
      </c>
      <c r="AB181">
        <f>((Y181+AB$1)+(1.007825*3))/3</f>
        <v>533.60712500000011</v>
      </c>
      <c r="AC181" s="2" t="s">
        <v>69</v>
      </c>
      <c r="AD181" s="11">
        <v>1192.6451999999999</v>
      </c>
      <c r="AI181" s="2"/>
      <c r="AJ181" s="2"/>
      <c r="AK181" s="2"/>
    </row>
    <row r="182" spans="1:54" x14ac:dyDescent="0.25">
      <c r="C182" s="1">
        <v>5215</v>
      </c>
      <c r="D182" s="1">
        <v>5206</v>
      </c>
      <c r="E182" s="1">
        <v>949.74</v>
      </c>
      <c r="F182" s="1">
        <v>949.07410000000004</v>
      </c>
      <c r="G182" s="1">
        <v>3</v>
      </c>
      <c r="H182" s="1">
        <v>2844.2004999999999</v>
      </c>
      <c r="I182" s="15">
        <f>H182-(27.998*T182)</f>
        <v>2844.2004999999999</v>
      </c>
      <c r="J182" s="15">
        <f>I182-57.02146*V182</f>
        <v>2844.2004999999999</v>
      </c>
      <c r="K182" s="1">
        <v>46.724499999999999</v>
      </c>
      <c r="L182" s="1">
        <v>2</v>
      </c>
      <c r="M182" s="1">
        <v>6</v>
      </c>
      <c r="N182" s="1">
        <v>0</v>
      </c>
      <c r="O182" s="1">
        <v>0</v>
      </c>
      <c r="P182" s="1">
        <v>0</v>
      </c>
      <c r="Q182" s="9">
        <v>0</v>
      </c>
      <c r="R182">
        <v>835.774</v>
      </c>
      <c r="S182">
        <v>2</v>
      </c>
      <c r="W182" s="10">
        <f>Y182-57.02146*V182</f>
        <v>1465.7248999999999</v>
      </c>
      <c r="X182">
        <f>(203.0794*L182)+(162.0528*M182)+(146.0579*N182)+(291.0954*O182)+(307.0903*P182)+(79.9663*Q182)+(27.998*T182)+(22.98977*U182)</f>
        <v>1378.4756</v>
      </c>
      <c r="Y182" s="1">
        <f>H182-X182+(105.02483*V182)</f>
        <v>1465.7248999999999</v>
      </c>
      <c r="Z182">
        <f>H182-X182+18.0105+(105.02483*V182)</f>
        <v>1483.7354</v>
      </c>
      <c r="AA182">
        <f>((Y182+AA$1)+(1.007825*2))/2</f>
        <v>835.40997500000003</v>
      </c>
      <c r="AB182">
        <f>((Y182+AB$1)+(1.007825*3))/3</f>
        <v>557.27592500000003</v>
      </c>
      <c r="AC182" t="s">
        <v>58</v>
      </c>
      <c r="AD182" s="11">
        <v>1465.7136</v>
      </c>
    </row>
    <row r="183" spans="1:54" x14ac:dyDescent="0.25">
      <c r="C183" s="1">
        <v>5237</v>
      </c>
      <c r="D183" s="1">
        <v>5228</v>
      </c>
      <c r="E183" s="1">
        <v>1425.6</v>
      </c>
      <c r="F183" s="1">
        <v>1425.0967000000001</v>
      </c>
      <c r="G183" s="1">
        <v>2</v>
      </c>
      <c r="H183" s="1">
        <v>2848.1788000000001</v>
      </c>
      <c r="I183" s="15">
        <f>H183-(27.998*T183)</f>
        <v>2848.1788000000001</v>
      </c>
      <c r="J183" s="15">
        <f>I183-57.02146*V183</f>
        <v>2848.1788000000001</v>
      </c>
      <c r="K183" s="1">
        <v>46.854500000000002</v>
      </c>
      <c r="L183" s="1">
        <v>2</v>
      </c>
      <c r="M183" s="1">
        <v>8</v>
      </c>
      <c r="N183" s="1">
        <v>0</v>
      </c>
      <c r="O183" s="1">
        <v>0</v>
      </c>
      <c r="P183" s="1">
        <v>0</v>
      </c>
      <c r="Q183" s="9">
        <v>0</v>
      </c>
      <c r="R183">
        <v>675.57709999999997</v>
      </c>
      <c r="S183">
        <v>2</v>
      </c>
      <c r="W183" s="10">
        <f>Y183-57.02146*V183</f>
        <v>1145.5976000000003</v>
      </c>
      <c r="X183">
        <f>(203.0794*L183)+(162.0528*M183)+(146.0579*N183)+(291.0954*O183)+(307.0903*P183)+(79.9663*Q183)+(27.998*T183)+(22.98977*U183)</f>
        <v>1702.5811999999999</v>
      </c>
      <c r="Y183" s="1">
        <f>H183-X183+(105.02483*V183)</f>
        <v>1145.5976000000003</v>
      </c>
      <c r="Z183">
        <f>H183-X183+18.0105+(105.02483*V183)</f>
        <v>1163.6081000000004</v>
      </c>
      <c r="AA183">
        <f>((Y183+AA$1)+(1.007825*2))/2</f>
        <v>675.34632500000021</v>
      </c>
      <c r="AB183">
        <f>((Y183+AB$1)+(1.007825*3))/3</f>
        <v>450.56682500000011</v>
      </c>
      <c r="AC183" s="2" t="s">
        <v>91</v>
      </c>
      <c r="AD183" s="11">
        <v>1145.5869</v>
      </c>
    </row>
    <row r="184" spans="1:54" x14ac:dyDescent="0.25">
      <c r="A184" s="27" t="s">
        <v>216</v>
      </c>
      <c r="B184" s="29"/>
      <c r="C184">
        <v>5248</v>
      </c>
      <c r="D184">
        <v>5239</v>
      </c>
      <c r="E184">
        <v>1112.82</v>
      </c>
      <c r="F184">
        <v>1112.1495</v>
      </c>
      <c r="G184">
        <v>3</v>
      </c>
      <c r="H184">
        <v>3333.4268000000002</v>
      </c>
      <c r="I184" s="7">
        <f>H184-(27.998*T184)</f>
        <v>3333.4268000000002</v>
      </c>
      <c r="J184" s="8">
        <f>I184-57.02146*V184</f>
        <v>3333.4268000000002</v>
      </c>
      <c r="K184">
        <v>46.921100000000003</v>
      </c>
      <c r="L184">
        <v>2</v>
      </c>
      <c r="M184">
        <v>7</v>
      </c>
      <c r="N184" s="2">
        <v>0</v>
      </c>
      <c r="O184" s="2">
        <v>0</v>
      </c>
      <c r="P184" s="2">
        <v>0</v>
      </c>
      <c r="Q184" s="16">
        <v>0</v>
      </c>
      <c r="R184" s="12">
        <v>675.70889999999997</v>
      </c>
      <c r="S184" s="12">
        <v>2</v>
      </c>
      <c r="T184" s="12"/>
      <c r="U184" s="12"/>
      <c r="V184" s="12"/>
      <c r="W184" s="10">
        <f>Y184-57.02146*V184</f>
        <v>1792.8984000000003</v>
      </c>
      <c r="X184" s="12">
        <f>(203.0794*L184)+(162.0528*M184)+(146.0579*N184)+(291.0954*O184)+(307.0903*P184)+(79.9663*Q184)+(27.998*T184)+(22.98977*U184)</f>
        <v>1540.5283999999999</v>
      </c>
      <c r="Y184" s="15">
        <f>H184-X184+(105.02483*V184)</f>
        <v>1792.8984000000003</v>
      </c>
      <c r="Z184" s="12">
        <f>H184-X184+18.0105+(105.02483*V184)</f>
        <v>1810.9089000000004</v>
      </c>
      <c r="AA184" s="12">
        <f>((Y184+AA$1)+(1.007825*2))/2</f>
        <v>998.9967250000002</v>
      </c>
      <c r="AB184" s="12">
        <f>((Y184+AB$1)+(1.007825*3))/3</f>
        <v>666.33375833333344</v>
      </c>
      <c r="AC184" s="2" t="s">
        <v>91</v>
      </c>
      <c r="AD184" s="11">
        <v>1145.5869</v>
      </c>
      <c r="AE184" s="17"/>
      <c r="AF184" s="12"/>
    </row>
    <row r="185" spans="1:54" x14ac:dyDescent="0.25">
      <c r="C185" s="1">
        <v>5255</v>
      </c>
      <c r="D185" s="1">
        <v>5250</v>
      </c>
      <c r="E185" s="1">
        <v>895.39</v>
      </c>
      <c r="F185" s="1">
        <v>895.0557</v>
      </c>
      <c r="G185" s="1">
        <v>3</v>
      </c>
      <c r="H185" s="1">
        <v>2682.1451999999999</v>
      </c>
      <c r="I185" s="15">
        <f>H185-(27.998*T185)</f>
        <v>2682.1451999999999</v>
      </c>
      <c r="J185" s="15">
        <f>I185-57.02146*V185</f>
        <v>2682.1451999999999</v>
      </c>
      <c r="K185" s="1">
        <v>46.964599999999997</v>
      </c>
      <c r="L185" s="1">
        <v>2</v>
      </c>
      <c r="M185" s="1">
        <v>5</v>
      </c>
      <c r="N185" s="1">
        <v>0</v>
      </c>
      <c r="O185" s="1">
        <v>0</v>
      </c>
      <c r="P185" s="1">
        <v>0</v>
      </c>
      <c r="Q185" s="9">
        <v>0</v>
      </c>
      <c r="R185">
        <v>835.7568</v>
      </c>
      <c r="S185">
        <v>2</v>
      </c>
      <c r="W185" s="10">
        <f>Y185-57.02146*V185</f>
        <v>1465.7224000000001</v>
      </c>
      <c r="X185">
        <f>(203.0794*L185)+(162.0528*M185)+(146.0579*N185)+(291.0954*O185)+(307.0903*P185)+(79.9663*Q185)+(27.998*T185)+(22.98977*U185)</f>
        <v>1216.4227999999998</v>
      </c>
      <c r="Y185" s="1">
        <f>H185-X185+(105.02483*V185)</f>
        <v>1465.7224000000001</v>
      </c>
      <c r="Z185">
        <f>H185-X185+18.0105+(105.02483*V185)</f>
        <v>1483.7329000000002</v>
      </c>
      <c r="AA185">
        <f>((Y185+AA$1)+(1.007825*2))/2</f>
        <v>835.40872500000012</v>
      </c>
      <c r="AB185">
        <f>((Y185+AB$1)+(1.007825*3))/3</f>
        <v>557.27509166666675</v>
      </c>
      <c r="AC185" t="s">
        <v>58</v>
      </c>
      <c r="AD185" s="11">
        <v>1465.7136</v>
      </c>
    </row>
    <row r="186" spans="1:54" x14ac:dyDescent="0.25">
      <c r="C186" s="1">
        <v>5266</v>
      </c>
      <c r="D186" s="1">
        <v>5261</v>
      </c>
      <c r="E186" s="1">
        <v>1321.08</v>
      </c>
      <c r="F186" s="1">
        <v>1320.5831000000001</v>
      </c>
      <c r="G186" s="1">
        <v>2</v>
      </c>
      <c r="H186" s="1">
        <v>2639.1516000000001</v>
      </c>
      <c r="I186" s="15">
        <f>H186-(27.998*T186)</f>
        <v>2639.1516000000001</v>
      </c>
      <c r="J186" s="15">
        <f>I186-57.02146*V186</f>
        <v>2639.1516000000001</v>
      </c>
      <c r="K186" s="1">
        <v>47.032699999999998</v>
      </c>
      <c r="L186" s="1">
        <v>2</v>
      </c>
      <c r="M186" s="1">
        <v>5</v>
      </c>
      <c r="N186" s="1">
        <v>0</v>
      </c>
      <c r="O186" s="1">
        <v>0</v>
      </c>
      <c r="P186" s="1">
        <v>0</v>
      </c>
      <c r="Q186" s="13">
        <v>0</v>
      </c>
      <c r="R186">
        <v>813.91</v>
      </c>
      <c r="S186">
        <v>2</v>
      </c>
      <c r="W186" s="10">
        <f>Y186-57.02146*V186</f>
        <v>1422.7288000000003</v>
      </c>
      <c r="X186">
        <f>(203.0794*L186)+(162.0528*M186)+(146.0579*N186)+(291.0954*O186)+(307.0903*P186)+(79.9663*Q186)+(27.998*T186)+(22.98977*U186)</f>
        <v>1216.4227999999998</v>
      </c>
      <c r="Y186" s="1">
        <f>H186-X186+(105.02483*V186)</f>
        <v>1422.7288000000003</v>
      </c>
      <c r="Z186">
        <f>H186-X186+18.0105+(105.02483*V186)</f>
        <v>1440.7393000000004</v>
      </c>
      <c r="AA186">
        <f>((Y186+AA$1)+(1.007825*2))/2</f>
        <v>813.91192500000022</v>
      </c>
      <c r="AB186">
        <f>((Y186+AB$1)+(1.007825*3))/3</f>
        <v>542.94389166666679</v>
      </c>
      <c r="AC186" s="2" t="s">
        <v>90</v>
      </c>
      <c r="AD186" s="11">
        <v>1422.7143000000001</v>
      </c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</row>
    <row r="187" spans="1:54" x14ac:dyDescent="0.25">
      <c r="A187" s="26" t="s">
        <v>165</v>
      </c>
      <c r="B187" s="36"/>
      <c r="C187">
        <v>5270</v>
      </c>
      <c r="D187">
        <v>5261</v>
      </c>
      <c r="E187">
        <v>1058.48</v>
      </c>
      <c r="F187">
        <v>1058.1357</v>
      </c>
      <c r="G187">
        <v>3</v>
      </c>
      <c r="H187">
        <v>3171.3854000000001</v>
      </c>
      <c r="I187" s="7">
        <f>H187-(27.998*T187)</f>
        <v>3171.3854000000001</v>
      </c>
      <c r="J187" s="8">
        <f>I187-57.02146*V187</f>
        <v>3171.3854000000001</v>
      </c>
      <c r="K187">
        <v>47.054600000000001</v>
      </c>
      <c r="L187">
        <v>2</v>
      </c>
      <c r="M187">
        <v>6</v>
      </c>
      <c r="N187" s="2">
        <v>0</v>
      </c>
      <c r="O187" s="2">
        <v>0</v>
      </c>
      <c r="P187" s="2">
        <v>0</v>
      </c>
      <c r="Q187" s="13">
        <v>0</v>
      </c>
      <c r="R187">
        <v>972.77639999999997</v>
      </c>
      <c r="S187" s="2">
        <v>2</v>
      </c>
      <c r="W187" s="10">
        <f>Y187-57.02146*V187</f>
        <v>1792.9098000000001</v>
      </c>
      <c r="X187">
        <f>(203.0794*L187)+(162.0528*M187)+(146.0579*N187)+(291.0954*O187)+(307.0903*P187)+(79.9663*Q187)+(27.998*T187)+(22.98977*U187)</f>
        <v>1378.4756</v>
      </c>
      <c r="Y187" s="1">
        <f>H187-X187+(105.02483*V187)</f>
        <v>1792.9098000000001</v>
      </c>
      <c r="Z187">
        <f>H187-X187+18.0105+(105.02483*V187)</f>
        <v>1810.9203000000002</v>
      </c>
      <c r="AA187">
        <f>((Y187+AA$1)+(1.007825*2))/2</f>
        <v>999.00242500000013</v>
      </c>
      <c r="AB187">
        <f>((Y187+AB$1)+(1.007825*3))/3</f>
        <v>666.33755833333339</v>
      </c>
      <c r="AC187" t="s">
        <v>94</v>
      </c>
      <c r="AD187">
        <v>1739.8689999999999</v>
      </c>
    </row>
    <row r="188" spans="1:54" x14ac:dyDescent="0.25">
      <c r="C188" s="1">
        <v>5273</v>
      </c>
      <c r="D188" s="1">
        <v>5272</v>
      </c>
      <c r="E188" s="1">
        <v>1344.57</v>
      </c>
      <c r="F188" s="1">
        <v>1344.0715</v>
      </c>
      <c r="G188" s="1">
        <v>2</v>
      </c>
      <c r="H188" s="1">
        <v>2686.1284999999998</v>
      </c>
      <c r="I188" s="15">
        <f>H188-(27.998*T188)</f>
        <v>2686.1284999999998</v>
      </c>
      <c r="J188" s="15">
        <f>I188-57.02146*V188</f>
        <v>2686.1284999999998</v>
      </c>
      <c r="K188" s="1">
        <v>47.074599999999997</v>
      </c>
      <c r="L188" s="1">
        <v>2</v>
      </c>
      <c r="M188" s="1">
        <v>7</v>
      </c>
      <c r="N188" s="1">
        <v>0</v>
      </c>
      <c r="O188" s="1">
        <v>0</v>
      </c>
      <c r="P188" s="1">
        <v>0</v>
      </c>
      <c r="Q188" s="9">
        <v>0</v>
      </c>
      <c r="R188">
        <v>675.63760000000002</v>
      </c>
      <c r="S188">
        <v>2</v>
      </c>
      <c r="W188" s="10">
        <f>Y188-57.02146*V188</f>
        <v>1145.6000999999999</v>
      </c>
      <c r="X188">
        <f>(203.0794*L188)+(162.0528*M188)+(146.0579*N188)+(291.0954*O188)+(307.0903*P188)+(79.9663*Q188)+(27.998*T188)+(22.98977*U188)</f>
        <v>1540.5283999999999</v>
      </c>
      <c r="Y188" s="1">
        <f>H188-X188+(105.02483*V188)</f>
        <v>1145.6000999999999</v>
      </c>
      <c r="Z188">
        <f>H188-X188+18.0105+(105.02483*V188)</f>
        <v>1163.6106</v>
      </c>
      <c r="AA188">
        <f>((Y188+AA$1)+(1.007825*2))/2</f>
        <v>675.34757500000001</v>
      </c>
      <c r="AB188">
        <f>((Y188+AB$1)+(1.007825*3))/3</f>
        <v>450.56765833333333</v>
      </c>
      <c r="AC188" s="2" t="s">
        <v>91</v>
      </c>
      <c r="AD188" s="11">
        <v>1145.5869</v>
      </c>
      <c r="BB188" s="12"/>
    </row>
    <row r="189" spans="1:54" x14ac:dyDescent="0.25">
      <c r="C189" s="1">
        <v>5277</v>
      </c>
      <c r="D189" s="1">
        <v>5272</v>
      </c>
      <c r="E189" s="1">
        <v>881.39</v>
      </c>
      <c r="F189" s="1">
        <v>880.72500000000002</v>
      </c>
      <c r="G189" s="1">
        <v>3</v>
      </c>
      <c r="H189" s="1">
        <v>2639.1532000000002</v>
      </c>
      <c r="I189" s="15">
        <f>H189-(27.998*T189)</f>
        <v>2639.1532000000002</v>
      </c>
      <c r="J189" s="15">
        <f>I189-57.02146*V189</f>
        <v>2639.1532000000002</v>
      </c>
      <c r="K189" s="1">
        <v>47.0989</v>
      </c>
      <c r="L189" s="1">
        <v>2</v>
      </c>
      <c r="M189" s="1">
        <v>5</v>
      </c>
      <c r="N189" s="1">
        <v>0</v>
      </c>
      <c r="O189" s="1">
        <v>0</v>
      </c>
      <c r="P189" s="1">
        <v>0</v>
      </c>
      <c r="Q189" s="13">
        <v>0</v>
      </c>
      <c r="R189">
        <v>814.27790000000005</v>
      </c>
      <c r="S189">
        <v>2</v>
      </c>
      <c r="W189" s="10">
        <f>Y189-57.02146*V189</f>
        <v>1422.7304000000004</v>
      </c>
      <c r="X189">
        <f>(203.0794*L189)+(162.0528*M189)+(146.0579*N189)+(291.0954*O189)+(307.0903*P189)+(79.9663*Q189)+(27.998*T189)+(22.98977*U189)</f>
        <v>1216.4227999999998</v>
      </c>
      <c r="Y189" s="1">
        <f>H189-X189+(105.02483*V189)</f>
        <v>1422.7304000000004</v>
      </c>
      <c r="Z189">
        <f>H189-X189+18.0105+(105.02483*V189)</f>
        <v>1440.7409000000005</v>
      </c>
      <c r="AA189">
        <f>((Y189+AA$1)+(1.007825*2))/2</f>
        <v>813.91272500000025</v>
      </c>
      <c r="AB189">
        <f>((Y189+AB$1)+(1.007825*3))/3</f>
        <v>542.94442500000014</v>
      </c>
      <c r="AC189" s="2" t="s">
        <v>90</v>
      </c>
      <c r="AD189" s="11">
        <v>1422.7143000000001</v>
      </c>
    </row>
    <row r="190" spans="1:54" x14ac:dyDescent="0.25">
      <c r="C190" s="1">
        <v>5279</v>
      </c>
      <c r="D190" s="1">
        <v>5272</v>
      </c>
      <c r="E190" s="1">
        <v>1435.14</v>
      </c>
      <c r="F190" s="1">
        <v>1434.6416999999999</v>
      </c>
      <c r="G190" s="1">
        <v>2</v>
      </c>
      <c r="H190" s="1">
        <v>2867.2689</v>
      </c>
      <c r="I190" s="15">
        <f>H190-(27.998*T190)</f>
        <v>2867.2689</v>
      </c>
      <c r="J190" s="15">
        <f>I190-57.02146*V190</f>
        <v>2867.2689</v>
      </c>
      <c r="K190" s="1">
        <v>47.1098</v>
      </c>
      <c r="L190" s="1">
        <v>4</v>
      </c>
      <c r="M190" s="1">
        <v>3</v>
      </c>
      <c r="N190" s="1">
        <v>1</v>
      </c>
      <c r="O190" s="1">
        <v>0</v>
      </c>
      <c r="P190" s="1">
        <v>0</v>
      </c>
      <c r="Q190" s="9">
        <v>0</v>
      </c>
      <c r="R190">
        <v>814.64030000000002</v>
      </c>
      <c r="S190">
        <v>2</v>
      </c>
      <c r="W190" s="10">
        <f>Y190-57.02146*V190</f>
        <v>1422.7350000000001</v>
      </c>
      <c r="X190">
        <f>(203.0794*L190)+(162.0528*M190)+(146.0579*N190)+(291.0954*O190)+(307.0903*P190)+(79.9663*Q190)+(27.998*T190)+(22.98977*U190)</f>
        <v>1444.5338999999999</v>
      </c>
      <c r="Y190" s="1">
        <f>H190-X190+(105.02483*V190)</f>
        <v>1422.7350000000001</v>
      </c>
      <c r="Z190">
        <f>H190-X190+18.0105+(105.02483*V190)</f>
        <v>1440.7455000000002</v>
      </c>
      <c r="AA190">
        <f>((Y190+AA$1)+(1.007825*2))/2</f>
        <v>813.91502500000013</v>
      </c>
      <c r="AB190">
        <f>((Y190+AB$1)+(1.007825*3))/3</f>
        <v>542.94595833333335</v>
      </c>
      <c r="AC190" s="2" t="s">
        <v>90</v>
      </c>
      <c r="AD190" s="11">
        <v>1422.7143000000001</v>
      </c>
    </row>
    <row r="191" spans="1:54" x14ac:dyDescent="0.25">
      <c r="A191" s="27" t="s">
        <v>189</v>
      </c>
      <c r="B191" s="29"/>
      <c r="C191">
        <v>5297</v>
      </c>
      <c r="D191">
        <v>5294</v>
      </c>
      <c r="E191">
        <v>1416.11</v>
      </c>
      <c r="F191">
        <v>1415.6052</v>
      </c>
      <c r="G191">
        <v>2</v>
      </c>
      <c r="H191">
        <v>2829.1959000000002</v>
      </c>
      <c r="I191" s="7">
        <f>H191-(27.998*T191)</f>
        <v>2829.1959000000002</v>
      </c>
      <c r="J191" s="8">
        <f>I191-57.02146*V191</f>
        <v>2829.1959000000002</v>
      </c>
      <c r="K191">
        <v>47.222700000000003</v>
      </c>
      <c r="L191">
        <v>2</v>
      </c>
      <c r="M191">
        <v>6</v>
      </c>
      <c r="N191">
        <v>0</v>
      </c>
      <c r="O191">
        <v>0</v>
      </c>
      <c r="P191">
        <v>0</v>
      </c>
      <c r="Q191" s="9">
        <v>0</v>
      </c>
      <c r="R191">
        <v>1120.3185000000001</v>
      </c>
      <c r="S191">
        <v>2</v>
      </c>
      <c r="W191" s="10">
        <f>Y191-57.02146*V191</f>
        <v>1450.7203000000002</v>
      </c>
      <c r="X191">
        <f>(203.0794*L191)+(162.0528*M191)+(146.0579*N191)+(291.0954*O191)+(307.0903*P191)+(79.9663*Q191)+(27.998*T191)+(22.98977*U191)</f>
        <v>1378.4756</v>
      </c>
      <c r="Y191" s="1">
        <f>H191-X191+(105.02483*V191)</f>
        <v>1450.7203000000002</v>
      </c>
      <c r="Z191">
        <f>H191-X191+18.0105+(105.02483*V191)</f>
        <v>1468.7308000000003</v>
      </c>
      <c r="AA191">
        <f>((Y191+AA$1)+(1.007825*2))/2</f>
        <v>827.90767500000015</v>
      </c>
      <c r="AB191">
        <f>((Y191+AB$1)+(1.007825*3))/3</f>
        <v>552.2743916666667</v>
      </c>
      <c r="AC191" s="2" t="s">
        <v>43</v>
      </c>
      <c r="AD191" s="11">
        <v>2034.8501000000001</v>
      </c>
    </row>
    <row r="192" spans="1:54" x14ac:dyDescent="0.25">
      <c r="A192" s="27" t="s">
        <v>189</v>
      </c>
      <c r="B192" s="29"/>
      <c r="C192">
        <v>5301</v>
      </c>
      <c r="D192">
        <v>5294</v>
      </c>
      <c r="E192">
        <v>1439.6</v>
      </c>
      <c r="F192">
        <v>1439.1024</v>
      </c>
      <c r="G192">
        <v>2</v>
      </c>
      <c r="H192">
        <v>2876.1903000000002</v>
      </c>
      <c r="I192" s="7">
        <f>H192-(27.998*T192)</f>
        <v>2876.1903000000002</v>
      </c>
      <c r="J192" s="8">
        <f>I192-57.02146*V192</f>
        <v>2876.1903000000002</v>
      </c>
      <c r="K192">
        <v>47.2455</v>
      </c>
      <c r="L192">
        <v>2</v>
      </c>
      <c r="M192">
        <v>8</v>
      </c>
      <c r="N192" s="2">
        <v>0</v>
      </c>
      <c r="O192" s="2">
        <v>0</v>
      </c>
      <c r="P192" s="2">
        <v>0</v>
      </c>
      <c r="Q192">
        <v>0</v>
      </c>
      <c r="R192">
        <v>954.92679999999996</v>
      </c>
      <c r="S192">
        <v>2</v>
      </c>
      <c r="W192" s="10">
        <f>Y192-57.02146*V192</f>
        <v>1173.6091000000004</v>
      </c>
      <c r="X192">
        <f>(203.0794*L192)+(162.0528*M192)+(146.0579*N192)+(291.0954*O192)+(307.0903*P192)+(79.9663*Q192)+(27.998*T192)+(22.98977*U192)</f>
        <v>1702.5811999999999</v>
      </c>
      <c r="Y192" s="1">
        <f>H192-X192+(105.02483*V192)</f>
        <v>1173.6091000000004</v>
      </c>
      <c r="Z192">
        <f>H192-X192+18.0105+(105.02483*V192)</f>
        <v>1191.6196000000004</v>
      </c>
      <c r="AA192">
        <f>((Y192+AA$1)+(1.007825*2))/2</f>
        <v>689.35207500000024</v>
      </c>
      <c r="AB192">
        <f>((Y192+AB$1)+(1.007825*3))/3</f>
        <v>459.9039916666668</v>
      </c>
      <c r="AC192" s="2" t="s">
        <v>44</v>
      </c>
      <c r="AD192" s="11">
        <v>1703.9067</v>
      </c>
      <c r="BB192" s="3"/>
    </row>
    <row r="193" spans="1:54" s="3" customFormat="1" x14ac:dyDescent="0.25">
      <c r="A193" s="27" t="s">
        <v>189</v>
      </c>
      <c r="B193" s="29"/>
      <c r="C193" s="12">
        <v>5323</v>
      </c>
      <c r="D193" s="12">
        <v>5316</v>
      </c>
      <c r="E193" s="12">
        <v>1264.57</v>
      </c>
      <c r="F193" s="12">
        <v>1264.0485000000001</v>
      </c>
      <c r="G193" s="12">
        <v>2</v>
      </c>
      <c r="H193" s="12">
        <f>(F193*G193)-1.007825*2</f>
        <v>2526.0813500000004</v>
      </c>
      <c r="I193" s="7">
        <f>H193-(27.998*T193)</f>
        <v>2526.0813500000004</v>
      </c>
      <c r="J193" s="8">
        <f>I193-57.02146*V193</f>
        <v>2526.0813500000004</v>
      </c>
      <c r="K193" s="12">
        <v>47.381599999999999</v>
      </c>
      <c r="L193" s="12">
        <v>2</v>
      </c>
      <c r="M193" s="12">
        <v>6</v>
      </c>
      <c r="N193" s="12">
        <v>0</v>
      </c>
      <c r="O193" s="12">
        <v>0</v>
      </c>
      <c r="P193" s="12">
        <v>0</v>
      </c>
      <c r="Q193" s="7">
        <v>0</v>
      </c>
      <c r="R193" s="12">
        <v>993.58519999999999</v>
      </c>
      <c r="S193" s="12">
        <v>1</v>
      </c>
      <c r="T193" s="12"/>
      <c r="U193" s="12"/>
      <c r="V193" s="12"/>
      <c r="W193" s="10">
        <f>Y193-57.02146*V193</f>
        <v>1147.6057500000004</v>
      </c>
      <c r="X193" s="12">
        <f>(203.0794*L193)+(162.0528*M193)+(146.0579*N193)+(291.0954*O193)+(307.0903*P193)+(79.9663*Q193)+(27.998*T193)+(22.98977*U193)</f>
        <v>1378.4756</v>
      </c>
      <c r="Y193" s="15">
        <f>H193-X193+(105.02483*V193)</f>
        <v>1147.6057500000004</v>
      </c>
      <c r="Z193" s="12">
        <f>H193-X193+18.0105+(105.02483*V193)</f>
        <v>1165.6162500000005</v>
      </c>
      <c r="AA193" s="12">
        <f>((Y193+AA$1)+(1.007825*2))/2</f>
        <v>676.35040000000026</v>
      </c>
      <c r="AB193" s="12">
        <f>((Y193+AB$1)+(1.007825*3))/3</f>
        <v>451.23620833333348</v>
      </c>
      <c r="AC193" t="s">
        <v>51</v>
      </c>
      <c r="AD193">
        <v>790.39300000000003</v>
      </c>
      <c r="AE193" s="12"/>
      <c r="AF193" s="12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</row>
    <row r="194" spans="1:54" x14ac:dyDescent="0.25">
      <c r="A194" t="s">
        <v>224</v>
      </c>
      <c r="C194">
        <v>5345</v>
      </c>
      <c r="D194">
        <v>5338</v>
      </c>
      <c r="E194">
        <v>1231.2</v>
      </c>
      <c r="F194">
        <v>1230.5243</v>
      </c>
      <c r="G194">
        <v>3</v>
      </c>
      <c r="H194">
        <v>3688.5509999999999</v>
      </c>
      <c r="I194" s="7">
        <f>H194-(27.998*T194)</f>
        <v>3688.5509999999999</v>
      </c>
      <c r="J194" s="8">
        <f>I194-57.02146*V194</f>
        <v>3688.5509999999999</v>
      </c>
      <c r="K194">
        <v>47.519100000000002</v>
      </c>
      <c r="L194">
        <v>2</v>
      </c>
      <c r="M194">
        <v>8</v>
      </c>
      <c r="N194">
        <v>0</v>
      </c>
      <c r="O194">
        <v>0</v>
      </c>
      <c r="P194">
        <v>0</v>
      </c>
      <c r="Q194" s="9">
        <v>0</v>
      </c>
      <c r="R194">
        <v>1079.3512000000001</v>
      </c>
      <c r="S194">
        <v>2</v>
      </c>
      <c r="W194" s="10">
        <f>Y194-57.02146*V194</f>
        <v>1985.9698000000001</v>
      </c>
      <c r="X194">
        <f>(203.0794*L194)+(162.0528*M194)+(146.0579*N194)+(291.0954*O194)+(307.0903*P194)+(79.9663*Q194)+(27.998*T194)+(22.98977*U194)</f>
        <v>1702.5811999999999</v>
      </c>
      <c r="Y194" s="1">
        <f>H194-X194+(105.02483*V194)</f>
        <v>1985.9698000000001</v>
      </c>
      <c r="Z194">
        <f>H194-X194+18.0105+(105.02483*V194)</f>
        <v>2003.9803000000002</v>
      </c>
      <c r="AA194">
        <f>((Y194+AA$1)+(1.007825*2))/2</f>
        <v>1095.5324249999999</v>
      </c>
      <c r="AB194">
        <f>((Y194+AB$1)+(1.007825*3))/3</f>
        <v>730.69089166666663</v>
      </c>
      <c r="AC194" t="s">
        <v>98</v>
      </c>
      <c r="AD194" s="11">
        <v>1952.9196999999999</v>
      </c>
    </row>
    <row r="195" spans="1:54" x14ac:dyDescent="0.25">
      <c r="A195" t="s">
        <v>225</v>
      </c>
      <c r="C195">
        <v>5372</v>
      </c>
      <c r="D195">
        <v>5371</v>
      </c>
      <c r="E195">
        <v>1148.47</v>
      </c>
      <c r="F195">
        <v>1148.1369999999999</v>
      </c>
      <c r="G195">
        <v>3</v>
      </c>
      <c r="H195">
        <v>3441.3892000000001</v>
      </c>
      <c r="I195" s="7">
        <f>H195-(27.998*T195)</f>
        <v>3441.3892000000001</v>
      </c>
      <c r="J195" s="8">
        <f>I195-57.02146*V195</f>
        <v>3441.3892000000001</v>
      </c>
      <c r="K195">
        <v>47.684800000000003</v>
      </c>
      <c r="L195">
        <v>2</v>
      </c>
      <c r="M195">
        <v>8</v>
      </c>
      <c r="N195">
        <v>0</v>
      </c>
      <c r="O195">
        <v>0</v>
      </c>
      <c r="P195">
        <v>0</v>
      </c>
      <c r="Q195" s="13">
        <v>0</v>
      </c>
      <c r="R195">
        <v>1759.2503999999999</v>
      </c>
      <c r="S195">
        <v>2</v>
      </c>
      <c r="W195" s="10">
        <f>Y195-57.02146*V195</f>
        <v>1738.8080000000002</v>
      </c>
      <c r="X195">
        <f>(203.0794*L195)+(162.0528*M195)+(146.0579*N195)+(291.0954*O195)+(307.0903*P195)+(79.9663*Q195)+(27.998*T195)+(22.98977*U195)</f>
        <v>1702.5811999999999</v>
      </c>
      <c r="Y195" s="1">
        <f>H195-X195+(105.02483*V195)</f>
        <v>1738.8080000000002</v>
      </c>
      <c r="Z195">
        <f>H195-X195+18.0105+(105.02483*V195)</f>
        <v>1756.8185000000003</v>
      </c>
      <c r="AA195">
        <f>((Y195+AA$1)+(1.007825*2))/2</f>
        <v>971.95152500000017</v>
      </c>
      <c r="AB195">
        <f>((Y195+AB$1)+(1.007825*3))/3</f>
        <v>648.30362500000012</v>
      </c>
      <c r="AC195" t="s">
        <v>143</v>
      </c>
      <c r="AD195">
        <v>3313.5709999999999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</row>
    <row r="196" spans="1:54" x14ac:dyDescent="0.25">
      <c r="A196" s="27" t="s">
        <v>217</v>
      </c>
      <c r="B196" s="29"/>
      <c r="C196">
        <v>5389</v>
      </c>
      <c r="D196">
        <v>5382</v>
      </c>
      <c r="E196">
        <v>1094.78</v>
      </c>
      <c r="F196">
        <v>1094.1133</v>
      </c>
      <c r="G196">
        <v>3</v>
      </c>
      <c r="H196">
        <v>3279.3180000000002</v>
      </c>
      <c r="I196" s="7">
        <f>H196-(27.998*T196)</f>
        <v>3279.3180000000002</v>
      </c>
      <c r="J196" s="8">
        <f>I196-57.02146*V196</f>
        <v>3279.3180000000002</v>
      </c>
      <c r="K196">
        <v>47.793500000000002</v>
      </c>
      <c r="L196">
        <v>2</v>
      </c>
      <c r="M196">
        <v>7</v>
      </c>
      <c r="N196">
        <v>0</v>
      </c>
      <c r="O196">
        <v>0</v>
      </c>
      <c r="P196">
        <v>0</v>
      </c>
      <c r="Q196" s="14">
        <v>0</v>
      </c>
      <c r="R196" s="12">
        <v>935.8297</v>
      </c>
      <c r="S196" s="12">
        <v>2</v>
      </c>
      <c r="T196" s="12"/>
      <c r="U196" s="12"/>
      <c r="V196" s="12"/>
      <c r="W196" s="10">
        <f>Y196-57.02146*V196</f>
        <v>1738.7896000000003</v>
      </c>
      <c r="X196" s="12">
        <f>(203.0794*L196)+(162.0528*M196)+(146.0579*N196)+(291.0954*O196)+(307.0903*P196)+(79.9663*Q196)+(27.998*T196)+(22.98977*U196)</f>
        <v>1540.5283999999999</v>
      </c>
      <c r="Y196" s="15">
        <f>H196-X196+(105.02483*V196)</f>
        <v>1738.7896000000003</v>
      </c>
      <c r="Z196" s="12">
        <f>H196-X196+18.0105+(105.02483*V196)</f>
        <v>1756.8001000000004</v>
      </c>
      <c r="AA196" s="12">
        <f>((Y196+AA$1)+(1.007825*2))/2</f>
        <v>971.94232500000021</v>
      </c>
      <c r="AB196" s="12">
        <f>((Y196+AB$1)+(1.007825*3))/3</f>
        <v>648.29749166666682</v>
      </c>
      <c r="AC196" t="s">
        <v>140</v>
      </c>
      <c r="AD196">
        <v>1664.8889999999999</v>
      </c>
      <c r="AE196" s="12"/>
      <c r="AF196" s="12"/>
    </row>
    <row r="197" spans="1:54" x14ac:dyDescent="0.25">
      <c r="A197" t="s">
        <v>233</v>
      </c>
      <c r="C197">
        <v>5396</v>
      </c>
      <c r="D197">
        <v>5393</v>
      </c>
      <c r="E197">
        <v>1060.44</v>
      </c>
      <c r="F197">
        <v>1059.7672</v>
      </c>
      <c r="G197">
        <v>3</v>
      </c>
      <c r="H197">
        <v>3176.2797999999998</v>
      </c>
      <c r="I197" s="7">
        <f>H197-(27.998*T197)</f>
        <v>3176.2797999999998</v>
      </c>
      <c r="J197" s="8">
        <f>I197-57.02146*V197</f>
        <v>3176.2797999999998</v>
      </c>
      <c r="K197">
        <v>47.842100000000002</v>
      </c>
      <c r="L197">
        <v>2</v>
      </c>
      <c r="M197">
        <v>7</v>
      </c>
      <c r="N197">
        <v>0</v>
      </c>
      <c r="O197">
        <v>0</v>
      </c>
      <c r="P197">
        <v>0</v>
      </c>
      <c r="Q197" s="9">
        <v>0</v>
      </c>
      <c r="R197">
        <v>1127.9808</v>
      </c>
      <c r="S197">
        <v>2</v>
      </c>
      <c r="W197" s="10">
        <f>Y197-57.02146*V197</f>
        <v>1635.7513999999999</v>
      </c>
      <c r="X197">
        <f>(203.0794*L197)+(162.0528*M197)+(146.0579*N197)+(291.0954*O197)+(307.0903*P197)+(79.9663*Q197)+(27.998*T197)+(22.98977*U197)</f>
        <v>1540.5283999999999</v>
      </c>
      <c r="Y197" s="1">
        <f>H197-X197+(105.02483*V197)</f>
        <v>1635.7513999999999</v>
      </c>
      <c r="Z197">
        <f>H197-X197+18.0105+(105.02483*V197)</f>
        <v>1653.7619</v>
      </c>
      <c r="AA197">
        <f>((Y197+AA$1)+(1.007825*2))/2</f>
        <v>920.423225</v>
      </c>
      <c r="AB197">
        <f>((Y197+AB$1)+(1.007825*3))/3</f>
        <v>613.95142499999997</v>
      </c>
      <c r="AC197" s="2" t="s">
        <v>104</v>
      </c>
      <c r="AD197" s="11">
        <v>2049.9908</v>
      </c>
    </row>
    <row r="198" spans="1:54" x14ac:dyDescent="0.25">
      <c r="A198" t="s">
        <v>166</v>
      </c>
      <c r="C198">
        <v>5402</v>
      </c>
      <c r="D198">
        <v>5393</v>
      </c>
      <c r="E198">
        <v>1277.54</v>
      </c>
      <c r="F198">
        <v>1277.0424</v>
      </c>
      <c r="G198">
        <v>2</v>
      </c>
      <c r="H198">
        <v>2552.0702000000001</v>
      </c>
      <c r="I198" s="7">
        <f>H198-(27.998*T198)</f>
        <v>2552.0702000000001</v>
      </c>
      <c r="J198" s="8">
        <f>I198-57.02146*V198</f>
        <v>2552.0702000000001</v>
      </c>
      <c r="K198">
        <v>47.875700000000002</v>
      </c>
      <c r="L198">
        <v>2</v>
      </c>
      <c r="M198">
        <v>6</v>
      </c>
      <c r="N198" s="2">
        <v>0</v>
      </c>
      <c r="O198" s="2">
        <v>0</v>
      </c>
      <c r="P198" s="2">
        <v>0</v>
      </c>
      <c r="Q198">
        <v>0</v>
      </c>
      <c r="R198">
        <v>880.83079999999995</v>
      </c>
      <c r="S198">
        <v>2</v>
      </c>
      <c r="W198" s="10">
        <f>Y198-57.02146*V198</f>
        <v>1173.5946000000001</v>
      </c>
      <c r="X198">
        <f>(203.0794*L198)+(162.0528*M198)+(146.0579*N198)+(291.0954*O198)+(307.0903*P198)+(79.9663*Q198)+(27.998*T198)+(22.98977*U198)</f>
        <v>1378.4756</v>
      </c>
      <c r="Y198" s="1">
        <f>H198-X198+(105.02483*V198)</f>
        <v>1173.5946000000001</v>
      </c>
      <c r="Z198">
        <f>H198-X198+18.0105+(105.02483*V198)</f>
        <v>1191.6051000000002</v>
      </c>
      <c r="AA198">
        <f>((Y198+AA$1)+(1.007825*2))/2</f>
        <v>689.34482500000013</v>
      </c>
      <c r="AB198">
        <f>((Y198+AB$1)+(1.007825*3))/3</f>
        <v>459.89915833333339</v>
      </c>
      <c r="AC198" s="2" t="s">
        <v>81</v>
      </c>
      <c r="AD198" s="11">
        <v>1555.7743</v>
      </c>
    </row>
    <row r="199" spans="1:54" x14ac:dyDescent="0.25">
      <c r="A199" t="s">
        <v>209</v>
      </c>
      <c r="C199">
        <v>5407</v>
      </c>
      <c r="D199">
        <v>5404</v>
      </c>
      <c r="E199">
        <v>1123.17</v>
      </c>
      <c r="F199">
        <v>1122.5051000000001</v>
      </c>
      <c r="G199">
        <v>3</v>
      </c>
      <c r="H199">
        <v>3364.4935999999998</v>
      </c>
      <c r="I199" s="7">
        <f>H199-(27.998*T199)</f>
        <v>3336.4955999999997</v>
      </c>
      <c r="J199" s="8">
        <f>I199-57.02146*V199</f>
        <v>3336.4955999999997</v>
      </c>
      <c r="K199">
        <v>47.910400000000003</v>
      </c>
      <c r="L199">
        <v>2</v>
      </c>
      <c r="M199">
        <v>6</v>
      </c>
      <c r="N199">
        <v>0</v>
      </c>
      <c r="O199">
        <v>0</v>
      </c>
      <c r="P199">
        <v>0</v>
      </c>
      <c r="Q199" s="9">
        <v>0</v>
      </c>
      <c r="R199">
        <v>1079.3163</v>
      </c>
      <c r="S199">
        <v>2</v>
      </c>
      <c r="T199">
        <v>1</v>
      </c>
      <c r="W199" s="10">
        <f>Y199-57.02146*V199</f>
        <v>1958.0199999999998</v>
      </c>
      <c r="X199">
        <f>(203.0794*L199)+(162.0528*M199)+(146.0579*N199)+(291.0954*O199)+(307.0903*P199)+(79.9663*Q199)+(27.998*T199)+(22.98977*U199)</f>
        <v>1406.4736</v>
      </c>
      <c r="Y199" s="1">
        <f>H199-X199+(105.02483*V199)</f>
        <v>1958.0199999999998</v>
      </c>
      <c r="Z199">
        <f>H199-X199+18.0105+(105.02483*V199)</f>
        <v>1976.0304999999998</v>
      </c>
      <c r="AA199">
        <f>((Y199+AA$1)+(1.007825*2))/2</f>
        <v>1081.5575249999997</v>
      </c>
      <c r="AB199">
        <f>((Y199+AB$1)+(1.007825*3))/3</f>
        <v>721.37429166666652</v>
      </c>
      <c r="AC199" t="s">
        <v>98</v>
      </c>
      <c r="AD199" s="11">
        <v>1952.9196999999999</v>
      </c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</row>
    <row r="200" spans="1:54" x14ac:dyDescent="0.25">
      <c r="A200" t="s">
        <v>230</v>
      </c>
      <c r="C200">
        <v>5420</v>
      </c>
      <c r="D200">
        <v>5415</v>
      </c>
      <c r="E200">
        <v>1158.52</v>
      </c>
      <c r="F200">
        <v>1157.8021000000001</v>
      </c>
      <c r="G200">
        <v>4</v>
      </c>
      <c r="H200">
        <v>4627.1794</v>
      </c>
      <c r="I200" s="7">
        <f>H200-(27.998*T200)</f>
        <v>4599.1814000000004</v>
      </c>
      <c r="J200" s="8">
        <f>I200-57.02146*V200</f>
        <v>4599.1814000000004</v>
      </c>
      <c r="K200">
        <v>47.990600000000001</v>
      </c>
      <c r="L200">
        <v>2</v>
      </c>
      <c r="M200">
        <v>9</v>
      </c>
      <c r="N200" s="2">
        <v>0</v>
      </c>
      <c r="O200" s="2">
        <v>0</v>
      </c>
      <c r="P200" s="2">
        <v>0</v>
      </c>
      <c r="Q200" s="13">
        <v>0</v>
      </c>
      <c r="R200">
        <v>1150.981</v>
      </c>
      <c r="S200">
        <v>2</v>
      </c>
      <c r="T200">
        <v>1</v>
      </c>
      <c r="W200" s="10">
        <f>Y200-57.02146*V200</f>
        <v>2734.5474000000004</v>
      </c>
      <c r="X200">
        <f>(203.0794*L200)+(162.0528*M200)+(146.0579*N200)+(291.0954*O200)+(307.0903*P200)+(79.9663*Q200)+(27.998*T200)+(22.98977*U200)</f>
        <v>1892.6319999999998</v>
      </c>
      <c r="Y200" s="1">
        <f>H200-X200+(105.02483*V200)</f>
        <v>2734.5474000000004</v>
      </c>
      <c r="Z200">
        <f>H200-X200+18.0105+(105.02483*V200)</f>
        <v>2752.5579000000002</v>
      </c>
      <c r="AA200">
        <f>((Y200+AA$1)+(1.007825*2))/2</f>
        <v>1469.8212250000001</v>
      </c>
      <c r="AB200">
        <f>((Y200+AB$1)+(1.007825*3))/3</f>
        <v>980.21675833333347</v>
      </c>
      <c r="AC200" s="2" t="s">
        <v>102</v>
      </c>
      <c r="AD200" s="11">
        <v>2096.0650000000001</v>
      </c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spans="1:54" x14ac:dyDescent="0.25">
      <c r="A201" s="27" t="s">
        <v>210</v>
      </c>
      <c r="B201" s="29"/>
      <c r="C201">
        <v>5427</v>
      </c>
      <c r="D201">
        <v>5426</v>
      </c>
      <c r="E201">
        <v>1040.77</v>
      </c>
      <c r="F201">
        <v>1040.1026999999999</v>
      </c>
      <c r="G201">
        <v>3</v>
      </c>
      <c r="H201">
        <v>3117.2862</v>
      </c>
      <c r="I201" s="7">
        <f>H201-(27.998*T201)</f>
        <v>3117.2862</v>
      </c>
      <c r="J201" s="8">
        <f>I201-57.02146*V201</f>
        <v>3117.2862</v>
      </c>
      <c r="K201">
        <v>48.035200000000003</v>
      </c>
      <c r="L201">
        <v>2</v>
      </c>
      <c r="M201">
        <v>6</v>
      </c>
      <c r="N201">
        <v>0</v>
      </c>
      <c r="O201">
        <v>0</v>
      </c>
      <c r="P201">
        <v>0</v>
      </c>
      <c r="Q201" s="2">
        <v>0</v>
      </c>
      <c r="R201">
        <v>1003.9290999999999</v>
      </c>
      <c r="S201">
        <v>2</v>
      </c>
      <c r="W201" s="10">
        <f>Y201-57.02146*V201</f>
        <v>1738.8106</v>
      </c>
      <c r="X201">
        <f>(203.0794*L201)+(162.0528*M201)+(146.0579*N201)+(291.0954*O201)+(307.0903*P201)+(79.9663*Q201)+(27.998*T201)+(22.98977*U201)</f>
        <v>1378.4756</v>
      </c>
      <c r="Y201" s="1">
        <f>H201-X201+(105.02483*V201)</f>
        <v>1738.8106</v>
      </c>
      <c r="Z201">
        <f>H201-X201+18.0105+(105.02483*V201)</f>
        <v>1756.8211000000001</v>
      </c>
      <c r="AA201">
        <f>((Y201+AA$1)+(1.007825*2))/2</f>
        <v>971.95282500000008</v>
      </c>
      <c r="AB201">
        <f>((Y201+AB$1)+(1.007825*3))/3</f>
        <v>648.30449166666665</v>
      </c>
      <c r="AC201" s="2" t="s">
        <v>141</v>
      </c>
      <c r="AD201" s="11">
        <v>1801.9395999999999</v>
      </c>
    </row>
    <row r="202" spans="1:54" x14ac:dyDescent="0.25">
      <c r="A202" t="s">
        <v>218</v>
      </c>
      <c r="C202" s="12">
        <v>5449</v>
      </c>
      <c r="D202" s="12">
        <v>5448</v>
      </c>
      <c r="E202" s="12">
        <v>1117.76</v>
      </c>
      <c r="F202" s="12">
        <v>1117.2583</v>
      </c>
      <c r="G202" s="12">
        <v>4</v>
      </c>
      <c r="H202" s="12">
        <v>4465.0042999999996</v>
      </c>
      <c r="I202" s="7">
        <f>H202-(27.998*T202)</f>
        <v>4437.0063</v>
      </c>
      <c r="J202" s="8">
        <f>I202-57.02146*V202</f>
        <v>4437.0063</v>
      </c>
      <c r="K202" s="12">
        <v>48.1755</v>
      </c>
      <c r="L202" s="12">
        <v>2</v>
      </c>
      <c r="M202" s="12">
        <v>8</v>
      </c>
      <c r="N202" s="12">
        <v>0</v>
      </c>
      <c r="O202" s="12">
        <v>0</v>
      </c>
      <c r="P202" s="12">
        <v>0</v>
      </c>
      <c r="Q202" s="13">
        <v>0</v>
      </c>
      <c r="R202">
        <v>1150.9132</v>
      </c>
      <c r="S202">
        <v>2</v>
      </c>
      <c r="T202">
        <v>1</v>
      </c>
      <c r="W202" s="10">
        <f>Y202-57.02146*V202</f>
        <v>2734.4250999999995</v>
      </c>
      <c r="X202">
        <f>(203.0794*L202)+(162.0528*M202)+(146.0579*N202)+(291.0954*O202)+(307.0903*P202)+(79.9663*Q202)+(27.998*T202)+(22.98977*U202)</f>
        <v>1730.5791999999999</v>
      </c>
      <c r="Y202" s="1">
        <f>H202-X202+(105.02483*V202)</f>
        <v>2734.4250999999995</v>
      </c>
      <c r="Z202">
        <f>H202-X202+18.0105+(105.02483*V202)</f>
        <v>2752.4355999999993</v>
      </c>
      <c r="AA202">
        <f>((Y202+AA$1)+(1.007825*2))/2</f>
        <v>1469.7600749999997</v>
      </c>
      <c r="AB202">
        <f>((Y202+AB$1)+(1.007825*3))/3</f>
        <v>980.1759916666665</v>
      </c>
      <c r="AC202" t="s">
        <v>103</v>
      </c>
      <c r="AD202" s="11">
        <v>2097.0088000000001</v>
      </c>
      <c r="BB202" s="3"/>
    </row>
    <row r="203" spans="1:54" x14ac:dyDescent="0.25">
      <c r="A203" s="27" t="s">
        <v>189</v>
      </c>
      <c r="B203" s="29"/>
      <c r="C203">
        <v>5453</v>
      </c>
      <c r="D203">
        <v>5448</v>
      </c>
      <c r="E203">
        <v>1006.09</v>
      </c>
      <c r="F203">
        <v>1005.7517</v>
      </c>
      <c r="G203">
        <v>3</v>
      </c>
      <c r="H203">
        <v>3014.2332000000001</v>
      </c>
      <c r="I203" s="7">
        <f>H203-(27.998*T203)</f>
        <v>3014.2332000000001</v>
      </c>
      <c r="J203" s="8">
        <f>I203-57.02146*V203</f>
        <v>3014.2332000000001</v>
      </c>
      <c r="K203">
        <v>48.199300000000001</v>
      </c>
      <c r="L203">
        <v>2</v>
      </c>
      <c r="M203">
        <v>6</v>
      </c>
      <c r="N203">
        <v>0</v>
      </c>
      <c r="O203">
        <v>0</v>
      </c>
      <c r="P203">
        <v>0</v>
      </c>
      <c r="Q203" s="9">
        <v>0</v>
      </c>
      <c r="R203">
        <v>848.73170000000005</v>
      </c>
      <c r="S203">
        <v>2</v>
      </c>
      <c r="W203" s="10">
        <f>Y203-57.02146*V203</f>
        <v>1635.7576000000001</v>
      </c>
      <c r="X203">
        <f>(203.0794*L203)+(162.0528*M203)+(146.0579*N203)+(291.0954*O203)+(307.0903*P203)+(79.9663*Q203)+(27.998*T203)+(22.98977*U203)</f>
        <v>1378.4756</v>
      </c>
      <c r="Y203" s="1">
        <f>H203-X203+(105.02483*V203)</f>
        <v>1635.7576000000001</v>
      </c>
      <c r="Z203">
        <f>H203-X203+18.0105+(105.02483*V203)</f>
        <v>1653.7681000000002</v>
      </c>
      <c r="AA203">
        <f>((Y203+AA$1)+(1.007825*2))/2</f>
        <v>920.42632500000013</v>
      </c>
      <c r="AB203">
        <f>((Y203+AB$1)+(1.007825*3))/3</f>
        <v>613.95349166666676</v>
      </c>
      <c r="AC203" t="s">
        <v>54</v>
      </c>
      <c r="AD203">
        <v>1491.7539999999999</v>
      </c>
      <c r="AE203" s="2"/>
      <c r="AF203" s="2"/>
    </row>
    <row r="204" spans="1:54" x14ac:dyDescent="0.25">
      <c r="A204" t="s">
        <v>226</v>
      </c>
      <c r="C204">
        <v>5504</v>
      </c>
      <c r="D204">
        <v>5503</v>
      </c>
      <c r="E204">
        <v>1220.1400000000001</v>
      </c>
      <c r="F204">
        <v>1219.4677999999999</v>
      </c>
      <c r="G204">
        <v>3</v>
      </c>
      <c r="H204">
        <v>3655.3816000000002</v>
      </c>
      <c r="I204" s="7">
        <f>H204-(27.998*T204)</f>
        <v>3599.3856000000001</v>
      </c>
      <c r="J204" s="8">
        <f>I204-57.02146*V204</f>
        <v>3599.3856000000001</v>
      </c>
      <c r="K204">
        <v>48.5413</v>
      </c>
      <c r="L204">
        <v>2</v>
      </c>
      <c r="M204">
        <v>8</v>
      </c>
      <c r="N204">
        <v>0</v>
      </c>
      <c r="O204">
        <v>0</v>
      </c>
      <c r="P204">
        <v>0</v>
      </c>
      <c r="Q204" s="2">
        <v>0</v>
      </c>
      <c r="R204" s="2">
        <v>972.82349999999997</v>
      </c>
      <c r="S204" s="2">
        <v>2</v>
      </c>
      <c r="T204">
        <v>2</v>
      </c>
      <c r="W204" s="10">
        <f>Y204-57.02146*V204</f>
        <v>1896.8044000000002</v>
      </c>
      <c r="X204">
        <f>(203.0794*L204)+(162.0528*M204)+(146.0579*N204)+(291.0954*O204)+(307.0903*P204)+(79.9663*Q204)+(27.998*T204)+(22.98977*U204)</f>
        <v>1758.5771999999999</v>
      </c>
      <c r="Y204" s="1">
        <f>H204-X204+(105.02483*V204)</f>
        <v>1896.8044000000002</v>
      </c>
      <c r="Z204">
        <f>H204-X204+18.0105+(105.02483*V204)</f>
        <v>1914.8149000000003</v>
      </c>
      <c r="AA204">
        <f>((Y204+AA$1)+(1.007825*2))/2</f>
        <v>1050.9497249999999</v>
      </c>
      <c r="AB204">
        <f>((Y204+AB$1)+(1.007825*3))/3</f>
        <v>700.96909166666671</v>
      </c>
      <c r="AC204" t="s">
        <v>94</v>
      </c>
      <c r="AD204">
        <v>1739.8689999999999</v>
      </c>
    </row>
    <row r="205" spans="1:54" x14ac:dyDescent="0.25">
      <c r="A205" s="27" t="s">
        <v>189</v>
      </c>
      <c r="B205" s="29"/>
      <c r="C205">
        <v>5556</v>
      </c>
      <c r="D205">
        <v>5547</v>
      </c>
      <c r="E205">
        <v>1229.47</v>
      </c>
      <c r="F205">
        <v>1228.8009999999999</v>
      </c>
      <c r="G205">
        <v>3</v>
      </c>
      <c r="H205">
        <v>3683.3811999999998</v>
      </c>
      <c r="I205" s="7">
        <f>H205-(27.998*T205)</f>
        <v>3683.3811999999998</v>
      </c>
      <c r="J205" s="8">
        <f>I205-57.02146*V205</f>
        <v>3683.3811999999998</v>
      </c>
      <c r="K205">
        <v>48.860799999999998</v>
      </c>
      <c r="L205">
        <v>2</v>
      </c>
      <c r="M205">
        <v>8</v>
      </c>
      <c r="N205">
        <v>0</v>
      </c>
      <c r="O205">
        <v>0</v>
      </c>
      <c r="P205">
        <v>0</v>
      </c>
      <c r="Q205">
        <v>1</v>
      </c>
      <c r="R205">
        <v>860.81190000000004</v>
      </c>
      <c r="S205">
        <v>2</v>
      </c>
      <c r="W205" s="10">
        <f>Y205-57.02146*V205</f>
        <v>1900.8336999999999</v>
      </c>
      <c r="X205">
        <f>(203.0794*L205)+(162.0528*M205)+(146.0579*N205)+(291.0954*O205)+(307.0903*P205)+(79.9663*Q205)+(27.998*T205)+(22.98977*U205)</f>
        <v>1782.5474999999999</v>
      </c>
      <c r="Y205" s="1">
        <f>H205-X205+(105.02483*V205)</f>
        <v>1900.8336999999999</v>
      </c>
      <c r="Z205">
        <f>H205-X205+18.0105+(105.02483*V205)</f>
        <v>1918.8442</v>
      </c>
      <c r="AA205">
        <f>((Y205+AA$1)+(1.007825*2))/2</f>
        <v>1052.9643749999998</v>
      </c>
      <c r="AB205">
        <f>((Y205+AB$1)+(1.007825*3))/3</f>
        <v>702.31219166666654</v>
      </c>
      <c r="AC205" s="2" t="s">
        <v>39</v>
      </c>
      <c r="AD205" s="11">
        <v>1512.7056</v>
      </c>
      <c r="AF205" s="11"/>
    </row>
    <row r="206" spans="1:54" s="2" customFormat="1" x14ac:dyDescent="0.25">
      <c r="A206" s="2" t="s">
        <v>167</v>
      </c>
      <c r="C206">
        <v>5583</v>
      </c>
      <c r="D206">
        <v>5580</v>
      </c>
      <c r="E206">
        <v>1111.81</v>
      </c>
      <c r="F206">
        <v>1111.4779000000001</v>
      </c>
      <c r="G206">
        <v>3</v>
      </c>
      <c r="H206">
        <v>3331.4117999999999</v>
      </c>
      <c r="I206" s="7">
        <f>H206-(27.998*T206)</f>
        <v>3331.4117999999999</v>
      </c>
      <c r="J206" s="8">
        <f>I206-57.02146*V206</f>
        <v>3331.4117999999999</v>
      </c>
      <c r="K206">
        <v>49.035600000000002</v>
      </c>
      <c r="L206">
        <v>2</v>
      </c>
      <c r="M206">
        <v>6</v>
      </c>
      <c r="N206">
        <v>0</v>
      </c>
      <c r="O206">
        <v>0</v>
      </c>
      <c r="P206">
        <v>0</v>
      </c>
      <c r="Q206">
        <v>0</v>
      </c>
      <c r="R206">
        <v>888.88260000000002</v>
      </c>
      <c r="S206">
        <v>2</v>
      </c>
      <c r="T206"/>
      <c r="U206"/>
      <c r="V206"/>
      <c r="W206" s="10">
        <f>Y206-57.02146*V206</f>
        <v>1952.9361999999999</v>
      </c>
      <c r="X206">
        <f>(203.0794*L206)+(162.0528*M206)+(146.0579*N206)+(291.0954*O206)+(307.0903*P206)+(79.9663*Q206)+(27.998*T206)+(22.98977*U206)</f>
        <v>1378.4756</v>
      </c>
      <c r="Y206" s="1">
        <f>H206-X206+(105.02483*V206)</f>
        <v>1952.9361999999999</v>
      </c>
      <c r="Z206">
        <f>H206-X206+18.0105+(105.02483*V206)</f>
        <v>1970.9467</v>
      </c>
      <c r="AA206">
        <f>((Y206+AA$1)+(1.007825*2))/2</f>
        <v>1079.0156249999998</v>
      </c>
      <c r="AB206">
        <f>((Y206+AB$1)+(1.007825*3))/3</f>
        <v>719.6796916666666</v>
      </c>
      <c r="AC206" s="2" t="s">
        <v>112</v>
      </c>
      <c r="AD206" s="11">
        <v>1571.8307</v>
      </c>
      <c r="AE206"/>
      <c r="AF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</row>
    <row r="207" spans="1:54" x14ac:dyDescent="0.25">
      <c r="A207" s="27" t="s">
        <v>189</v>
      </c>
      <c r="B207" s="29"/>
      <c r="C207">
        <v>5589</v>
      </c>
      <c r="D207">
        <v>5580</v>
      </c>
      <c r="E207">
        <v>1097.46</v>
      </c>
      <c r="F207">
        <v>1096.4664</v>
      </c>
      <c r="G207">
        <v>3</v>
      </c>
      <c r="H207">
        <v>3286.3775000000001</v>
      </c>
      <c r="I207" s="7">
        <f>H207-(27.998*T207)</f>
        <v>3286.3775000000001</v>
      </c>
      <c r="J207" s="8">
        <f>I207-57.02146*V207</f>
        <v>3286.3775000000001</v>
      </c>
      <c r="K207">
        <v>49.072200000000002</v>
      </c>
      <c r="L207">
        <v>2</v>
      </c>
      <c r="M207">
        <v>9</v>
      </c>
      <c r="N207">
        <v>0</v>
      </c>
      <c r="O207">
        <v>0</v>
      </c>
      <c r="P207">
        <v>0</v>
      </c>
      <c r="Q207" s="9">
        <v>0</v>
      </c>
      <c r="R207">
        <v>848.81510000000003</v>
      </c>
      <c r="S207">
        <v>2</v>
      </c>
      <c r="W207" s="10">
        <f>Y207-57.02146*V207</f>
        <v>1421.7435000000003</v>
      </c>
      <c r="X207">
        <f>(203.0794*L207)+(162.0528*M207)+(146.0579*N207)+(291.0954*O207)+(307.0903*P207)+(79.9663*Q207)+(27.998*T207)+(22.98977*U207)</f>
        <v>1864.6339999999998</v>
      </c>
      <c r="Y207" s="1">
        <f>H207-X207+(105.02483*V207)</f>
        <v>1421.7435000000003</v>
      </c>
      <c r="Z207">
        <f>H207-X207+18.0105+(105.02483*V207)</f>
        <v>1439.7540000000004</v>
      </c>
      <c r="AA207">
        <f>((Y207+AA$1)+(1.007825*2))/2</f>
        <v>813.4192750000002</v>
      </c>
      <c r="AB207">
        <f>((Y207+AB$1)+(1.007825*3))/3</f>
        <v>542.61545833333344</v>
      </c>
      <c r="AC207" s="30" t="s">
        <v>54</v>
      </c>
      <c r="AD207">
        <v>1491.7539999999999</v>
      </c>
      <c r="AE207" s="2"/>
      <c r="AF207" s="2"/>
    </row>
    <row r="208" spans="1:54" x14ac:dyDescent="0.25">
      <c r="A208" s="27" t="s">
        <v>189</v>
      </c>
      <c r="B208" s="29"/>
      <c r="C208">
        <v>5653</v>
      </c>
      <c r="D208">
        <v>5646</v>
      </c>
      <c r="E208">
        <v>1175.44</v>
      </c>
      <c r="F208">
        <v>1175.1199999999999</v>
      </c>
      <c r="G208">
        <v>3</v>
      </c>
      <c r="H208">
        <v>3522.3382000000001</v>
      </c>
      <c r="I208" s="7">
        <f>H208-(27.998*T208)</f>
        <v>3522.3382000000001</v>
      </c>
      <c r="J208" s="8">
        <f>I208-57.02146*V208</f>
        <v>3522.3382000000001</v>
      </c>
      <c r="K208">
        <v>49.490900000000003</v>
      </c>
      <c r="L208">
        <v>2</v>
      </c>
      <c r="M208">
        <v>7</v>
      </c>
      <c r="N208">
        <v>0</v>
      </c>
      <c r="O208">
        <v>0</v>
      </c>
      <c r="P208">
        <v>0</v>
      </c>
      <c r="Q208" s="9">
        <v>0</v>
      </c>
      <c r="R208">
        <v>848.72900000000004</v>
      </c>
      <c r="S208">
        <v>2</v>
      </c>
      <c r="W208" s="10">
        <f>Y208-57.02146*V208</f>
        <v>1981.8098000000002</v>
      </c>
      <c r="X208">
        <f>(203.0794*L208)+(162.0528*M208)+(146.0579*N208)+(291.0954*O208)+(307.0903*P208)+(79.9663*Q208)+(27.998*T208)+(22.98977*U208)</f>
        <v>1540.5283999999999</v>
      </c>
      <c r="Y208" s="1">
        <f>H208-X208+(105.02483*V208)</f>
        <v>1981.8098000000002</v>
      </c>
      <c r="Z208">
        <f>H208-X208+18.0105+(105.02483*V208)</f>
        <v>1999.8203000000003</v>
      </c>
      <c r="AA208">
        <f>((Y208+AA$1)+(1.007825*2))/2</f>
        <v>1093.4524249999999</v>
      </c>
      <c r="AB208">
        <f>((Y208+AB$1)+(1.007825*3))/3</f>
        <v>729.30422499999997</v>
      </c>
      <c r="AC208" s="30" t="s">
        <v>54</v>
      </c>
      <c r="AD208">
        <v>1491.7539999999999</v>
      </c>
    </row>
    <row r="209" spans="1:54" s="2" customFormat="1" x14ac:dyDescent="0.25">
      <c r="A209" s="2" t="s">
        <v>168</v>
      </c>
      <c r="C209">
        <v>5655</v>
      </c>
      <c r="D209">
        <v>5646</v>
      </c>
      <c r="E209">
        <v>1057.75</v>
      </c>
      <c r="F209">
        <v>1057.4094</v>
      </c>
      <c r="G209">
        <v>3</v>
      </c>
      <c r="H209">
        <v>3169.2064</v>
      </c>
      <c r="I209" s="7">
        <f>H209-(27.998*T209)</f>
        <v>3169.2064</v>
      </c>
      <c r="J209" s="8">
        <f>I209-57.02146*V209</f>
        <v>3169.2064</v>
      </c>
      <c r="K209">
        <v>49.504399999999997</v>
      </c>
      <c r="L209">
        <v>2</v>
      </c>
      <c r="M209">
        <v>5</v>
      </c>
      <c r="N209">
        <v>0</v>
      </c>
      <c r="O209">
        <v>0</v>
      </c>
      <c r="P209">
        <v>0</v>
      </c>
      <c r="Q209">
        <v>2</v>
      </c>
      <c r="R209">
        <v>880.745</v>
      </c>
      <c r="S209">
        <v>2</v>
      </c>
      <c r="T209"/>
      <c r="U209"/>
      <c r="V209"/>
      <c r="W209" s="10">
        <f>Y209-57.02146*V209</f>
        <v>1792.8510000000001</v>
      </c>
      <c r="X209">
        <f>(203.0794*L209)+(162.0528*M209)+(146.0579*N209)+(291.0954*O209)+(307.0903*P209)+(79.9663*Q209)+(27.998*T209)+(22.98977*U209)</f>
        <v>1376.3553999999999</v>
      </c>
      <c r="Y209" s="1">
        <f>H209-X209+(105.02483*V209)</f>
        <v>1792.8510000000001</v>
      </c>
      <c r="Z209">
        <f>H209-X209+18.0105+(105.02483*V209)</f>
        <v>1810.8615000000002</v>
      </c>
      <c r="AA209">
        <f>((Y209+AA$1)+(1.007825*2))/2</f>
        <v>998.97302500000012</v>
      </c>
      <c r="AB209">
        <f>((Y209+AB$1)+(1.007825*3))/3</f>
        <v>666.31795833333342</v>
      </c>
      <c r="AC209" s="2" t="s">
        <v>81</v>
      </c>
      <c r="AD209" s="11">
        <v>1555.7743</v>
      </c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 s="3"/>
    </row>
    <row r="210" spans="1:54" s="2" customFormat="1" x14ac:dyDescent="0.25">
      <c r="A210" s="2" t="s">
        <v>227</v>
      </c>
      <c r="C210">
        <v>5682</v>
      </c>
      <c r="D210">
        <v>5679</v>
      </c>
      <c r="E210">
        <v>1013.65</v>
      </c>
      <c r="F210">
        <v>1013.4372</v>
      </c>
      <c r="G210">
        <v>5</v>
      </c>
      <c r="H210">
        <v>5062.1495999999997</v>
      </c>
      <c r="I210" s="7">
        <f>H210-(27.998*T210)</f>
        <v>5062.1495999999997</v>
      </c>
      <c r="J210" s="8">
        <f>I210-57.02146*V210</f>
        <v>5062.1495999999997</v>
      </c>
      <c r="K210">
        <v>49.681699999999999</v>
      </c>
      <c r="L210">
        <v>2</v>
      </c>
      <c r="M210">
        <v>8</v>
      </c>
      <c r="N210">
        <v>0</v>
      </c>
      <c r="O210">
        <v>0</v>
      </c>
      <c r="P210">
        <v>0</v>
      </c>
      <c r="Q210" s="2">
        <v>0</v>
      </c>
      <c r="R210">
        <v>972.89380000000006</v>
      </c>
      <c r="S210">
        <v>2</v>
      </c>
      <c r="T210"/>
      <c r="U210"/>
      <c r="V210"/>
      <c r="W210" s="10">
        <f>Y210-57.02146*V210</f>
        <v>3359.5684000000001</v>
      </c>
      <c r="X210">
        <f>(203.0794*L210)+(162.0528*M210)+(146.0579*N210)+(291.0954*O210)+(307.0903*P210)+(79.9663*Q210)+(27.998*T210)+(22.98977*U210)</f>
        <v>1702.5811999999999</v>
      </c>
      <c r="Y210" s="1">
        <f>H210-X210+(105.02483*V210)</f>
        <v>3359.5684000000001</v>
      </c>
      <c r="Z210">
        <f>H210-X210+18.0105+(105.02483*V210)</f>
        <v>3377.5789</v>
      </c>
      <c r="AA210">
        <f>((Y210+AA$1)+(1.007825*2))/2</f>
        <v>1782.331725</v>
      </c>
      <c r="AB210">
        <f>((Y210+AB$1)+(1.007825*3))/3</f>
        <v>1188.5570916666668</v>
      </c>
      <c r="AC210" t="s">
        <v>94</v>
      </c>
      <c r="AD210">
        <v>1739.8689999999999</v>
      </c>
      <c r="AE210"/>
      <c r="AF210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3"/>
    </row>
    <row r="211" spans="1:54" x14ac:dyDescent="0.25">
      <c r="C211" s="1">
        <v>5693</v>
      </c>
      <c r="D211" s="1">
        <v>5690</v>
      </c>
      <c r="E211" s="1">
        <v>948.83</v>
      </c>
      <c r="F211" s="1">
        <v>948.41830000000004</v>
      </c>
      <c r="G211" s="1">
        <v>5</v>
      </c>
      <c r="H211" s="1">
        <v>4737.0553</v>
      </c>
      <c r="I211" s="15">
        <f>H211-(27.998*T211)</f>
        <v>4737.0553</v>
      </c>
      <c r="J211" s="15">
        <f>I211-57.02146*V211</f>
        <v>4737.0553</v>
      </c>
      <c r="K211" s="1">
        <v>49.754199999999997</v>
      </c>
      <c r="L211" s="1">
        <v>2</v>
      </c>
      <c r="M211" s="1">
        <v>6</v>
      </c>
      <c r="N211" s="1">
        <v>0</v>
      </c>
      <c r="O211" s="1">
        <v>0</v>
      </c>
      <c r="P211" s="1">
        <v>0</v>
      </c>
      <c r="Q211" s="13">
        <v>0</v>
      </c>
      <c r="R211">
        <v>891.97479999999996</v>
      </c>
      <c r="S211">
        <v>4</v>
      </c>
      <c r="W211" s="10">
        <f>Y211-57.02146*V211</f>
        <v>3358.5797000000002</v>
      </c>
      <c r="X211">
        <f>(203.0794*L211)+(162.0528*M211)+(146.0579*N211)+(291.0954*O211)+(307.0903*P211)+(79.9663*Q211)+(27.998*T211)+(22.98977*U211)</f>
        <v>1378.4756</v>
      </c>
      <c r="Y211" s="1">
        <f>H211-X211+(105.02483*V211)</f>
        <v>3358.5797000000002</v>
      </c>
      <c r="Z211">
        <f>H211-X211+18.0105+(105.02483*V211)</f>
        <v>3376.5902000000001</v>
      </c>
      <c r="AA211">
        <f>((Y211+AA$1)+(1.007825*2))/2</f>
        <v>1781.8373750000001</v>
      </c>
      <c r="AB211">
        <f>((Y211+AB$1)+(1.007825*3))/3</f>
        <v>1188.227525</v>
      </c>
      <c r="AC211" s="2" t="s">
        <v>100</v>
      </c>
      <c r="AD211" s="11">
        <v>3358.5853999999999</v>
      </c>
      <c r="AE211" t="s">
        <v>101</v>
      </c>
      <c r="AF211">
        <v>840.90359999999998</v>
      </c>
    </row>
    <row r="212" spans="1:54" x14ac:dyDescent="0.25">
      <c r="A212" s="12" t="s">
        <v>169</v>
      </c>
      <c r="B212" s="7"/>
      <c r="C212">
        <v>5748</v>
      </c>
      <c r="D212">
        <v>5745</v>
      </c>
      <c r="E212">
        <v>1366.05</v>
      </c>
      <c r="F212">
        <v>1365.5536</v>
      </c>
      <c r="G212">
        <v>2</v>
      </c>
      <c r="H212">
        <v>2729.0925999999999</v>
      </c>
      <c r="I212" s="7">
        <f>H212-(27.998*T212)</f>
        <v>2701.0945999999999</v>
      </c>
      <c r="J212" s="8">
        <f>I212-57.02146*V212</f>
        <v>2701.0945999999999</v>
      </c>
      <c r="K212">
        <v>50.107700000000001</v>
      </c>
      <c r="L212">
        <v>2</v>
      </c>
      <c r="M212">
        <v>7</v>
      </c>
      <c r="N212">
        <v>0</v>
      </c>
      <c r="O212">
        <v>0</v>
      </c>
      <c r="P212">
        <v>0</v>
      </c>
      <c r="Q212" s="9">
        <v>0</v>
      </c>
      <c r="R212">
        <v>770.19380000000001</v>
      </c>
      <c r="S212">
        <v>2</v>
      </c>
      <c r="T212">
        <v>1</v>
      </c>
      <c r="W212" s="10">
        <f>Y212-57.02146*V212</f>
        <v>1160.5662</v>
      </c>
      <c r="X212">
        <f>(203.0794*L212)+(162.0528*M212)+(146.0579*N212)+(291.0954*O212)+(307.0903*P212)+(79.9663*Q212)+(27.998*T212)+(22.98977*U212)</f>
        <v>1568.5264</v>
      </c>
      <c r="Y212" s="1">
        <f>H212-X212+(105.02483*V212)</f>
        <v>1160.5662</v>
      </c>
      <c r="Z212">
        <f>H212-X212+18.0105+(105.02483*V212)</f>
        <v>1178.5767000000001</v>
      </c>
      <c r="AA212">
        <f>((Y212+AA$1)+(1.007825*2))/2</f>
        <v>682.83062500000005</v>
      </c>
      <c r="AB212">
        <f>((Y212+AB$1)+(1.007825*3))/3</f>
        <v>455.55635833333332</v>
      </c>
      <c r="AC212" s="2" t="s">
        <v>122</v>
      </c>
      <c r="AD212" s="11">
        <v>1334.6731</v>
      </c>
    </row>
    <row r="213" spans="1:54" x14ac:dyDescent="0.25">
      <c r="A213" t="s">
        <v>170</v>
      </c>
      <c r="C213" s="12">
        <v>5785</v>
      </c>
      <c r="D213" s="12">
        <v>5778</v>
      </c>
      <c r="E213" s="12">
        <v>1285.03</v>
      </c>
      <c r="F213" s="12">
        <v>1284.5299</v>
      </c>
      <c r="G213" s="12">
        <v>2</v>
      </c>
      <c r="H213" s="12">
        <v>2567.0453000000002</v>
      </c>
      <c r="I213" s="7">
        <f>H213-(27.998*T213)</f>
        <v>2567.0453000000002</v>
      </c>
      <c r="J213" s="8">
        <f>I213-57.02146*V213</f>
        <v>2567.0453000000002</v>
      </c>
      <c r="K213" s="12">
        <v>50.347700000000003</v>
      </c>
      <c r="L213" s="12">
        <v>2</v>
      </c>
      <c r="M213" s="12">
        <v>6</v>
      </c>
      <c r="N213" s="12">
        <v>0</v>
      </c>
      <c r="O213" s="12">
        <v>0</v>
      </c>
      <c r="P213" s="12">
        <v>0</v>
      </c>
      <c r="Q213" s="2">
        <v>0</v>
      </c>
      <c r="R213">
        <v>657.36329999999998</v>
      </c>
      <c r="S213">
        <v>2</v>
      </c>
      <c r="W213" s="10">
        <f>Y213-57.02146*V213</f>
        <v>1188.5697000000002</v>
      </c>
      <c r="X213">
        <f>(203.0794*L213)+(162.0528*M213)+(146.0579*N213)+(291.0954*O213)+(307.0903*P213)+(79.9663*Q213)+(27.998*T213)+(22.98977*U213)</f>
        <v>1378.4756</v>
      </c>
      <c r="Y213" s="1">
        <f>H213-X213+(105.02483*V213)</f>
        <v>1188.5697000000002</v>
      </c>
      <c r="Z213">
        <f>H213-X213+18.0105+(105.02483*V213)</f>
        <v>1206.5802000000003</v>
      </c>
      <c r="AA213">
        <f>((Y213+AA$1)+(1.007825*2))/2</f>
        <v>696.83237500000018</v>
      </c>
      <c r="AB213">
        <f>((Y213+AB$1)+(1.007825*3))/3</f>
        <v>464.89085833333343</v>
      </c>
      <c r="AC213" s="30" t="s">
        <v>71</v>
      </c>
      <c r="AD213">
        <v>1764.876</v>
      </c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4" s="3" customFormat="1" x14ac:dyDescent="0.25">
      <c r="A214" s="12" t="s">
        <v>205</v>
      </c>
      <c r="B214" s="7"/>
      <c r="C214">
        <v>5790</v>
      </c>
      <c r="D214">
        <v>5789</v>
      </c>
      <c r="E214">
        <v>916.41</v>
      </c>
      <c r="F214">
        <v>916.0127</v>
      </c>
      <c r="G214">
        <v>5</v>
      </c>
      <c r="H214">
        <v>4575.027</v>
      </c>
      <c r="I214" s="7">
        <f>H214-(27.998*T214)</f>
        <v>4575.027</v>
      </c>
      <c r="J214" s="8">
        <f>I214-57.02146*V214</f>
        <v>4575.027</v>
      </c>
      <c r="K214">
        <v>50.382199999999997</v>
      </c>
      <c r="L214">
        <v>2</v>
      </c>
      <c r="M214">
        <v>5</v>
      </c>
      <c r="N214">
        <v>0</v>
      </c>
      <c r="O214">
        <v>0</v>
      </c>
      <c r="P214">
        <v>0</v>
      </c>
      <c r="Q214" s="9">
        <v>0</v>
      </c>
      <c r="R214">
        <v>935.36599999999999</v>
      </c>
      <c r="S214">
        <v>2</v>
      </c>
      <c r="T214"/>
      <c r="U214"/>
      <c r="V214"/>
      <c r="W214" s="10">
        <f>Y214-57.02146*V214</f>
        <v>3358.6042000000002</v>
      </c>
      <c r="X214">
        <f>(203.0794*L214)+(162.0528*M214)+(146.0579*N214)+(291.0954*O214)+(307.0903*P214)+(79.9663*Q214)+(27.998*T214)+(22.98977*U214)</f>
        <v>1216.4227999999998</v>
      </c>
      <c r="Y214" s="1">
        <f>H214-X214+(105.02483*V214)</f>
        <v>3358.6042000000002</v>
      </c>
      <c r="Z214">
        <f>H214-X214+18.0105+(105.02483*V214)</f>
        <v>3376.6147000000001</v>
      </c>
      <c r="AA214">
        <f>((Y214+AA$1)+(1.007825*2))/2</f>
        <v>1781.8496250000001</v>
      </c>
      <c r="AB214">
        <f>((Y214+AB$1)+(1.007825*3))/3</f>
        <v>1188.2356916666668</v>
      </c>
      <c r="AC214" t="s">
        <v>140</v>
      </c>
      <c r="AD214">
        <v>1664.8889999999999</v>
      </c>
      <c r="AE214" s="11"/>
      <c r="AF214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spans="1:54" s="3" customFormat="1" x14ac:dyDescent="0.25">
      <c r="A215"/>
      <c r="B215" s="2"/>
      <c r="C215" s="1">
        <v>5864</v>
      </c>
      <c r="D215" s="1">
        <v>5855</v>
      </c>
      <c r="E215" s="1">
        <v>1321.91</v>
      </c>
      <c r="F215" s="1">
        <v>1321.2334000000001</v>
      </c>
      <c r="G215" s="1">
        <v>3</v>
      </c>
      <c r="H215" s="1">
        <v>3960.6783999999998</v>
      </c>
      <c r="I215" s="15">
        <f>H215-(27.998*T215)</f>
        <v>3960.6783999999998</v>
      </c>
      <c r="J215" s="15">
        <f>I215-57.02146*V215</f>
        <v>3960.6783999999998</v>
      </c>
      <c r="K215" s="1">
        <v>50.870399999999997</v>
      </c>
      <c r="L215" s="1">
        <v>2</v>
      </c>
      <c r="M215" s="1">
        <v>9</v>
      </c>
      <c r="N215" s="1">
        <v>0</v>
      </c>
      <c r="O215" s="1">
        <v>0</v>
      </c>
      <c r="P215" s="1">
        <v>0</v>
      </c>
      <c r="Q215" s="13">
        <v>0</v>
      </c>
      <c r="R215">
        <v>1150.9564</v>
      </c>
      <c r="S215">
        <v>2</v>
      </c>
      <c r="T215"/>
      <c r="U215"/>
      <c r="V215"/>
      <c r="W215" s="10">
        <f>Y215-57.02146*V215</f>
        <v>2096.0443999999998</v>
      </c>
      <c r="X215">
        <f>(203.0794*L215)+(162.0528*M215)+(146.0579*N215)+(291.0954*O215)+(307.0903*P215)+(79.9663*Q215)+(27.998*T215)+(22.98977*U215)</f>
        <v>1864.6339999999998</v>
      </c>
      <c r="Y215" s="1">
        <f>H215-X215+(105.02483*V215)</f>
        <v>2096.0443999999998</v>
      </c>
      <c r="Z215">
        <f>H215-X215+18.0105+(105.02483*V215)</f>
        <v>2114.0548999999996</v>
      </c>
      <c r="AA215">
        <f>((Y215+AA$1)+(1.007825*2))/2</f>
        <v>1150.5697249999998</v>
      </c>
      <c r="AB215">
        <f>((Y215+AB$1)+(1.007825*3))/3</f>
        <v>767.3824249999999</v>
      </c>
      <c r="AC215" s="2" t="s">
        <v>102</v>
      </c>
      <c r="AD215" s="11">
        <v>2096.0650000000001</v>
      </c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 s="12"/>
    </row>
    <row r="216" spans="1:54" s="3" customFormat="1" x14ac:dyDescent="0.25">
      <c r="A216"/>
      <c r="B216" s="2"/>
      <c r="C216" s="1">
        <v>5889</v>
      </c>
      <c r="D216" s="1">
        <v>5888</v>
      </c>
      <c r="E216" s="1">
        <v>1267.9000000000001</v>
      </c>
      <c r="F216" s="1">
        <v>1267.2292</v>
      </c>
      <c r="G216" s="1">
        <v>3</v>
      </c>
      <c r="H216" s="1">
        <v>3798.6659</v>
      </c>
      <c r="I216" s="15">
        <f>H216-(27.998*T216)</f>
        <v>3798.6659</v>
      </c>
      <c r="J216" s="15">
        <f>I216-57.02146*V216</f>
        <v>3798.6659</v>
      </c>
      <c r="K216" s="1">
        <v>51.023200000000003</v>
      </c>
      <c r="L216" s="1">
        <v>2</v>
      </c>
      <c r="M216" s="1">
        <v>8</v>
      </c>
      <c r="N216" s="1">
        <v>0</v>
      </c>
      <c r="O216" s="1">
        <v>0</v>
      </c>
      <c r="P216" s="1">
        <v>0</v>
      </c>
      <c r="Q216" s="13">
        <v>0</v>
      </c>
      <c r="R216">
        <v>1150.9974</v>
      </c>
      <c r="S216">
        <v>2</v>
      </c>
      <c r="T216"/>
      <c r="U216"/>
      <c r="V216"/>
      <c r="W216" s="10">
        <f>Y216-57.02146*V216</f>
        <v>2096.0847000000003</v>
      </c>
      <c r="X216">
        <f>(203.0794*L216)+(162.0528*M216)+(146.0579*N216)+(291.0954*O216)+(307.0903*P216)+(79.9663*Q216)+(27.998*T216)+(22.98977*U216)</f>
        <v>1702.5811999999999</v>
      </c>
      <c r="Y216" s="1">
        <f>H216-X216+(105.02483*V216)</f>
        <v>2096.0847000000003</v>
      </c>
      <c r="Z216">
        <f>H216-X216+18.0105+(105.02483*V216)</f>
        <v>2114.0952000000002</v>
      </c>
      <c r="AA216">
        <f>((Y216+AA$1)+(1.007825*2))/2</f>
        <v>1150.5898750000001</v>
      </c>
      <c r="AB216">
        <f>((Y216+AB$1)+(1.007825*3))/3</f>
        <v>767.39585833333342</v>
      </c>
      <c r="AC216" s="2" t="s">
        <v>102</v>
      </c>
      <c r="AD216" s="11">
        <v>2096.0650000000001</v>
      </c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</row>
    <row r="217" spans="1:54" s="3" customFormat="1" x14ac:dyDescent="0.25">
      <c r="A217" s="12" t="s">
        <v>231</v>
      </c>
      <c r="B217" s="7"/>
      <c r="C217">
        <v>5897</v>
      </c>
      <c r="D217">
        <v>5888</v>
      </c>
      <c r="E217">
        <v>1331.25</v>
      </c>
      <c r="F217">
        <v>1330.9084</v>
      </c>
      <c r="G217">
        <v>3</v>
      </c>
      <c r="H217">
        <v>3989.7035000000001</v>
      </c>
      <c r="I217" s="7">
        <f>H217-(27.998*T217)</f>
        <v>3989.7035000000001</v>
      </c>
      <c r="J217" s="8">
        <f>I217-57.02146*V217</f>
        <v>3989.7035000000001</v>
      </c>
      <c r="K217">
        <v>51.070599999999999</v>
      </c>
      <c r="L217">
        <v>2</v>
      </c>
      <c r="M217">
        <v>9</v>
      </c>
      <c r="N217">
        <v>0</v>
      </c>
      <c r="O217">
        <v>0</v>
      </c>
      <c r="P217">
        <v>0</v>
      </c>
      <c r="Q217" s="2">
        <v>0</v>
      </c>
      <c r="R217">
        <v>999.43420000000003</v>
      </c>
      <c r="S217">
        <v>2</v>
      </c>
      <c r="T217"/>
      <c r="U217"/>
      <c r="V217"/>
      <c r="W217" s="10">
        <f>Y217-57.02146*V217</f>
        <v>2125.0695000000005</v>
      </c>
      <c r="X217">
        <f>(203.0794*L217)+(162.0528*M217)+(146.0579*N217)+(291.0954*O217)+(307.0903*P217)+(79.9663*Q217)+(27.998*T217)+(22.98977*U217)</f>
        <v>1864.6339999999998</v>
      </c>
      <c r="Y217" s="1">
        <f>H217-X217+(105.02483*V217)</f>
        <v>2125.0695000000005</v>
      </c>
      <c r="Z217">
        <f>H217-X217+18.0105+(105.02483*V217)</f>
        <v>2143.0800000000004</v>
      </c>
      <c r="AA217">
        <f>((Y217+AA$1)+(1.007825*2))/2</f>
        <v>1165.0822750000002</v>
      </c>
      <c r="AB217">
        <f>((Y217+AB$1)+(1.007825*3))/3</f>
        <v>777.05745833333356</v>
      </c>
      <c r="AC217" t="s">
        <v>92</v>
      </c>
      <c r="AD217">
        <v>1792.951</v>
      </c>
      <c r="AE217"/>
      <c r="AF217"/>
      <c r="AG217"/>
      <c r="AH217"/>
      <c r="AI217"/>
      <c r="AJ217"/>
      <c r="AK217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/>
    </row>
    <row r="218" spans="1:54" s="3" customFormat="1" x14ac:dyDescent="0.25">
      <c r="A218" s="12" t="s">
        <v>171</v>
      </c>
      <c r="B218" s="7"/>
      <c r="C218">
        <v>5930</v>
      </c>
      <c r="D218">
        <v>5921</v>
      </c>
      <c r="E218">
        <v>1277.23</v>
      </c>
      <c r="F218">
        <v>1276.5527</v>
      </c>
      <c r="G218">
        <v>3</v>
      </c>
      <c r="H218">
        <v>3826.6363999999999</v>
      </c>
      <c r="I218" s="7">
        <f>H218-(27.998*T218)</f>
        <v>3826.6363999999999</v>
      </c>
      <c r="J218" s="8">
        <f>I218-57.02146*V218</f>
        <v>3826.6363999999999</v>
      </c>
      <c r="K218">
        <v>51.282400000000003</v>
      </c>
      <c r="L218">
        <v>2</v>
      </c>
      <c r="M218">
        <v>8</v>
      </c>
      <c r="N218">
        <v>0</v>
      </c>
      <c r="O218">
        <v>0</v>
      </c>
      <c r="P218">
        <v>0</v>
      </c>
      <c r="Q218" s="9">
        <v>0</v>
      </c>
      <c r="R218">
        <v>1022.944</v>
      </c>
      <c r="S218">
        <v>2</v>
      </c>
      <c r="T218"/>
      <c r="U218"/>
      <c r="V218"/>
      <c r="W218" s="10">
        <f>Y218-57.02146*V218</f>
        <v>2124.0551999999998</v>
      </c>
      <c r="X218">
        <f>(203.0794*L218)+(162.0528*M218)+(146.0579*N218)+(291.0954*O218)+(307.0903*P218)+(79.9663*Q218)+(27.998*T218)+(22.98977*U218)</f>
        <v>1702.5811999999999</v>
      </c>
      <c r="Y218" s="1">
        <f>H218-X218+(105.02483*V218)</f>
        <v>2124.0551999999998</v>
      </c>
      <c r="Z218">
        <f>H218-X218+18.0105+(105.02483*V218)</f>
        <v>2142.0656999999997</v>
      </c>
      <c r="AA218">
        <f>((Y218+AA$1)+(1.007825*2))/2</f>
        <v>1164.5751249999998</v>
      </c>
      <c r="AB218">
        <f>((Y218+AB$1)+(1.007825*3))/3</f>
        <v>776.71935833333328</v>
      </c>
      <c r="AC218" t="s">
        <v>142</v>
      </c>
      <c r="AD218">
        <v>1838.981</v>
      </c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</row>
    <row r="219" spans="1:54" s="3" customFormat="1" x14ac:dyDescent="0.25">
      <c r="A219" s="28" t="s">
        <v>199</v>
      </c>
      <c r="B219" s="37"/>
      <c r="C219">
        <v>5933</v>
      </c>
      <c r="D219">
        <v>5932</v>
      </c>
      <c r="E219">
        <v>1031.1300000000001</v>
      </c>
      <c r="F219">
        <v>1030.4648999999999</v>
      </c>
      <c r="G219">
        <v>3</v>
      </c>
      <c r="H219">
        <v>3088.3726999999999</v>
      </c>
      <c r="I219" s="7">
        <f>H219-(27.998*T219)</f>
        <v>3088.3726999999999</v>
      </c>
      <c r="J219" s="8">
        <f>I219-57.02146*V219</f>
        <v>3088.3726999999999</v>
      </c>
      <c r="K219">
        <v>51.302199999999999</v>
      </c>
      <c r="L219">
        <v>2</v>
      </c>
      <c r="M219">
        <v>3</v>
      </c>
      <c r="N219">
        <v>1</v>
      </c>
      <c r="O219">
        <v>0</v>
      </c>
      <c r="P219">
        <v>0</v>
      </c>
      <c r="Q219" s="2">
        <v>0</v>
      </c>
      <c r="R219">
        <v>999.40449999999998</v>
      </c>
      <c r="S219">
        <v>2</v>
      </c>
      <c r="T219"/>
      <c r="U219"/>
      <c r="V219"/>
      <c r="W219" s="10">
        <f>Y219-57.02146*V219</f>
        <v>2049.9975999999997</v>
      </c>
      <c r="X219">
        <f>(203.0794*L219)+(162.0528*M219)+(146.0579*N219)+(291.0954*O219)+(307.0903*P219)+(79.9663*Q219)+(27.998*T219)+(22.98977*U219)</f>
        <v>1038.3751</v>
      </c>
      <c r="Y219" s="1">
        <f>H219-X219+(105.02483*V219)</f>
        <v>2049.9975999999997</v>
      </c>
      <c r="Z219">
        <f>H219-X219+18.0105+(105.02483*V219)</f>
        <v>2068.0080999999996</v>
      </c>
      <c r="AA219">
        <f>((Y219+AA$1)+(1.007825*2))/2</f>
        <v>1127.5463249999998</v>
      </c>
      <c r="AB219">
        <f>((Y219+AB$1)+(1.007825*3))/3</f>
        <v>752.03349166666658</v>
      </c>
      <c r="AC219" t="s">
        <v>92</v>
      </c>
      <c r="AD219">
        <v>1792.951</v>
      </c>
      <c r="AE219"/>
      <c r="AF219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spans="1:54" s="12" customFormat="1" x14ac:dyDescent="0.25">
      <c r="A220"/>
      <c r="B220" s="2"/>
      <c r="C220" s="1">
        <v>5937</v>
      </c>
      <c r="D220" s="1">
        <v>5932</v>
      </c>
      <c r="E220" s="1">
        <v>985.12</v>
      </c>
      <c r="F220" s="1">
        <v>984.78589999999997</v>
      </c>
      <c r="G220" s="1">
        <v>3</v>
      </c>
      <c r="H220" s="1">
        <v>2951.3359999999998</v>
      </c>
      <c r="I220" s="15">
        <f>H220-(27.998*T220)</f>
        <v>2951.3359999999998</v>
      </c>
      <c r="J220" s="15">
        <f>I220-57.02146*V220</f>
        <v>2951.3359999999998</v>
      </c>
      <c r="K220" s="1">
        <v>51.327599999999997</v>
      </c>
      <c r="L220" s="1">
        <v>2</v>
      </c>
      <c r="M220" s="1">
        <v>6</v>
      </c>
      <c r="N220" s="1">
        <v>0</v>
      </c>
      <c r="O220" s="1">
        <v>0</v>
      </c>
      <c r="P220" s="1">
        <v>0</v>
      </c>
      <c r="Q220">
        <v>0</v>
      </c>
      <c r="R220">
        <v>889.37040000000002</v>
      </c>
      <c r="S220">
        <v>2</v>
      </c>
      <c r="T220"/>
      <c r="U220"/>
      <c r="V220"/>
      <c r="W220" s="10">
        <f>Y220-57.02146*V220</f>
        <v>1572.8603999999998</v>
      </c>
      <c r="X220">
        <f>(203.0794*L220)+(162.0528*M220)+(146.0579*N220)+(291.0954*O220)+(307.0903*P220)+(79.9663*Q220)+(27.998*T220)+(22.98977*U220)</f>
        <v>1378.4756</v>
      </c>
      <c r="Y220" s="1">
        <f>H220-X220+(105.02483*V220)</f>
        <v>1572.8603999999998</v>
      </c>
      <c r="Z220">
        <f>H220-X220+18.0105+(105.02483*V220)</f>
        <v>1590.8708999999999</v>
      </c>
      <c r="AA220">
        <f>((Y220+AA$1)+(1.007825*2))/2</f>
        <v>888.97772499999996</v>
      </c>
      <c r="AB220">
        <f>((Y220+AB$1)+(1.007825*3))/3</f>
        <v>592.98775833333332</v>
      </c>
      <c r="AC220" s="2" t="s">
        <v>105</v>
      </c>
      <c r="AD220" s="11">
        <v>1572.8511000000001</v>
      </c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</row>
    <row r="221" spans="1:54" s="3" customFormat="1" x14ac:dyDescent="0.25">
      <c r="A221"/>
      <c r="B221" s="2"/>
      <c r="C221" s="1">
        <v>5979</v>
      </c>
      <c r="D221" s="1">
        <v>5976</v>
      </c>
      <c r="E221" s="1">
        <v>1477.18</v>
      </c>
      <c r="F221" s="1">
        <v>1476.6765</v>
      </c>
      <c r="G221" s="1">
        <v>2</v>
      </c>
      <c r="H221" s="1">
        <v>2951.3384999999998</v>
      </c>
      <c r="I221" s="15">
        <f>H221-(27.998*T221)</f>
        <v>2951.3384999999998</v>
      </c>
      <c r="J221" s="15">
        <f>I221-57.02146*V221</f>
        <v>2951.3384999999998</v>
      </c>
      <c r="K221" s="1">
        <v>51.598500000000001</v>
      </c>
      <c r="L221" s="1">
        <v>2</v>
      </c>
      <c r="M221" s="1">
        <v>6</v>
      </c>
      <c r="N221" s="1">
        <v>0</v>
      </c>
      <c r="O221" s="1">
        <v>0</v>
      </c>
      <c r="P221" s="1">
        <v>0</v>
      </c>
      <c r="Q221">
        <v>0</v>
      </c>
      <c r="R221">
        <v>889.34050000000002</v>
      </c>
      <c r="S221">
        <v>2</v>
      </c>
      <c r="T221"/>
      <c r="U221"/>
      <c r="V221"/>
      <c r="W221" s="10">
        <f>Y221-57.02146*V221</f>
        <v>1572.8628999999999</v>
      </c>
      <c r="X221">
        <f>(203.0794*L221)+(162.0528*M221)+(146.0579*N221)+(291.0954*O221)+(307.0903*P221)+(79.9663*Q221)+(27.998*T221)+(22.98977*U221)</f>
        <v>1378.4756</v>
      </c>
      <c r="Y221" s="1">
        <f>H221-X221+(105.02483*V221)</f>
        <v>1572.8628999999999</v>
      </c>
      <c r="Z221">
        <f>H221-X221+18.0105+(105.02483*V221)</f>
        <v>1590.8733999999999</v>
      </c>
      <c r="AA221">
        <f>((Y221+AA$1)+(1.007825*2))/2</f>
        <v>888.97897499999999</v>
      </c>
      <c r="AB221">
        <f>((Y221+AB$1)+(1.007825*3))/3</f>
        <v>592.98859166666659</v>
      </c>
      <c r="AC221" s="2" t="s">
        <v>105</v>
      </c>
      <c r="AD221" s="11">
        <v>1572.8511000000001</v>
      </c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</row>
    <row r="222" spans="1:54" s="3" customFormat="1" x14ac:dyDescent="0.25">
      <c r="A222"/>
      <c r="B222" s="2"/>
      <c r="C222" s="1">
        <v>6003</v>
      </c>
      <c r="D222" s="1">
        <v>5998</v>
      </c>
      <c r="E222" s="1">
        <v>1396.15</v>
      </c>
      <c r="F222" s="1">
        <v>1395.6541999999999</v>
      </c>
      <c r="G222" s="1">
        <v>2</v>
      </c>
      <c r="H222" s="1">
        <v>2789.2937999999999</v>
      </c>
      <c r="I222" s="15">
        <f>H222-(27.998*T222)</f>
        <v>2789.2937999999999</v>
      </c>
      <c r="J222" s="15">
        <f>I222-57.02146*V222</f>
        <v>2789.2937999999999</v>
      </c>
      <c r="K222" s="1">
        <v>51.759900000000002</v>
      </c>
      <c r="L222" s="1">
        <v>2</v>
      </c>
      <c r="M222" s="1">
        <v>5</v>
      </c>
      <c r="N222" s="1">
        <v>0</v>
      </c>
      <c r="O222" s="1">
        <v>0</v>
      </c>
      <c r="P222" s="1">
        <v>0</v>
      </c>
      <c r="Q222">
        <v>0</v>
      </c>
      <c r="R222">
        <v>889.33950000000004</v>
      </c>
      <c r="S222">
        <v>2</v>
      </c>
      <c r="T222"/>
      <c r="U222"/>
      <c r="V222"/>
      <c r="W222" s="10">
        <f>Y222-57.02146*V222</f>
        <v>1572.8710000000001</v>
      </c>
      <c r="X222">
        <f>(203.0794*L222)+(162.0528*M222)+(146.0579*N222)+(291.0954*O222)+(307.0903*P222)+(79.9663*Q222)+(27.998*T222)+(22.98977*U222)</f>
        <v>1216.4227999999998</v>
      </c>
      <c r="Y222" s="1">
        <f>H222-X222+(105.02483*V222)</f>
        <v>1572.8710000000001</v>
      </c>
      <c r="Z222">
        <f>H222-X222+18.0105+(105.02483*V222)</f>
        <v>1590.8815000000002</v>
      </c>
      <c r="AA222">
        <f>((Y222+AA$1)+(1.007825*2))/2</f>
        <v>888.98302500000011</v>
      </c>
      <c r="AB222">
        <f>((Y222+AB$1)+(1.007825*3))/3</f>
        <v>592.99129166666671</v>
      </c>
      <c r="AC222" s="2" t="s">
        <v>105</v>
      </c>
      <c r="AD222" s="11">
        <v>1572.8511000000001</v>
      </c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</row>
    <row r="223" spans="1:54" s="12" customFormat="1" x14ac:dyDescent="0.25">
      <c r="A223" s="12" t="s">
        <v>172</v>
      </c>
      <c r="B223" s="7"/>
      <c r="C223">
        <v>6104</v>
      </c>
      <c r="D223">
        <v>6097</v>
      </c>
      <c r="E223">
        <v>1321.91</v>
      </c>
      <c r="F223">
        <v>1321.5787</v>
      </c>
      <c r="G223">
        <v>3</v>
      </c>
      <c r="H223">
        <v>3961.7143999999998</v>
      </c>
      <c r="I223" s="7">
        <f>H223-(27.998*T223)</f>
        <v>3961.7143999999998</v>
      </c>
      <c r="J223" s="8">
        <f>I223-57.02146*V223</f>
        <v>3961.7143999999998</v>
      </c>
      <c r="K223">
        <v>52.420900000000003</v>
      </c>
      <c r="L223">
        <v>2</v>
      </c>
      <c r="M223">
        <v>9</v>
      </c>
      <c r="N223">
        <v>0</v>
      </c>
      <c r="O223">
        <v>0</v>
      </c>
      <c r="P223">
        <v>0</v>
      </c>
      <c r="Q223" s="13">
        <v>0</v>
      </c>
      <c r="R223">
        <v>822.90060000000005</v>
      </c>
      <c r="S223">
        <v>3</v>
      </c>
      <c r="T223"/>
      <c r="U223"/>
      <c r="V223"/>
      <c r="W223" s="10">
        <f>Y223-57.02146*V223</f>
        <v>2097.0803999999998</v>
      </c>
      <c r="X223">
        <f>(203.0794*L223)+(162.0528*M223)+(146.0579*N223)+(291.0954*O223)+(307.0903*P223)+(79.9663*Q223)+(27.998*T223)+(22.98977*U223)</f>
        <v>1864.6339999999998</v>
      </c>
      <c r="Y223" s="1">
        <f>H223-X223+(105.02483*V223)</f>
        <v>2097.0803999999998</v>
      </c>
      <c r="Z223">
        <f>H223-X223+18.0105+(105.02483*V223)</f>
        <v>2115.0908999999997</v>
      </c>
      <c r="AA223">
        <f>((Y223+AA$1)+(1.007825*2))/2</f>
        <v>1151.0877249999999</v>
      </c>
      <c r="AB223">
        <f>((Y223+AB$1)+(1.007825*3))/3</f>
        <v>767.72775833333333</v>
      </c>
      <c r="AC223" t="s">
        <v>125</v>
      </c>
      <c r="AD223" s="11">
        <v>2261.0745999999999</v>
      </c>
      <c r="AE223" s="11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</row>
    <row r="224" spans="1:54" s="3" customFormat="1" x14ac:dyDescent="0.25">
      <c r="A224" s="12" t="s">
        <v>173</v>
      </c>
      <c r="B224" s="7"/>
      <c r="C224">
        <v>6126</v>
      </c>
      <c r="D224">
        <v>6119</v>
      </c>
      <c r="E224">
        <v>1267.8900000000001</v>
      </c>
      <c r="F224">
        <v>1267.5577000000001</v>
      </c>
      <c r="G224">
        <v>3</v>
      </c>
      <c r="H224">
        <v>3799.6514000000002</v>
      </c>
      <c r="I224" s="7">
        <f>H224-(27.998*T224)</f>
        <v>3799.6514000000002</v>
      </c>
      <c r="J224" s="8">
        <f>I224-57.02146*V224</f>
        <v>3799.6514000000002</v>
      </c>
      <c r="K224">
        <v>52.567900000000002</v>
      </c>
      <c r="L224">
        <v>2</v>
      </c>
      <c r="M224">
        <v>8</v>
      </c>
      <c r="N224">
        <v>0</v>
      </c>
      <c r="O224">
        <v>0</v>
      </c>
      <c r="P224">
        <v>0</v>
      </c>
      <c r="Q224" s="13">
        <v>0</v>
      </c>
      <c r="R224">
        <v>822.75969999999995</v>
      </c>
      <c r="S224">
        <v>3</v>
      </c>
      <c r="T224"/>
      <c r="U224"/>
      <c r="V224"/>
      <c r="W224" s="10">
        <f>Y224-57.02146*V224</f>
        <v>2097.0702000000001</v>
      </c>
      <c r="X224">
        <f>(203.0794*L224)+(162.0528*M224)+(146.0579*N224)+(291.0954*O224)+(307.0903*P224)+(79.9663*Q224)+(27.998*T224)+(22.98977*U224)</f>
        <v>1702.5811999999999</v>
      </c>
      <c r="Y224" s="1">
        <f>H224-X224+(105.02483*V224)</f>
        <v>2097.0702000000001</v>
      </c>
      <c r="Z224">
        <f>H224-X224+18.0105+(105.02483*V224)</f>
        <v>2115.0807</v>
      </c>
      <c r="AA224">
        <f>((Y224+AA$1)+(1.007825*2))/2</f>
        <v>1151.082625</v>
      </c>
      <c r="AB224">
        <f>((Y224+AB$1)+(1.007825*3))/3</f>
        <v>767.72435833333338</v>
      </c>
      <c r="AC224" t="s">
        <v>125</v>
      </c>
      <c r="AD224" s="11">
        <v>2261.0745999999999</v>
      </c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</row>
    <row r="225" spans="1:54" s="12" customFormat="1" x14ac:dyDescent="0.25">
      <c r="A225" s="27" t="s">
        <v>189</v>
      </c>
      <c r="B225" s="29"/>
      <c r="C225">
        <v>6166</v>
      </c>
      <c r="D225">
        <v>6163</v>
      </c>
      <c r="E225">
        <v>1030.8</v>
      </c>
      <c r="F225">
        <v>1030.4685999999999</v>
      </c>
      <c r="G225">
        <v>3</v>
      </c>
      <c r="H225">
        <v>3088.384</v>
      </c>
      <c r="I225" s="7">
        <f>H225-(27.998*T225)</f>
        <v>3060.386</v>
      </c>
      <c r="J225" s="8">
        <f>I225-57.02146*V225</f>
        <v>3060.386</v>
      </c>
      <c r="K225">
        <v>52.844499999999996</v>
      </c>
      <c r="L225">
        <v>2</v>
      </c>
      <c r="M225">
        <v>3</v>
      </c>
      <c r="N225">
        <v>1</v>
      </c>
      <c r="O225">
        <v>0</v>
      </c>
      <c r="P225">
        <v>0</v>
      </c>
      <c r="Q225" s="9">
        <v>0</v>
      </c>
      <c r="R225">
        <v>837.72969999999998</v>
      </c>
      <c r="S225">
        <v>2</v>
      </c>
      <c r="T225">
        <v>1</v>
      </c>
      <c r="U225"/>
      <c r="V225"/>
      <c r="W225" s="10">
        <f>Y225-57.02146*V225</f>
        <v>2022.0109</v>
      </c>
      <c r="X225">
        <f>(203.0794*L225)+(162.0528*M225)+(146.0579*N225)+(291.0954*O225)+(307.0903*P225)+(79.9663*Q225)+(27.998*T225)+(22.98977*U225)</f>
        <v>1066.3731</v>
      </c>
      <c r="Y225" s="1">
        <f>H225-X225+(105.02483*V225)</f>
        <v>2022.0109</v>
      </c>
      <c r="Z225">
        <f>H225-X225+18.0105+(105.02483*V225)</f>
        <v>2040.0214000000001</v>
      </c>
      <c r="AA225">
        <f>((Y225+AA$1)+(1.007825*2))/2</f>
        <v>1113.5529749999998</v>
      </c>
      <c r="AB225">
        <f>((Y225+AB$1)+(1.007825*3))/3</f>
        <v>742.7045916666666</v>
      </c>
      <c r="AC225" t="s">
        <v>53</v>
      </c>
      <c r="AD225">
        <v>1469.6885</v>
      </c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</row>
    <row r="226" spans="1:54" x14ac:dyDescent="0.25">
      <c r="C226" s="1">
        <v>6278</v>
      </c>
      <c r="D226" s="1">
        <v>6273</v>
      </c>
      <c r="E226" s="1">
        <v>1263.57</v>
      </c>
      <c r="F226" s="1">
        <v>1262.5695000000001</v>
      </c>
      <c r="G226" s="1">
        <v>3</v>
      </c>
      <c r="H226" s="1">
        <v>3784.6864999999998</v>
      </c>
      <c r="I226" s="15">
        <f>H226-(27.998*T226)</f>
        <v>3784.6864999999998</v>
      </c>
      <c r="J226" s="15">
        <f>I226-57.02146*V226</f>
        <v>3784.6864999999998</v>
      </c>
      <c r="K226" s="1">
        <v>53.591500000000003</v>
      </c>
      <c r="L226" s="1">
        <v>2</v>
      </c>
      <c r="M226" s="1">
        <v>8</v>
      </c>
      <c r="N226" s="1">
        <v>0</v>
      </c>
      <c r="O226" s="1">
        <v>0</v>
      </c>
      <c r="P226" s="1">
        <v>0</v>
      </c>
      <c r="Q226" s="13">
        <v>0</v>
      </c>
      <c r="R226">
        <v>1144.0142000000001</v>
      </c>
      <c r="S226">
        <v>2</v>
      </c>
      <c r="W226" s="10">
        <f>Y226-57.02146*V226</f>
        <v>2082.1053000000002</v>
      </c>
      <c r="X226">
        <f>(203.0794*L226)+(162.0528*M226)+(146.0579*N226)+(291.0954*O226)+(307.0903*P226)+(79.9663*Q226)+(27.998*T226)+(22.98977*U226)</f>
        <v>1702.5811999999999</v>
      </c>
      <c r="Y226" s="1">
        <f>H226-X226+(105.02483*V226)</f>
        <v>2082.1053000000002</v>
      </c>
      <c r="Z226">
        <f>H226-X226+18.0105+(105.02483*V226)</f>
        <v>2100.1158</v>
      </c>
      <c r="AA226">
        <f>((Y226+AA$1)+(1.007825*2))/2</f>
        <v>1143.600175</v>
      </c>
      <c r="AB226">
        <f>((Y226+AB$1)+(1.007825*3))/3</f>
        <v>762.7360583333334</v>
      </c>
      <c r="AC226" t="s">
        <v>106</v>
      </c>
      <c r="AD226" s="11">
        <v>2082.1143000000002</v>
      </c>
    </row>
    <row r="227" spans="1:54" x14ac:dyDescent="0.25">
      <c r="C227" s="1">
        <v>6344</v>
      </c>
      <c r="D227" s="1">
        <v>6339</v>
      </c>
      <c r="E227" s="1">
        <v>1154.8699999999999</v>
      </c>
      <c r="F227" s="1">
        <v>1154.5381</v>
      </c>
      <c r="G227" s="1">
        <v>3</v>
      </c>
      <c r="H227" s="1">
        <v>3460.5924</v>
      </c>
      <c r="I227" s="15">
        <f>H227-(27.998*T227)</f>
        <v>3460.5924</v>
      </c>
      <c r="J227" s="15">
        <f>I227-57.02146*V227</f>
        <v>3460.5924</v>
      </c>
      <c r="K227" s="1">
        <v>54.035299999999999</v>
      </c>
      <c r="L227" s="1">
        <v>2</v>
      </c>
      <c r="M227" s="1">
        <v>6</v>
      </c>
      <c r="N227" s="1">
        <v>0</v>
      </c>
      <c r="O227" s="1">
        <v>0</v>
      </c>
      <c r="P227" s="1">
        <v>0</v>
      </c>
      <c r="Q227" s="13">
        <v>0</v>
      </c>
      <c r="R227">
        <v>1143.8776</v>
      </c>
      <c r="S227">
        <v>2</v>
      </c>
      <c r="W227" s="10">
        <f>Y227-57.02146*V227</f>
        <v>2082.1167999999998</v>
      </c>
      <c r="X227">
        <f>(203.0794*L227)+(162.0528*M227)+(146.0579*N227)+(291.0954*O227)+(307.0903*P227)+(79.9663*Q227)+(27.998*T227)+(22.98977*U227)</f>
        <v>1378.4756</v>
      </c>
      <c r="Y227" s="1">
        <f>H227-X227+(105.02483*V227)</f>
        <v>2082.1167999999998</v>
      </c>
      <c r="Z227">
        <f>H227-X227+18.0105+(105.02483*V227)</f>
        <v>2100.1272999999997</v>
      </c>
      <c r="AA227">
        <f>((Y227+AA$1)+(1.007825*2))/2</f>
        <v>1143.6059249999998</v>
      </c>
      <c r="AB227">
        <f>((Y227+AB$1)+(1.007825*3))/3</f>
        <v>762.73989166666661</v>
      </c>
      <c r="AC227" t="s">
        <v>106</v>
      </c>
      <c r="AD227" s="11">
        <v>2082.1143000000002</v>
      </c>
    </row>
    <row r="228" spans="1:54" x14ac:dyDescent="0.25">
      <c r="A228" s="28" t="s">
        <v>211</v>
      </c>
      <c r="B228" s="37"/>
      <c r="C228">
        <v>6452</v>
      </c>
      <c r="D228">
        <v>6449</v>
      </c>
      <c r="E228">
        <v>1377.63</v>
      </c>
      <c r="F228">
        <v>1377.6257000000001</v>
      </c>
      <c r="G228">
        <v>2</v>
      </c>
      <c r="H228">
        <v>2753.2368999999999</v>
      </c>
      <c r="I228" s="7">
        <f>H228-(27.998*T228)</f>
        <v>2753.2368999999999</v>
      </c>
      <c r="J228" s="8">
        <f>I228-57.02146*V228</f>
        <v>2753.2368999999999</v>
      </c>
      <c r="K228">
        <v>54.75</v>
      </c>
      <c r="L228">
        <v>2</v>
      </c>
      <c r="M228">
        <v>6</v>
      </c>
      <c r="N228">
        <v>0</v>
      </c>
      <c r="O228">
        <v>0</v>
      </c>
      <c r="P228">
        <v>0</v>
      </c>
      <c r="Q228" s="9">
        <v>0</v>
      </c>
      <c r="R228">
        <v>1127.9495999999999</v>
      </c>
      <c r="S228">
        <v>2</v>
      </c>
      <c r="W228" s="10">
        <f>Y228-57.02146*V228</f>
        <v>1374.7612999999999</v>
      </c>
      <c r="X228">
        <f>(203.0794*L228)+(162.0528*M228)+(146.0579*N228)+(291.0954*O228)+(307.0903*P228)+(79.9663*Q228)+(27.998*T228)+(22.98977*U228)</f>
        <v>1378.4756</v>
      </c>
      <c r="Y228" s="1">
        <f>H228-X228+(105.02483*V228)</f>
        <v>1374.7612999999999</v>
      </c>
      <c r="Z228">
        <f>H228-X228+18.0105+(105.02483*V228)</f>
        <v>1392.7718</v>
      </c>
      <c r="AA228">
        <f>((Y228+AA$1)+(1.007825*2))/2</f>
        <v>789.92817500000001</v>
      </c>
      <c r="AB228">
        <f>((Y228+AB$1)+(1.007825*3))/3</f>
        <v>526.95472499999994</v>
      </c>
      <c r="AC228" s="2" t="s">
        <v>104</v>
      </c>
      <c r="AD228" s="11">
        <v>2049.9908</v>
      </c>
    </row>
    <row r="229" spans="1:54" s="12" customFormat="1" x14ac:dyDescent="0.25">
      <c r="A229"/>
      <c r="B229" s="2"/>
      <c r="C229" s="1">
        <v>6465</v>
      </c>
      <c r="D229" s="1">
        <v>6460</v>
      </c>
      <c r="E229" s="1">
        <v>918.75</v>
      </c>
      <c r="F229" s="1">
        <v>918.42139999999995</v>
      </c>
      <c r="G229" s="1">
        <v>3</v>
      </c>
      <c r="H229" s="1">
        <v>2752.2424999999998</v>
      </c>
      <c r="I229" s="15">
        <f>H229-(27.998*T229)</f>
        <v>2752.2424999999998</v>
      </c>
      <c r="J229" s="15">
        <f>I229-57.02146*V229</f>
        <v>2752.2424999999998</v>
      </c>
      <c r="K229" s="1">
        <v>54.838999999999999</v>
      </c>
      <c r="L229" s="1">
        <v>2</v>
      </c>
      <c r="M229" s="1">
        <v>6</v>
      </c>
      <c r="N229" s="1">
        <v>0</v>
      </c>
      <c r="O229" s="1">
        <v>0</v>
      </c>
      <c r="P229" s="1">
        <v>0</v>
      </c>
      <c r="Q229" s="9">
        <v>0</v>
      </c>
      <c r="R229">
        <v>789.73689999999999</v>
      </c>
      <c r="S229">
        <v>2</v>
      </c>
      <c r="T229"/>
      <c r="U229"/>
      <c r="V229"/>
      <c r="W229" s="10">
        <f>Y229-57.02146*V229</f>
        <v>1373.7668999999999</v>
      </c>
      <c r="X229">
        <f>(203.0794*L229)+(162.0528*M229)+(146.0579*N229)+(291.0954*O229)+(307.0903*P229)+(79.9663*Q229)+(27.998*T229)+(22.98977*U229)</f>
        <v>1378.4756</v>
      </c>
      <c r="Y229" s="1">
        <f>H229-X229+(105.02483*V229)</f>
        <v>1373.7668999999999</v>
      </c>
      <c r="Z229">
        <f>H229-X229+18.0105+(105.02483*V229)</f>
        <v>1391.7773999999999</v>
      </c>
      <c r="AA229">
        <f>((Y229+AA$1)+(1.007825*2))/2</f>
        <v>789.43097499999999</v>
      </c>
      <c r="AB229">
        <f>((Y229+AB$1)+(1.007825*3))/3</f>
        <v>526.6232583333333</v>
      </c>
      <c r="AC229" s="2" t="s">
        <v>107</v>
      </c>
      <c r="AD229" s="11">
        <v>1373.7554</v>
      </c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</row>
    <row r="230" spans="1:54" x14ac:dyDescent="0.25">
      <c r="C230" s="15">
        <v>6472</v>
      </c>
      <c r="D230" s="15">
        <v>6471</v>
      </c>
      <c r="E230" s="15">
        <v>972.43</v>
      </c>
      <c r="F230" s="15">
        <v>972.42899999999997</v>
      </c>
      <c r="G230" s="15">
        <v>3</v>
      </c>
      <c r="H230" s="15">
        <v>2914.2649999999999</v>
      </c>
      <c r="I230" s="15">
        <f>H230-(27.998*T230)</f>
        <v>2914.2649999999999</v>
      </c>
      <c r="J230" s="15">
        <f>I230-57.02146*V230</f>
        <v>2914.2649999999999</v>
      </c>
      <c r="K230" s="15">
        <v>54.881399999999999</v>
      </c>
      <c r="L230" s="15">
        <v>2</v>
      </c>
      <c r="M230" s="15">
        <v>7</v>
      </c>
      <c r="N230" s="15">
        <v>0</v>
      </c>
      <c r="O230" s="15">
        <v>0</v>
      </c>
      <c r="P230" s="15">
        <v>0</v>
      </c>
      <c r="Q230" s="7">
        <v>0</v>
      </c>
      <c r="R230" s="12">
        <v>789.779</v>
      </c>
      <c r="S230" s="12">
        <v>2</v>
      </c>
      <c r="T230" s="12"/>
      <c r="U230" s="12"/>
      <c r="V230" s="12"/>
      <c r="W230" s="10">
        <f>Y230-57.02146*V230</f>
        <v>1373.7366</v>
      </c>
      <c r="X230" s="12">
        <f>(203.0794*L230)+(162.0528*M230)+(146.0579*N230)+(291.0954*O230)+(307.0903*P230)+(79.9663*Q230)+(27.998*T230)+(22.98977*U230)</f>
        <v>1540.5283999999999</v>
      </c>
      <c r="Y230" s="15">
        <f>H230-X230+(105.02483*V230)</f>
        <v>1373.7366</v>
      </c>
      <c r="Z230" s="12">
        <f>H230-X230+18.0105+(105.02483*V230)</f>
        <v>1391.7471</v>
      </c>
      <c r="AA230" s="12">
        <f>((Y230+AA$1)+(1.007825*2))/2</f>
        <v>789.41582500000004</v>
      </c>
      <c r="AB230" s="12">
        <f>((Y230+AB$1)+(1.007825*3))/3</f>
        <v>526.61315833333333</v>
      </c>
      <c r="AC230" s="2" t="s">
        <v>107</v>
      </c>
      <c r="AD230" s="11">
        <v>1373.7554</v>
      </c>
      <c r="AE230" s="12"/>
      <c r="AF230" s="12"/>
      <c r="BB230" s="12"/>
    </row>
    <row r="231" spans="1:54" x14ac:dyDescent="0.25">
      <c r="A231" s="27" t="s">
        <v>189</v>
      </c>
      <c r="B231" s="29"/>
      <c r="C231" s="12">
        <v>6564</v>
      </c>
      <c r="D231" s="12">
        <v>6559</v>
      </c>
      <c r="E231" s="12">
        <v>1297.3699999999999</v>
      </c>
      <c r="F231" s="12">
        <v>1296.0905</v>
      </c>
      <c r="G231" s="12">
        <v>2</v>
      </c>
      <c r="H231" s="12">
        <f>(F231*G231)-1.007825*2</f>
        <v>2590.1653500000002</v>
      </c>
      <c r="I231" s="7">
        <f>H231-(27.998*T231)</f>
        <v>2590.1653500000002</v>
      </c>
      <c r="J231" s="8">
        <f>I231-57.02146*V231</f>
        <v>2590.1653500000002</v>
      </c>
      <c r="K231" s="12">
        <v>55.539000000000001</v>
      </c>
      <c r="L231" s="12">
        <v>2</v>
      </c>
      <c r="M231" s="12">
        <v>5</v>
      </c>
      <c r="N231" s="12">
        <v>0</v>
      </c>
      <c r="O231" s="7">
        <v>0</v>
      </c>
      <c r="P231" s="7">
        <v>0</v>
      </c>
      <c r="Q231" s="9">
        <v>0</v>
      </c>
      <c r="R231">
        <v>661.08259999999996</v>
      </c>
      <c r="S231">
        <v>2</v>
      </c>
      <c r="W231" s="10">
        <f>Y231-57.02146*V231</f>
        <v>1373.7425500000004</v>
      </c>
      <c r="X231">
        <f>(203.0794*L231)+(162.0528*M231)+(146.0579*N231)+(291.0954*O231)+(307.0903*P231)+(79.9663*Q231)+(27.998*T231)+(22.98977*U231)</f>
        <v>1216.4227999999998</v>
      </c>
      <c r="Y231" s="1">
        <f>H231-X231+(105.02483*V231)</f>
        <v>1373.7425500000004</v>
      </c>
      <c r="Z231">
        <f>H231-X231+18.0105+(105.02483*V231)</f>
        <v>1391.7530500000005</v>
      </c>
      <c r="AA231">
        <f>((Y231+AA$1)+(1.007825*2))/2</f>
        <v>789.41880000000026</v>
      </c>
      <c r="AB231">
        <f>((Y231+AB$1)+(1.007825*3))/3</f>
        <v>526.61514166666677</v>
      </c>
      <c r="AC231" s="2" t="s">
        <v>56</v>
      </c>
      <c r="AD231" s="11">
        <v>1116.5926999999999</v>
      </c>
    </row>
    <row r="232" spans="1:54" x14ac:dyDescent="0.25">
      <c r="A232" s="12" t="s">
        <v>174</v>
      </c>
      <c r="B232" s="7"/>
      <c r="C232">
        <v>6597</v>
      </c>
      <c r="D232">
        <v>6592</v>
      </c>
      <c r="E232">
        <v>1031.46</v>
      </c>
      <c r="F232">
        <v>1031.1211000000001</v>
      </c>
      <c r="G232">
        <v>3</v>
      </c>
      <c r="H232">
        <v>3090.3415</v>
      </c>
      <c r="I232" s="7">
        <f>H232-(27.998*T232)</f>
        <v>3090.3415</v>
      </c>
      <c r="J232" s="8">
        <f>I232-57.02146*V232</f>
        <v>3090.3415</v>
      </c>
      <c r="K232">
        <v>55.754300000000001</v>
      </c>
      <c r="L232">
        <v>2</v>
      </c>
      <c r="M232">
        <v>3</v>
      </c>
      <c r="N232">
        <v>1</v>
      </c>
      <c r="O232">
        <v>0</v>
      </c>
      <c r="P232">
        <v>0</v>
      </c>
      <c r="Q232" s="13">
        <v>0</v>
      </c>
      <c r="R232">
        <v>892.08950000000004</v>
      </c>
      <c r="S232">
        <v>4</v>
      </c>
      <c r="W232" s="10">
        <f>Y232-57.02146*V232</f>
        <v>2051.9664000000002</v>
      </c>
      <c r="X232">
        <f>(203.0794*L232)+(162.0528*M232)+(146.0579*N232)+(291.0954*O232)+(307.0903*P232)+(79.9663*Q232)+(27.998*T232)+(22.98977*U232)</f>
        <v>1038.3751</v>
      </c>
      <c r="Y232" s="1">
        <f>H232-X232+(105.02483*V232)</f>
        <v>2051.9664000000002</v>
      </c>
      <c r="Z232">
        <f>H232-X232+18.0105+(105.02483*V232)</f>
        <v>2069.9769000000001</v>
      </c>
      <c r="AA232">
        <f>((Y232+AA$1)+(1.007825*2))/2</f>
        <v>1128.5307250000001</v>
      </c>
      <c r="AB232">
        <f>((Y232+AB$1)+(1.007825*3))/3</f>
        <v>752.68975833333343</v>
      </c>
      <c r="AC232" s="2" t="s">
        <v>100</v>
      </c>
      <c r="AD232" s="11">
        <v>3358.5853999999999</v>
      </c>
    </row>
    <row r="233" spans="1:54" ht="15.75" customHeight="1" x14ac:dyDescent="0.25">
      <c r="A233" s="26" t="s">
        <v>175</v>
      </c>
      <c r="B233" s="36"/>
      <c r="C233">
        <v>6606</v>
      </c>
      <c r="D233">
        <v>6603</v>
      </c>
      <c r="E233">
        <v>1104.96</v>
      </c>
      <c r="F233">
        <v>1104.4521</v>
      </c>
      <c r="G233">
        <v>4</v>
      </c>
      <c r="H233">
        <v>4413.7794999999996</v>
      </c>
      <c r="I233" s="7">
        <f>H233-(27.998*T233)</f>
        <v>4413.7794999999996</v>
      </c>
      <c r="J233" s="8">
        <f>I233-57.02146*V233</f>
        <v>4413.7794999999996</v>
      </c>
      <c r="K233">
        <v>55.819899999999997</v>
      </c>
      <c r="L233">
        <v>2</v>
      </c>
      <c r="M233">
        <v>6</v>
      </c>
      <c r="N233" s="2">
        <v>0</v>
      </c>
      <c r="O233" s="2">
        <v>0</v>
      </c>
      <c r="P233" s="2">
        <v>0</v>
      </c>
      <c r="Q233" s="13">
        <v>0</v>
      </c>
      <c r="R233">
        <v>972.84889999999996</v>
      </c>
      <c r="S233">
        <v>2</v>
      </c>
      <c r="W233" s="10">
        <f>Y233-57.02146*V233</f>
        <v>3035.3038999999999</v>
      </c>
      <c r="X233">
        <f>(203.0794*L233)+(162.0528*M233)+(146.0579*N233)+(291.0954*O233)+(307.0903*P233)+(79.9663*Q233)+(27.998*T233)+(22.98977*U233)</f>
        <v>1378.4756</v>
      </c>
      <c r="Y233" s="1">
        <f>H233-X233+(105.02483*V233)</f>
        <v>3035.3038999999999</v>
      </c>
      <c r="Z233">
        <f>H233-X233+18.0105+(105.02483*V233)</f>
        <v>3053.3143999999998</v>
      </c>
      <c r="AA233">
        <f>((Y233+AA$1)+(1.007825*2))/2</f>
        <v>1620.1994749999999</v>
      </c>
      <c r="AB233">
        <f>((Y233+AB$1)+(1.007825*3))/3</f>
        <v>1080.4689249999999</v>
      </c>
      <c r="AC233" t="s">
        <v>94</v>
      </c>
      <c r="AD233">
        <v>1739.8689999999999</v>
      </c>
      <c r="BB233" s="3"/>
    </row>
    <row r="234" spans="1:54" x14ac:dyDescent="0.25">
      <c r="C234" s="1">
        <v>6612</v>
      </c>
      <c r="D234" s="1">
        <v>6603</v>
      </c>
      <c r="E234" s="1">
        <v>1110.1500000000001</v>
      </c>
      <c r="F234" s="1">
        <v>1109.4808</v>
      </c>
      <c r="G234" s="1">
        <v>3</v>
      </c>
      <c r="H234" s="1">
        <v>3325.4207000000001</v>
      </c>
      <c r="I234" s="15">
        <f>H234-(27.998*T234)</f>
        <v>3325.4207000000001</v>
      </c>
      <c r="J234" s="15">
        <f>I234-57.02146*V234</f>
        <v>3325.4207000000001</v>
      </c>
      <c r="K234" s="1">
        <v>55.855499999999999</v>
      </c>
      <c r="L234" s="1">
        <v>2</v>
      </c>
      <c r="M234" s="1">
        <v>7</v>
      </c>
      <c r="N234" s="1">
        <v>0</v>
      </c>
      <c r="O234" s="1">
        <v>0</v>
      </c>
      <c r="P234" s="1">
        <v>0</v>
      </c>
      <c r="Q234" s="2">
        <v>0</v>
      </c>
      <c r="R234">
        <v>995.33969999999999</v>
      </c>
      <c r="S234">
        <v>2</v>
      </c>
      <c r="W234" s="10">
        <f>Y234-57.02146*V234</f>
        <v>1784.8923000000002</v>
      </c>
      <c r="X234">
        <f>(203.0794*L234)+(162.0528*M234)+(146.0579*N234)+(291.0954*O234)+(307.0903*P234)+(79.9663*Q234)+(27.998*T234)+(22.98977*U234)</f>
        <v>1540.5283999999999</v>
      </c>
      <c r="Y234" s="1">
        <f>H234-X234+(105.02483*V234)</f>
        <v>1784.8923000000002</v>
      </c>
      <c r="Z234">
        <f>H234-X234+18.0105+(105.02483*V234)</f>
        <v>1802.9028000000003</v>
      </c>
      <c r="AA234">
        <f>((Y234+AA$1)+(1.007825*2))/2</f>
        <v>994.99367500000017</v>
      </c>
      <c r="AB234">
        <f>((Y234+AB$1)+(1.007825*3))/3</f>
        <v>663.66505833333338</v>
      </c>
      <c r="AC234" s="2" t="s">
        <v>110</v>
      </c>
      <c r="AD234" s="11">
        <v>1784.8904</v>
      </c>
    </row>
    <row r="235" spans="1:54" x14ac:dyDescent="0.25">
      <c r="C235" s="1">
        <v>6628</v>
      </c>
      <c r="D235" s="1">
        <v>6625</v>
      </c>
      <c r="E235" s="1">
        <v>1055.8</v>
      </c>
      <c r="F235" s="1">
        <v>1055.4692</v>
      </c>
      <c r="G235" s="1">
        <v>3</v>
      </c>
      <c r="H235" s="1">
        <v>3163.3859000000002</v>
      </c>
      <c r="I235" s="15">
        <f>H235-(27.998*T235)</f>
        <v>3163.3859000000002</v>
      </c>
      <c r="J235" s="15">
        <f>I235-57.02146*V235</f>
        <v>3163.3859000000002</v>
      </c>
      <c r="K235" s="1">
        <v>55.963200000000001</v>
      </c>
      <c r="L235" s="1">
        <v>2</v>
      </c>
      <c r="M235" s="1">
        <v>6</v>
      </c>
      <c r="N235" s="1">
        <v>0</v>
      </c>
      <c r="O235" s="1">
        <v>0</v>
      </c>
      <c r="P235" s="1">
        <v>0</v>
      </c>
      <c r="Q235" s="2">
        <v>0</v>
      </c>
      <c r="R235">
        <v>995.34789999999998</v>
      </c>
      <c r="S235">
        <v>2</v>
      </c>
      <c r="W235" s="10">
        <f>Y235-57.02146*V235</f>
        <v>1784.9103000000002</v>
      </c>
      <c r="X235">
        <f>(203.0794*L235)+(162.0528*M235)+(146.0579*N235)+(291.0954*O235)+(307.0903*P235)+(79.9663*Q235)+(27.998*T235)+(22.98977*U235)</f>
        <v>1378.4756</v>
      </c>
      <c r="Y235" s="1">
        <f>H235-X235+(105.02483*V235)</f>
        <v>1784.9103000000002</v>
      </c>
      <c r="Z235">
        <f>H235-X235+18.0105+(105.02483*V235)</f>
        <v>1802.9208000000003</v>
      </c>
      <c r="AA235">
        <f>((Y235+AA$1)+(1.007825*2))/2</f>
        <v>995.00267500000018</v>
      </c>
      <c r="AB235">
        <f>((Y235+AB$1)+(1.007825*3))/3</f>
        <v>663.67105833333346</v>
      </c>
      <c r="AC235" s="2" t="s">
        <v>110</v>
      </c>
      <c r="AD235" s="11">
        <v>1784.8904</v>
      </c>
    </row>
    <row r="236" spans="1:54" x14ac:dyDescent="0.25">
      <c r="A236" s="27" t="s">
        <v>238</v>
      </c>
      <c r="B236" s="29"/>
      <c r="C236" s="7">
        <v>6681</v>
      </c>
      <c r="D236" s="12">
        <v>6680</v>
      </c>
      <c r="E236" s="12">
        <v>1310.25</v>
      </c>
      <c r="F236" s="12">
        <v>1309.2478000000001</v>
      </c>
      <c r="G236" s="12">
        <v>3</v>
      </c>
      <c r="H236" s="12">
        <v>3924.7215999999999</v>
      </c>
      <c r="I236" s="7">
        <f>H236-(27.998*T236)</f>
        <v>3924.7215999999999</v>
      </c>
      <c r="J236" s="8">
        <f>I236-57.02146*V236</f>
        <v>3924.7215999999999</v>
      </c>
      <c r="K236" s="12">
        <v>56.304600000000001</v>
      </c>
      <c r="L236" s="12">
        <v>4</v>
      </c>
      <c r="M236" s="12">
        <v>5</v>
      </c>
      <c r="N236" s="12">
        <v>3</v>
      </c>
      <c r="O236" s="12">
        <v>1</v>
      </c>
      <c r="P236" s="12">
        <v>0</v>
      </c>
      <c r="Q236" s="9">
        <v>0</v>
      </c>
      <c r="R236">
        <v>1079.2719</v>
      </c>
      <c r="S236">
        <v>2</v>
      </c>
      <c r="W236" s="10">
        <f>Y236-57.02146*V236</f>
        <v>1572.8708999999999</v>
      </c>
      <c r="X236">
        <f>(203.0794*L236)+(162.0528*M236)+(146.0579*N236)+(291.0954*O236)+(307.0903*P236)+(79.9663*Q236)+(27.998*T236)+(22.98977*U236)</f>
        <v>2351.8507</v>
      </c>
      <c r="Y236" s="1">
        <f>H236-X236+(105.02483*V236)</f>
        <v>1572.8708999999999</v>
      </c>
      <c r="Z236">
        <f>H236-X236+18.0105+(105.02483*V236)</f>
        <v>1590.8814</v>
      </c>
      <c r="AA236">
        <f>((Y236+AA$1)+(1.007825*2))/2</f>
        <v>888.98297500000001</v>
      </c>
      <c r="AB236">
        <f>((Y236+AB$1)+(1.007825*3))/3</f>
        <v>592.99125833333335</v>
      </c>
      <c r="AC236" t="s">
        <v>98</v>
      </c>
      <c r="AD236" s="11">
        <v>1952.9196999999999</v>
      </c>
    </row>
    <row r="237" spans="1:54" x14ac:dyDescent="0.25">
      <c r="A237" t="s">
        <v>253</v>
      </c>
      <c r="C237">
        <v>6707</v>
      </c>
      <c r="D237">
        <v>6702</v>
      </c>
      <c r="E237">
        <v>1065.47</v>
      </c>
      <c r="F237">
        <v>1064.7962</v>
      </c>
      <c r="G237">
        <v>3</v>
      </c>
      <c r="H237">
        <v>3191.3667999999998</v>
      </c>
      <c r="I237" s="7">
        <f>H237-(27.998*T237)</f>
        <v>3191.3667999999998</v>
      </c>
      <c r="J237" s="8">
        <f>I237-57.02146*V237</f>
        <v>3191.3667999999998</v>
      </c>
      <c r="K237">
        <v>56.477800000000002</v>
      </c>
      <c r="L237">
        <v>2</v>
      </c>
      <c r="M237">
        <v>6</v>
      </c>
      <c r="N237" s="2">
        <v>0</v>
      </c>
      <c r="O237" s="2">
        <v>0</v>
      </c>
      <c r="P237" s="2">
        <v>0</v>
      </c>
      <c r="Q237">
        <v>0</v>
      </c>
      <c r="R237">
        <v>872.94860000000006</v>
      </c>
      <c r="S237">
        <v>2</v>
      </c>
      <c r="W237" s="10">
        <f>Y237-57.02146*V237</f>
        <v>1812.8911999999998</v>
      </c>
      <c r="X237">
        <f>(203.0794*L237)+(162.0528*M237)+(146.0579*N237)+(291.0954*O237)+(307.0903*P237)+(79.9663*Q237)+(27.998*T237)+(22.98977*U237)</f>
        <v>1378.4756</v>
      </c>
      <c r="Y237" s="1">
        <f>H237-X237+(105.02483*V237)</f>
        <v>1812.8911999999998</v>
      </c>
      <c r="Z237">
        <f>H237-X237+18.0105+(105.02483*V237)</f>
        <v>1830.9016999999999</v>
      </c>
      <c r="AA237">
        <f>((Y237+AA$1)+(1.007825*2))/2</f>
        <v>1008.993125</v>
      </c>
      <c r="AB237">
        <f>((Y237+AB$1)+(1.007825*3))/3</f>
        <v>672.99802499999998</v>
      </c>
      <c r="AC237" t="s">
        <v>94</v>
      </c>
      <c r="AD237">
        <v>1739.8689999999999</v>
      </c>
    </row>
    <row r="238" spans="1:54" x14ac:dyDescent="0.25">
      <c r="A238" s="27" t="s">
        <v>189</v>
      </c>
      <c r="B238" s="29"/>
      <c r="C238">
        <v>6753</v>
      </c>
      <c r="D238">
        <v>6746</v>
      </c>
      <c r="E238">
        <v>1086.76</v>
      </c>
      <c r="F238">
        <v>1086.4248</v>
      </c>
      <c r="G238">
        <v>3</v>
      </c>
      <c r="H238">
        <v>3256.2525999999998</v>
      </c>
      <c r="I238" s="7">
        <f>H238-(27.998*T238)</f>
        <v>3228.2545999999998</v>
      </c>
      <c r="J238" s="8">
        <f>I238-57.02146*V238</f>
        <v>3228.2545999999998</v>
      </c>
      <c r="K238">
        <v>56.787199999999999</v>
      </c>
      <c r="L238">
        <v>2</v>
      </c>
      <c r="M238">
        <v>7</v>
      </c>
      <c r="N238">
        <v>0</v>
      </c>
      <c r="O238">
        <v>0</v>
      </c>
      <c r="P238">
        <v>0</v>
      </c>
      <c r="Q238" s="9">
        <v>0</v>
      </c>
      <c r="R238">
        <v>837.7681</v>
      </c>
      <c r="S238">
        <v>2</v>
      </c>
      <c r="T238">
        <v>1</v>
      </c>
      <c r="W238" s="10">
        <f>Y238-57.02146*V238</f>
        <v>1687.7261999999998</v>
      </c>
      <c r="X238">
        <f>(203.0794*L238)+(162.0528*M238)+(146.0579*N238)+(291.0954*O238)+(307.0903*P238)+(79.9663*Q238)+(27.998*T238)+(22.98977*U238)</f>
        <v>1568.5264</v>
      </c>
      <c r="Y238" s="1">
        <f>H238-X238+(105.02483*V238)</f>
        <v>1687.7261999999998</v>
      </c>
      <c r="Z238">
        <f>H238-X238+18.0105+(105.02483*V238)</f>
        <v>1705.7366999999999</v>
      </c>
      <c r="AA238">
        <f>((Y238+AA$1)+(1.007825*2))/2</f>
        <v>946.41062499999998</v>
      </c>
      <c r="AB238">
        <f>((Y238+AB$1)+(1.007825*3))/3</f>
        <v>631.27635833333329</v>
      </c>
      <c r="AC238" t="s">
        <v>53</v>
      </c>
      <c r="AD238">
        <v>1469.6885</v>
      </c>
    </row>
    <row r="239" spans="1:54" x14ac:dyDescent="0.25">
      <c r="C239" s="1">
        <v>6760</v>
      </c>
      <c r="D239" s="1">
        <v>6757</v>
      </c>
      <c r="E239" s="1">
        <v>1159.83</v>
      </c>
      <c r="F239" s="1">
        <v>1159.1656</v>
      </c>
      <c r="G239" s="1">
        <v>3</v>
      </c>
      <c r="H239" s="1">
        <v>3474.4751000000001</v>
      </c>
      <c r="I239" s="15">
        <f>H239-(27.998*T239)</f>
        <v>3474.4751000000001</v>
      </c>
      <c r="J239" s="15">
        <f>I239-57.02146*V239</f>
        <v>3474.4751000000001</v>
      </c>
      <c r="K239" s="1">
        <v>56.8371</v>
      </c>
      <c r="L239" s="1">
        <v>2</v>
      </c>
      <c r="M239" s="1">
        <v>5</v>
      </c>
      <c r="N239" s="1">
        <v>0</v>
      </c>
      <c r="O239" s="1">
        <v>0</v>
      </c>
      <c r="P239" s="1">
        <v>0</v>
      </c>
      <c r="Q239" s="13">
        <v>0</v>
      </c>
      <c r="R239">
        <v>1231.9906000000001</v>
      </c>
      <c r="S239">
        <v>2</v>
      </c>
      <c r="W239" s="10">
        <f>Y239-57.02146*V239</f>
        <v>2258.0523000000003</v>
      </c>
      <c r="X239">
        <f>(203.0794*L239)+(162.0528*M239)+(146.0579*N239)+(291.0954*O239)+(307.0903*P239)+(79.9663*Q239)+(27.998*T239)+(22.98977*U239)</f>
        <v>1216.4227999999998</v>
      </c>
      <c r="Y239" s="1">
        <f>H239-X239+(105.02483*V239)</f>
        <v>2258.0523000000003</v>
      </c>
      <c r="Z239">
        <f>H239-X239+18.0105+(105.02483*V239)</f>
        <v>2276.0628000000002</v>
      </c>
      <c r="AA239">
        <f>((Y239+AA$1)+(1.007825*2))/2</f>
        <v>1231.5736750000001</v>
      </c>
      <c r="AB239">
        <f>((Y239+AB$1)+(1.007825*3))/3</f>
        <v>821.3850583333334</v>
      </c>
      <c r="AC239" t="s">
        <v>111</v>
      </c>
      <c r="AD239" s="11">
        <v>2258.0426000000002</v>
      </c>
    </row>
    <row r="240" spans="1:54" x14ac:dyDescent="0.25">
      <c r="A240" s="1" t="s">
        <v>254</v>
      </c>
      <c r="C240" s="2">
        <v>6775</v>
      </c>
      <c r="D240" s="32">
        <v>6768</v>
      </c>
      <c r="E240" s="1">
        <v>1092.82</v>
      </c>
      <c r="F240" s="1">
        <v>1092.4735000000001</v>
      </c>
      <c r="G240" s="1">
        <v>3</v>
      </c>
      <c r="H240" s="1">
        <v>3274.3987000000002</v>
      </c>
      <c r="I240" s="15">
        <f>H240-(27.998*T240)</f>
        <v>3274.3987000000002</v>
      </c>
      <c r="J240" s="15">
        <f>I240-57.02146*V240</f>
        <v>3274.3987000000002</v>
      </c>
      <c r="K240" s="1">
        <v>56.929400000000001</v>
      </c>
      <c r="L240" s="32">
        <v>2</v>
      </c>
      <c r="M240" s="32">
        <v>8</v>
      </c>
      <c r="N240" s="32">
        <v>0</v>
      </c>
      <c r="O240" s="32">
        <v>0</v>
      </c>
      <c r="P240" s="32">
        <v>0</v>
      </c>
      <c r="Q240">
        <v>1</v>
      </c>
      <c r="R240">
        <v>880.81359999999995</v>
      </c>
      <c r="S240">
        <v>2</v>
      </c>
      <c r="W240" s="10">
        <f>Y240-57.02146*V240</f>
        <v>1491.8512000000003</v>
      </c>
      <c r="X240">
        <f>(203.0794*L240)+(162.0528*M240)+(146.0579*N240)+(291.0954*O240)+(307.0903*P240)+(79.9663*Q240)+(27.998*T240)+(22.98977*U240)</f>
        <v>1782.5474999999999</v>
      </c>
      <c r="Y240" s="1">
        <f>H240-X240+(105.02483*V240)</f>
        <v>1491.8512000000003</v>
      </c>
      <c r="Z240">
        <f>H240-X240+18.0105+(105.02483*V240)</f>
        <v>1509.8617000000004</v>
      </c>
      <c r="AA240">
        <f>((Y240+AA$1)+(1.007825*2))/2</f>
        <v>848.47312500000021</v>
      </c>
      <c r="AB240">
        <f>((Y240+AB$1)+(1.007825*3))/3</f>
        <v>565.98469166666678</v>
      </c>
      <c r="AC240" s="2" t="s">
        <v>81</v>
      </c>
      <c r="AD240" s="11">
        <v>1555.7743</v>
      </c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</row>
    <row r="241" spans="1:54" x14ac:dyDescent="0.25">
      <c r="A241" s="27" t="s">
        <v>196</v>
      </c>
      <c r="B241" s="29"/>
      <c r="C241">
        <v>6777</v>
      </c>
      <c r="D241">
        <v>6768</v>
      </c>
      <c r="E241">
        <v>1273.07</v>
      </c>
      <c r="F241">
        <v>1272.5687</v>
      </c>
      <c r="G241">
        <v>2</v>
      </c>
      <c r="H241">
        <v>2543.1228999999998</v>
      </c>
      <c r="I241" s="7">
        <f>H241-(27.998*T241)</f>
        <v>2543.1228999999998</v>
      </c>
      <c r="J241" s="8">
        <f>I241-57.02146*V241</f>
        <v>2543.1228999999998</v>
      </c>
      <c r="K241">
        <v>56.942700000000002</v>
      </c>
      <c r="L241">
        <v>2</v>
      </c>
      <c r="M241">
        <v>3</v>
      </c>
      <c r="N241">
        <v>1</v>
      </c>
      <c r="O241">
        <v>0</v>
      </c>
      <c r="P241">
        <v>0</v>
      </c>
      <c r="Q241" s="9">
        <v>0</v>
      </c>
      <c r="R241">
        <v>1014.8344</v>
      </c>
      <c r="S241">
        <v>2</v>
      </c>
      <c r="U241">
        <v>1</v>
      </c>
      <c r="W241" s="10">
        <f>Y241-57.02146*V241</f>
        <v>1481.75803</v>
      </c>
      <c r="X241">
        <f>(203.0794*L241)+(162.0528*M241)+(146.0579*N241)+(291.0954*O241)+(307.0903*P241)+(79.9663*Q241)+(27.998*T241)+(22.98977*U241)</f>
        <v>1061.3648699999999</v>
      </c>
      <c r="Y241" s="1">
        <f>H241-X241+(105.02483*V241)</f>
        <v>1481.75803</v>
      </c>
      <c r="Z241">
        <f>H241-X241+18.0105+(105.02483*V241)</f>
        <v>1499.7685300000001</v>
      </c>
      <c r="AA241">
        <f>((Y241+AA$1)+(1.007825*2))/2</f>
        <v>843.42654000000005</v>
      </c>
      <c r="AB241">
        <f>((Y241+AB$1)+(1.007825*3))/3</f>
        <v>562.62030166666671</v>
      </c>
      <c r="AC241" t="s">
        <v>88</v>
      </c>
      <c r="AD241">
        <v>1846.8309999999999</v>
      </c>
      <c r="AE241" s="11"/>
    </row>
    <row r="242" spans="1:54" x14ac:dyDescent="0.25">
      <c r="C242" s="1">
        <v>6780</v>
      </c>
      <c r="D242" s="1">
        <v>6779</v>
      </c>
      <c r="E242" s="1">
        <v>1213.8499999999999</v>
      </c>
      <c r="F242" s="1">
        <v>1213.1855</v>
      </c>
      <c r="G242" s="1">
        <v>3</v>
      </c>
      <c r="H242" s="1">
        <v>3636.5347999999999</v>
      </c>
      <c r="I242" s="15">
        <f>H242-(27.998*T242)</f>
        <v>3636.5347999999999</v>
      </c>
      <c r="J242" s="15">
        <f>I242-57.02146*V242</f>
        <v>3636.5347999999999</v>
      </c>
      <c r="K242" s="1">
        <v>56.964300000000001</v>
      </c>
      <c r="L242" s="1">
        <v>2</v>
      </c>
      <c r="M242" s="1">
        <v>6</v>
      </c>
      <c r="N242" s="1">
        <v>0</v>
      </c>
      <c r="O242" s="1">
        <v>0</v>
      </c>
      <c r="P242" s="1">
        <v>0</v>
      </c>
      <c r="Q242" s="13">
        <v>0</v>
      </c>
      <c r="R242">
        <v>1231.9912999999999</v>
      </c>
      <c r="S242">
        <v>2</v>
      </c>
      <c r="W242" s="10">
        <f>Y242-57.02146*V242</f>
        <v>2258.0591999999997</v>
      </c>
      <c r="X242">
        <f>(203.0794*L242)+(162.0528*M242)+(146.0579*N242)+(291.0954*O242)+(307.0903*P242)+(79.9663*Q242)+(27.998*T242)+(22.98977*U242)</f>
        <v>1378.4756</v>
      </c>
      <c r="Y242" s="1">
        <f>H242-X242+(105.02483*V242)</f>
        <v>2258.0591999999997</v>
      </c>
      <c r="Z242">
        <f>H242-X242+18.0105+(105.02483*V242)</f>
        <v>2276.0696999999996</v>
      </c>
      <c r="AA242">
        <f>((Y242+AA$1)+(1.007825*2))/2</f>
        <v>1231.5771249999998</v>
      </c>
      <c r="AB242">
        <f>((Y242+AB$1)+(1.007825*3))/3</f>
        <v>821.38735833333328</v>
      </c>
      <c r="AC242" t="s">
        <v>111</v>
      </c>
      <c r="AD242" s="11">
        <v>2258.0426000000002</v>
      </c>
      <c r="BB242" s="12"/>
    </row>
    <row r="243" spans="1:54" x14ac:dyDescent="0.25">
      <c r="C243" s="1">
        <v>6784</v>
      </c>
      <c r="D243" s="1">
        <v>6779</v>
      </c>
      <c r="E243" s="1">
        <v>1075.1400000000001</v>
      </c>
      <c r="F243" s="1">
        <v>1074.8069</v>
      </c>
      <c r="G243" s="1">
        <v>3</v>
      </c>
      <c r="H243" s="1">
        <v>3221.3987999999999</v>
      </c>
      <c r="I243" s="15">
        <f>H243-(27.998*T243)</f>
        <v>3221.3987999999999</v>
      </c>
      <c r="J243" s="15">
        <f>I243-57.02146*V243</f>
        <v>3221.3987999999999</v>
      </c>
      <c r="K243" s="1">
        <v>56.988999999999997</v>
      </c>
      <c r="L243" s="1">
        <v>2</v>
      </c>
      <c r="M243" s="1">
        <v>8</v>
      </c>
      <c r="N243" s="1">
        <v>0</v>
      </c>
      <c r="O243" s="1">
        <v>0</v>
      </c>
      <c r="P243" s="1">
        <v>0</v>
      </c>
      <c r="Q243" s="9">
        <v>0</v>
      </c>
      <c r="R243">
        <v>862.31380000000001</v>
      </c>
      <c r="S243">
        <v>2</v>
      </c>
      <c r="W243" s="10">
        <f>Y243-57.02146*V243</f>
        <v>1518.8176000000001</v>
      </c>
      <c r="X243">
        <f>(203.0794*L243)+(162.0528*M243)+(146.0579*N243)+(291.0954*O243)+(307.0903*P243)+(79.9663*Q243)+(27.998*T243)+(22.98977*U243)</f>
        <v>1702.5811999999999</v>
      </c>
      <c r="Y243" s="1">
        <f>H243-X243+(105.02483*V243)</f>
        <v>1518.8176000000001</v>
      </c>
      <c r="Z243">
        <f>H243-X243+18.0105+(105.02483*V243)</f>
        <v>1536.8281000000002</v>
      </c>
      <c r="AA243">
        <f>((Y243+AA$1)+(1.007825*2))/2</f>
        <v>861.95632500000011</v>
      </c>
      <c r="AB243">
        <f>((Y243+AB$1)+(1.007825*3))/3</f>
        <v>574.97349166666675</v>
      </c>
      <c r="AC243" s="2" t="s">
        <v>114</v>
      </c>
      <c r="AD243" s="11">
        <v>1518.8154</v>
      </c>
    </row>
    <row r="244" spans="1:54" x14ac:dyDescent="0.25">
      <c r="A244" t="s">
        <v>176</v>
      </c>
      <c r="C244">
        <v>6791</v>
      </c>
      <c r="D244">
        <v>6790</v>
      </c>
      <c r="E244">
        <v>1223.19</v>
      </c>
      <c r="F244">
        <v>1222.5202999999999</v>
      </c>
      <c r="G244">
        <v>3</v>
      </c>
      <c r="H244">
        <v>3664.5392000000002</v>
      </c>
      <c r="I244" s="7">
        <f>H244-(27.998*T244)</f>
        <v>3664.5392000000002</v>
      </c>
      <c r="J244" s="8">
        <f>I244-57.02146*V244</f>
        <v>3664.5392000000002</v>
      </c>
      <c r="K244">
        <v>57.035699999999999</v>
      </c>
      <c r="L244">
        <v>2</v>
      </c>
      <c r="M244">
        <v>6</v>
      </c>
      <c r="N244">
        <v>0</v>
      </c>
      <c r="O244">
        <v>0</v>
      </c>
      <c r="P244">
        <v>0</v>
      </c>
      <c r="Q244" s="13">
        <v>0</v>
      </c>
      <c r="R244">
        <v>814.28539999999998</v>
      </c>
      <c r="S244">
        <v>2</v>
      </c>
      <c r="W244" s="10">
        <f>Y244-57.02146*V244</f>
        <v>2286.0636000000004</v>
      </c>
      <c r="X244">
        <f>(203.0794*L244)+(162.0528*M244)+(146.0579*N244)+(291.0954*O244)+(307.0903*P244)+(79.9663*Q244)+(27.998*T244)+(22.98977*U244)</f>
        <v>1378.4756</v>
      </c>
      <c r="Y244" s="1">
        <f>H244-X244+(105.02483*V244)</f>
        <v>2286.0636000000004</v>
      </c>
      <c r="Z244">
        <f>H244-X244+18.0105+(105.02483*V244)</f>
        <v>2304.0741000000003</v>
      </c>
      <c r="AA244">
        <f>((Y244+AA$1)+(1.007825*2))/2</f>
        <v>1245.5793250000002</v>
      </c>
      <c r="AB244">
        <f>((Y244+AB$1)+(1.007825*3))/3</f>
        <v>830.72215833333348</v>
      </c>
      <c r="AC244" s="2" t="s">
        <v>90</v>
      </c>
      <c r="AD244" s="11">
        <v>1422.7143000000001</v>
      </c>
    </row>
    <row r="245" spans="1:54" x14ac:dyDescent="0.25">
      <c r="A245" t="s">
        <v>178</v>
      </c>
      <c r="C245">
        <v>6806</v>
      </c>
      <c r="D245">
        <v>6801</v>
      </c>
      <c r="E245">
        <v>1169.1600000000001</v>
      </c>
      <c r="F245">
        <v>1168.8356000000001</v>
      </c>
      <c r="G245">
        <v>3</v>
      </c>
      <c r="H245">
        <v>3503.4848999999999</v>
      </c>
      <c r="I245" s="7">
        <f>H245-(27.998*T245)</f>
        <v>3503.4848999999999</v>
      </c>
      <c r="J245" s="8">
        <f>I245-57.02146*V245</f>
        <v>3503.4848999999999</v>
      </c>
      <c r="K245">
        <v>57.136600000000001</v>
      </c>
      <c r="L245">
        <v>2</v>
      </c>
      <c r="M245">
        <v>5</v>
      </c>
      <c r="N245">
        <v>0</v>
      </c>
      <c r="O245">
        <v>0</v>
      </c>
      <c r="P245">
        <v>0</v>
      </c>
      <c r="Q245" s="9">
        <v>0</v>
      </c>
      <c r="R245">
        <v>1022.0327</v>
      </c>
      <c r="S245">
        <v>2</v>
      </c>
      <c r="W245" s="10">
        <f>Y245-57.02146*V245</f>
        <v>2287.0621000000001</v>
      </c>
      <c r="X245">
        <f>(203.0794*L245)+(162.0528*M245)+(146.0579*N245)+(291.0954*O245)+(307.0903*P245)+(79.9663*Q245)+(27.998*T245)+(22.98977*U245)</f>
        <v>1216.4227999999998</v>
      </c>
      <c r="Y245" s="1">
        <f>H245-X245+(105.02483*V245)</f>
        <v>2287.0621000000001</v>
      </c>
      <c r="Z245">
        <f>H245-X245+18.0105+(105.02483*V245)</f>
        <v>2305.0726</v>
      </c>
      <c r="AA245">
        <f>((Y245+AA$1)+(1.007825*2))/2</f>
        <v>1246.078575</v>
      </c>
      <c r="AB245">
        <f>((Y245+AB$1)+(1.007825*3))/3</f>
        <v>831.05499166666675</v>
      </c>
      <c r="AC245" t="s">
        <v>121</v>
      </c>
      <c r="AD245">
        <v>1839.8779999999999</v>
      </c>
    </row>
    <row r="246" spans="1:54" s="12" customFormat="1" x14ac:dyDescent="0.25">
      <c r="A246"/>
      <c r="B246" s="2"/>
      <c r="C246" s="1">
        <v>6824</v>
      </c>
      <c r="D246" s="1">
        <v>6823</v>
      </c>
      <c r="E246" s="1">
        <v>1302.24</v>
      </c>
      <c r="F246" s="1">
        <v>1301.5769</v>
      </c>
      <c r="G246" s="1">
        <v>3</v>
      </c>
      <c r="H246" s="1">
        <v>3901.7087999999999</v>
      </c>
      <c r="I246" s="15">
        <f>H246-(27.998*T246)</f>
        <v>3901.7087999999999</v>
      </c>
      <c r="J246" s="15">
        <f>I246-57.02146*V246</f>
        <v>3901.7087999999999</v>
      </c>
      <c r="K246" s="1">
        <v>57.263500000000001</v>
      </c>
      <c r="L246" s="1">
        <v>2</v>
      </c>
      <c r="M246" s="1">
        <v>6</v>
      </c>
      <c r="N246" s="1">
        <v>0</v>
      </c>
      <c r="O246" s="1">
        <v>0</v>
      </c>
      <c r="P246" s="1">
        <v>0</v>
      </c>
      <c r="Q246" s="13">
        <v>0</v>
      </c>
      <c r="R246">
        <v>1364.5830000000001</v>
      </c>
      <c r="S246">
        <v>2</v>
      </c>
      <c r="T246"/>
      <c r="U246"/>
      <c r="V246"/>
      <c r="W246" s="10">
        <f>Y246-57.02146*V246</f>
        <v>2523.2331999999997</v>
      </c>
      <c r="X246">
        <f>(203.0794*L246)+(162.0528*M246)+(146.0579*N246)+(291.0954*O246)+(307.0903*P246)+(79.9663*Q246)+(27.998*T246)+(22.98977*U246)</f>
        <v>1378.4756</v>
      </c>
      <c r="Y246" s="1">
        <f>H246-X246+(105.02483*V246)</f>
        <v>2523.2331999999997</v>
      </c>
      <c r="Z246">
        <f>H246-X246+18.0105+(105.02483*V246)</f>
        <v>2541.2436999999995</v>
      </c>
      <c r="AA246">
        <f>((Y246+AA$1)+(1.007825*2))/2</f>
        <v>1364.1641249999998</v>
      </c>
      <c r="AB246">
        <f>((Y246+AB$1)+(1.007825*3))/3</f>
        <v>909.77869166666653</v>
      </c>
      <c r="AC246" s="2" t="s">
        <v>115</v>
      </c>
      <c r="AD246" s="11">
        <v>2523.2129</v>
      </c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</row>
    <row r="247" spans="1:54" x14ac:dyDescent="0.25">
      <c r="C247" s="1">
        <v>6837</v>
      </c>
      <c r="D247" s="1">
        <v>6834</v>
      </c>
      <c r="E247" s="1">
        <v>1105.48</v>
      </c>
      <c r="F247" s="1">
        <v>1105.1496999999999</v>
      </c>
      <c r="G247" s="1">
        <v>3</v>
      </c>
      <c r="H247" s="1">
        <v>3312.4272000000001</v>
      </c>
      <c r="I247" s="15">
        <f>H247-(27.998*T247)</f>
        <v>3312.4272000000001</v>
      </c>
      <c r="J247" s="15">
        <f>I247-57.02146*V247</f>
        <v>3312.4272000000001</v>
      </c>
      <c r="K247" s="1">
        <v>57.348700000000001</v>
      </c>
      <c r="L247" s="1">
        <v>2</v>
      </c>
      <c r="M247" s="1">
        <v>4</v>
      </c>
      <c r="N247" s="1">
        <v>0</v>
      </c>
      <c r="O247" s="1">
        <v>0</v>
      </c>
      <c r="P247" s="1">
        <v>0</v>
      </c>
      <c r="Q247" s="13">
        <v>0</v>
      </c>
      <c r="R247">
        <v>1231.9540999999999</v>
      </c>
      <c r="S247">
        <v>2</v>
      </c>
      <c r="W247" s="10">
        <f>Y247-57.02146*V247</f>
        <v>2258.0572000000002</v>
      </c>
      <c r="X247">
        <f>(203.0794*L247)+(162.0528*M247)+(146.0579*N247)+(291.0954*O247)+(307.0903*P247)+(79.9663*Q247)+(27.998*T247)+(22.98977*U247)</f>
        <v>1054.3699999999999</v>
      </c>
      <c r="Y247" s="1">
        <f>H247-X247+(105.02483*V247)</f>
        <v>2258.0572000000002</v>
      </c>
      <c r="Z247">
        <f>H247-X247+18.0105+(105.02483*V247)</f>
        <v>2276.0677000000001</v>
      </c>
      <c r="AA247">
        <f>((Y247+AA$1)+(1.007825*2))/2</f>
        <v>1231.576125</v>
      </c>
      <c r="AB247">
        <f>((Y247+AB$1)+(1.007825*3))/3</f>
        <v>821.38669166666671</v>
      </c>
      <c r="AC247" t="s">
        <v>111</v>
      </c>
      <c r="AD247" s="11">
        <v>2258.0426000000002</v>
      </c>
    </row>
    <row r="248" spans="1:54" x14ac:dyDescent="0.25">
      <c r="A248" s="27" t="s">
        <v>189</v>
      </c>
      <c r="B248" s="29"/>
      <c r="C248">
        <v>6843</v>
      </c>
      <c r="D248">
        <v>6834</v>
      </c>
      <c r="E248">
        <v>1192.05</v>
      </c>
      <c r="F248">
        <v>1191.5481</v>
      </c>
      <c r="G248">
        <v>2</v>
      </c>
      <c r="H248">
        <v>2381.0817000000002</v>
      </c>
      <c r="I248" s="7">
        <f>H248-(27.998*T248)</f>
        <v>2381.0817000000002</v>
      </c>
      <c r="J248" s="8">
        <f>I248-57.02146*V248</f>
        <v>2381.0817000000002</v>
      </c>
      <c r="K248">
        <v>57.383800000000001</v>
      </c>
      <c r="L248">
        <v>2</v>
      </c>
      <c r="M248">
        <v>2</v>
      </c>
      <c r="N248">
        <v>1</v>
      </c>
      <c r="O248">
        <v>0</v>
      </c>
      <c r="P248">
        <v>0</v>
      </c>
      <c r="Q248" s="9">
        <v>0</v>
      </c>
      <c r="R248">
        <v>752</v>
      </c>
      <c r="S248">
        <v>2</v>
      </c>
      <c r="W248" s="10">
        <f>Y248-57.02146*V248</f>
        <v>1504.7594000000001</v>
      </c>
      <c r="X248">
        <f>(203.0794*L248)+(162.0528*M248)+(146.0579*N248)+(291.0954*O248)+(307.0903*P248)+(79.9663*Q248)+(27.998*T248)+(22.98977*U248)</f>
        <v>876.32230000000004</v>
      </c>
      <c r="Y248" s="1">
        <f>H248-X248+(105.02483*V248)</f>
        <v>1504.7594000000001</v>
      </c>
      <c r="Z248">
        <f>H248-X248+18.0105+(105.02483*V248)</f>
        <v>1522.7699000000002</v>
      </c>
      <c r="AA248">
        <f>((Y248+AA$1)+(1.007825*2))/2</f>
        <v>854.92722500000013</v>
      </c>
      <c r="AB248">
        <f>((Y248+AB$1)+(1.007825*3))/3</f>
        <v>570.2874250000001</v>
      </c>
      <c r="AC248" t="s">
        <v>57</v>
      </c>
      <c r="AD248">
        <v>1300.598</v>
      </c>
    </row>
    <row r="249" spans="1:54" x14ac:dyDescent="0.25">
      <c r="A249" s="27" t="s">
        <v>189</v>
      </c>
      <c r="B249" s="29"/>
      <c r="C249">
        <v>6865</v>
      </c>
      <c r="D249">
        <v>6856</v>
      </c>
      <c r="E249">
        <v>1298.55</v>
      </c>
      <c r="F249">
        <v>1296.5717</v>
      </c>
      <c r="G249">
        <v>3</v>
      </c>
      <c r="H249">
        <v>3886.6931</v>
      </c>
      <c r="I249" s="7">
        <f>H249-(27.998*T249)</f>
        <v>3886.6931</v>
      </c>
      <c r="J249" s="8">
        <f>I249-57.02146*V249</f>
        <v>3886.6931</v>
      </c>
      <c r="K249">
        <v>57.526299999999999</v>
      </c>
      <c r="L249">
        <v>3</v>
      </c>
      <c r="M249">
        <v>5</v>
      </c>
      <c r="N249">
        <v>1</v>
      </c>
      <c r="O249">
        <v>0</v>
      </c>
      <c r="P249">
        <v>0</v>
      </c>
      <c r="Q249" s="9">
        <v>0</v>
      </c>
      <c r="R249">
        <v>807.20939999999996</v>
      </c>
      <c r="S249">
        <v>2</v>
      </c>
      <c r="W249" s="10">
        <f>Y249-57.02146*V249</f>
        <v>2321.1329999999998</v>
      </c>
      <c r="X249">
        <f>(203.0794*L249)+(162.0528*M249)+(146.0579*N249)+(291.0954*O249)+(307.0903*P249)+(79.9663*Q249)+(27.998*T249)+(22.98977*U249)</f>
        <v>1565.5600999999999</v>
      </c>
      <c r="Y249" s="1">
        <f>H249-X249+(105.02483*V249)</f>
        <v>2321.1329999999998</v>
      </c>
      <c r="Z249">
        <f>H249-X249+18.0105+(105.02483*V249)</f>
        <v>2339.1434999999997</v>
      </c>
      <c r="AA249">
        <f>((Y249+AA$1)+(1.007825*2))/2</f>
        <v>1263.1140249999999</v>
      </c>
      <c r="AB249">
        <f>((Y249+AB$1)+(1.007825*3))/3</f>
        <v>842.41195833333325</v>
      </c>
      <c r="AC249" s="2" t="s">
        <v>58</v>
      </c>
      <c r="AD249" s="11">
        <v>1408.6921</v>
      </c>
      <c r="AE249" t="s">
        <v>59</v>
      </c>
    </row>
    <row r="250" spans="1:54" x14ac:dyDescent="0.25">
      <c r="A250" s="27" t="s">
        <v>189</v>
      </c>
      <c r="B250" s="29"/>
      <c r="C250" s="2">
        <v>6958</v>
      </c>
      <c r="D250">
        <v>6955</v>
      </c>
      <c r="E250">
        <v>817.4</v>
      </c>
      <c r="F250">
        <v>817.06230000000005</v>
      </c>
      <c r="G250">
        <v>3</v>
      </c>
      <c r="H250">
        <v>2448.1649000000002</v>
      </c>
      <c r="I250" s="7">
        <f>H250-(27.998*T250)</f>
        <v>2448.1649000000002</v>
      </c>
      <c r="J250" s="8">
        <f>I250-57.02146*V250</f>
        <v>2448.1649000000002</v>
      </c>
      <c r="K250">
        <v>58.192799999999998</v>
      </c>
      <c r="L250">
        <v>2</v>
      </c>
      <c r="M250">
        <v>2</v>
      </c>
      <c r="N250">
        <v>1</v>
      </c>
      <c r="O250" s="2">
        <v>0</v>
      </c>
      <c r="P250" s="2">
        <v>0</v>
      </c>
      <c r="Q250" s="13">
        <v>0</v>
      </c>
      <c r="R250" s="2">
        <v>807.22609999999997</v>
      </c>
      <c r="S250" s="2">
        <v>2</v>
      </c>
      <c r="W250" s="10">
        <f>Y250-57.02146*V250</f>
        <v>1571.8426000000002</v>
      </c>
      <c r="X250">
        <f>(203.0794*L250)+(162.0528*M250)+(146.0579*N250)+(291.0954*O250)+(307.0903*P250)+(79.9663*Q250)+(27.998*T250)+(22.98977*U250)</f>
        <v>876.32230000000004</v>
      </c>
      <c r="Y250" s="1">
        <f>H250-X250+(105.02483*V250)</f>
        <v>1571.8426000000002</v>
      </c>
      <c r="Z250">
        <f>H250-X250+18.0105+(105.02483*V250)</f>
        <v>1589.8531000000003</v>
      </c>
      <c r="AA250">
        <f>((Y250+AA$1)+(1.007825*2))/2</f>
        <v>888.46882500000015</v>
      </c>
      <c r="AB250">
        <f>((Y250+AB$1)+(1.007825*3))/3</f>
        <v>592.6484916666667</v>
      </c>
      <c r="AC250" s="2" t="s">
        <v>58</v>
      </c>
      <c r="AD250" s="11">
        <v>1408.6921</v>
      </c>
      <c r="AE250" t="s">
        <v>59</v>
      </c>
      <c r="BB250" s="3"/>
    </row>
    <row r="251" spans="1:54" x14ac:dyDescent="0.25">
      <c r="C251" s="1">
        <v>6991</v>
      </c>
      <c r="D251" s="1">
        <v>6988</v>
      </c>
      <c r="E251" s="1">
        <v>1019.13</v>
      </c>
      <c r="F251" s="1">
        <v>1018.4701</v>
      </c>
      <c r="G251" s="1">
        <v>3</v>
      </c>
      <c r="H251" s="1">
        <v>3052.3885</v>
      </c>
      <c r="I251" s="15">
        <f>H251-(27.998*T251)</f>
        <v>3052.3885</v>
      </c>
      <c r="J251" s="15">
        <f>I251-57.02146*V251</f>
        <v>3052.3885</v>
      </c>
      <c r="K251" s="1">
        <v>58.420699999999997</v>
      </c>
      <c r="L251" s="1">
        <v>2</v>
      </c>
      <c r="M251" s="1">
        <v>6</v>
      </c>
      <c r="N251" s="1">
        <v>0</v>
      </c>
      <c r="O251" s="1">
        <v>0</v>
      </c>
      <c r="P251" s="1">
        <v>0</v>
      </c>
      <c r="Q251" s="2">
        <v>0</v>
      </c>
      <c r="R251">
        <v>939.93529999999998</v>
      </c>
      <c r="S251">
        <v>2</v>
      </c>
      <c r="W251" s="10">
        <f>Y251-57.02146*V251</f>
        <v>1673.9129</v>
      </c>
      <c r="X251">
        <f>(203.0794*L251)+(162.0528*M251)+(146.0579*N251)+(291.0954*O251)+(307.0903*P251)+(79.9663*Q251)+(27.998*T251)+(22.98977*U251)</f>
        <v>1378.4756</v>
      </c>
      <c r="Y251" s="1">
        <f>H251-X251+(105.02483*V251)</f>
        <v>1673.9129</v>
      </c>
      <c r="Z251">
        <f>H251-X251+18.0105+(105.02483*V251)</f>
        <v>1691.9234000000001</v>
      </c>
      <c r="AA251">
        <f>((Y251+AA$1)+(1.007825*2))/2</f>
        <v>939.50397500000008</v>
      </c>
      <c r="AB251">
        <f>((Y251+AB$1)+(1.007825*3))/3</f>
        <v>626.67192499999999</v>
      </c>
      <c r="AC251" s="2" t="s">
        <v>117</v>
      </c>
      <c r="AD251" s="11">
        <v>1673.8987999999999</v>
      </c>
    </row>
    <row r="252" spans="1:54" s="12" customFormat="1" x14ac:dyDescent="0.25">
      <c r="A252"/>
      <c r="B252" s="2"/>
      <c r="C252" s="1">
        <v>7041</v>
      </c>
      <c r="D252" s="1">
        <v>7032</v>
      </c>
      <c r="E252" s="1">
        <v>964.78</v>
      </c>
      <c r="F252" s="1">
        <v>964.44600000000003</v>
      </c>
      <c r="G252" s="1">
        <v>3</v>
      </c>
      <c r="H252" s="1">
        <v>2890.3163</v>
      </c>
      <c r="I252" s="15">
        <f>H252-(27.998*T252)</f>
        <v>2890.3163</v>
      </c>
      <c r="J252" s="15">
        <f>I252-57.02146*V252</f>
        <v>2890.3163</v>
      </c>
      <c r="K252" s="1">
        <v>58.7624</v>
      </c>
      <c r="L252" s="1">
        <v>2</v>
      </c>
      <c r="M252" s="1">
        <v>5</v>
      </c>
      <c r="N252" s="1">
        <v>0</v>
      </c>
      <c r="O252" s="1">
        <v>0</v>
      </c>
      <c r="P252" s="1">
        <v>0</v>
      </c>
      <c r="Q252" s="2">
        <v>0</v>
      </c>
      <c r="R252">
        <v>939.88099999999997</v>
      </c>
      <c r="S252">
        <v>2</v>
      </c>
      <c r="T252"/>
      <c r="U252"/>
      <c r="V252"/>
      <c r="W252" s="10">
        <f>Y252-57.02146*V252</f>
        <v>1673.8935000000001</v>
      </c>
      <c r="X252">
        <f>(203.0794*L252)+(162.0528*M252)+(146.0579*N252)+(291.0954*O252)+(307.0903*P252)+(79.9663*Q252)+(27.998*T252)+(22.98977*U252)</f>
        <v>1216.4227999999998</v>
      </c>
      <c r="Y252" s="1">
        <f>H252-X252+(105.02483*V252)</f>
        <v>1673.8935000000001</v>
      </c>
      <c r="Z252">
        <f>H252-X252+18.0105+(105.02483*V252)</f>
        <v>1691.9040000000002</v>
      </c>
      <c r="AA252">
        <f>((Y252+AA$1)+(1.007825*2))/2</f>
        <v>939.49427500000013</v>
      </c>
      <c r="AB252">
        <f>((Y252+AB$1)+(1.007825*3))/3</f>
        <v>626.66545833333339</v>
      </c>
      <c r="AC252" s="2" t="s">
        <v>117</v>
      </c>
      <c r="AD252" s="11">
        <v>1673.8987999999999</v>
      </c>
      <c r="AE252"/>
      <c r="AF252"/>
      <c r="BB252"/>
    </row>
    <row r="253" spans="1:54" x14ac:dyDescent="0.25">
      <c r="A253" s="27" t="s">
        <v>189</v>
      </c>
      <c r="B253" s="29"/>
      <c r="C253" s="2">
        <v>7088</v>
      </c>
      <c r="D253">
        <v>7087</v>
      </c>
      <c r="E253">
        <v>826.39</v>
      </c>
      <c r="F253">
        <v>826.39160000000004</v>
      </c>
      <c r="G253">
        <v>3</v>
      </c>
      <c r="H253">
        <v>2476.1529999999998</v>
      </c>
      <c r="I253" s="7">
        <f>H253-(27.998*T253)</f>
        <v>2448.1549999999997</v>
      </c>
      <c r="J253" s="8">
        <f>I253-57.02146*V253</f>
        <v>2448.1549999999997</v>
      </c>
      <c r="K253">
        <v>59.084200000000003</v>
      </c>
      <c r="L253">
        <v>2</v>
      </c>
      <c r="M253">
        <v>2</v>
      </c>
      <c r="N253">
        <v>1</v>
      </c>
      <c r="O253">
        <v>0</v>
      </c>
      <c r="P253">
        <v>0</v>
      </c>
      <c r="Q253" s="9">
        <v>0</v>
      </c>
      <c r="R253" s="2">
        <v>661.09590000000003</v>
      </c>
      <c r="S253" s="2">
        <v>2</v>
      </c>
      <c r="T253" s="2">
        <v>1</v>
      </c>
      <c r="U253" s="2"/>
      <c r="W253" s="10">
        <f>Y253-57.02146*V253</f>
        <v>1571.8326999999997</v>
      </c>
      <c r="X253">
        <f>(203.0794*L253)+(162.0528*M253)+(146.0579*N253)+(291.0954*O253)+(307.0903*P253)+(79.9663*Q253)+(27.998*T253)+(22.98977*U253)</f>
        <v>904.32030000000009</v>
      </c>
      <c r="Y253" s="1">
        <f>H253-X253+(105.02483*V253)</f>
        <v>1571.8326999999997</v>
      </c>
      <c r="Z253">
        <f>H253-X253+18.0105+(105.02483*V253)</f>
        <v>1589.8431999999998</v>
      </c>
      <c r="AA253">
        <f>((Y253+AA$1)+(1.007825*2))/2</f>
        <v>888.46387499999992</v>
      </c>
      <c r="AB253">
        <f>((Y253+AB$1)+(1.007825*3))/3</f>
        <v>592.64519166666662</v>
      </c>
      <c r="AC253" s="2" t="s">
        <v>56</v>
      </c>
      <c r="AD253" s="11">
        <v>1116.5926999999999</v>
      </c>
      <c r="BB253" s="3"/>
    </row>
    <row r="254" spans="1:54" x14ac:dyDescent="0.25">
      <c r="C254" s="1">
        <v>7112</v>
      </c>
      <c r="D254" s="1">
        <v>7109</v>
      </c>
      <c r="E254" s="1">
        <v>1123.52</v>
      </c>
      <c r="F254" s="1">
        <v>1123.1847</v>
      </c>
      <c r="G254" s="1">
        <v>3</v>
      </c>
      <c r="H254" s="1">
        <v>3366.5322000000001</v>
      </c>
      <c r="I254" s="15">
        <f>H254-(27.998*T254)</f>
        <v>3366.5322000000001</v>
      </c>
      <c r="J254" s="15">
        <f>I254-57.02146*V254</f>
        <v>3366.5322000000001</v>
      </c>
      <c r="K254" s="1">
        <v>59.2622</v>
      </c>
      <c r="L254" s="1">
        <v>2</v>
      </c>
      <c r="M254" s="1">
        <v>8</v>
      </c>
      <c r="N254" s="1">
        <v>0</v>
      </c>
      <c r="O254" s="1">
        <v>0</v>
      </c>
      <c r="P254" s="1">
        <v>0</v>
      </c>
      <c r="Q254">
        <v>0</v>
      </c>
      <c r="R254">
        <v>934.89009999999996</v>
      </c>
      <c r="S254">
        <v>2</v>
      </c>
      <c r="W254" s="10">
        <f>Y254-57.02146*V254</f>
        <v>1663.9510000000002</v>
      </c>
      <c r="X254">
        <f>(203.0794*L254)+(162.0528*M254)+(146.0579*N254)+(291.0954*O254)+(307.0903*P254)+(79.9663*Q254)+(27.998*T254)+(22.98977*U254)</f>
        <v>1702.5811999999999</v>
      </c>
      <c r="Y254" s="1">
        <f>H254-X254+(105.02483*V254)</f>
        <v>1663.9510000000002</v>
      </c>
      <c r="Z254">
        <f>H254-X254+18.0105+(105.02483*V254)</f>
        <v>1681.9615000000003</v>
      </c>
      <c r="AA254">
        <f>((Y254+AA$1)+(1.007825*2))/2</f>
        <v>934.52302500000019</v>
      </c>
      <c r="AB254">
        <f>((Y254+AB$1)+(1.007825*3))/3</f>
        <v>623.35129166666673</v>
      </c>
      <c r="AC254" s="2" t="s">
        <v>118</v>
      </c>
      <c r="AD254" s="11">
        <v>1663.9368999999999</v>
      </c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4" x14ac:dyDescent="0.25">
      <c r="A255" s="27" t="s">
        <v>189</v>
      </c>
      <c r="B255" s="29"/>
      <c r="C255" s="2">
        <v>7182</v>
      </c>
      <c r="D255">
        <v>7175</v>
      </c>
      <c r="E255">
        <v>817.4</v>
      </c>
      <c r="F255">
        <v>817.06259999999997</v>
      </c>
      <c r="G255">
        <v>3</v>
      </c>
      <c r="H255">
        <v>2448.1660000000002</v>
      </c>
      <c r="I255" s="7">
        <f>H255-(27.998*T255)</f>
        <v>2448.1660000000002</v>
      </c>
      <c r="J255" s="8">
        <f>I255-57.02146*V255</f>
        <v>2448.1660000000002</v>
      </c>
      <c r="K255">
        <v>59.730800000000002</v>
      </c>
      <c r="L255">
        <v>2</v>
      </c>
      <c r="M255">
        <v>2</v>
      </c>
      <c r="N255">
        <v>1</v>
      </c>
      <c r="O255" s="2">
        <v>0</v>
      </c>
      <c r="P255" s="2">
        <v>0</v>
      </c>
      <c r="Q255" s="9">
        <v>0</v>
      </c>
      <c r="R255" s="2">
        <v>661.17409999999995</v>
      </c>
      <c r="S255" s="2">
        <v>2</v>
      </c>
      <c r="W255" s="10">
        <f>Y255-57.02146*V255</f>
        <v>1571.8437000000001</v>
      </c>
      <c r="X255">
        <f>(203.0794*L255)+(162.0528*M255)+(146.0579*N255)+(291.0954*O255)+(307.0903*P255)+(79.9663*Q255)+(27.998*T255)+(22.98977*U255)</f>
        <v>876.32230000000004</v>
      </c>
      <c r="Y255" s="1">
        <f>H255-X255+(105.02483*V255)</f>
        <v>1571.8437000000001</v>
      </c>
      <c r="Z255">
        <f>H255-X255+18.0105+(105.02483*V255)</f>
        <v>1589.8542000000002</v>
      </c>
      <c r="AA255">
        <f>((Y255+AA$1)+(1.007825*2))/2</f>
        <v>888.46937500000013</v>
      </c>
      <c r="AB255">
        <f>((Y255+AB$1)+(1.007825*3))/3</f>
        <v>592.64885833333335</v>
      </c>
      <c r="AC255" s="2" t="s">
        <v>56</v>
      </c>
      <c r="AD255" s="11">
        <v>1116.5926999999999</v>
      </c>
    </row>
    <row r="256" spans="1:54" x14ac:dyDescent="0.25">
      <c r="A256" s="27" t="s">
        <v>212</v>
      </c>
      <c r="B256" s="29"/>
      <c r="C256" s="2">
        <v>7235</v>
      </c>
      <c r="D256">
        <v>7230</v>
      </c>
      <c r="E256">
        <v>1066.1300000000001</v>
      </c>
      <c r="F256">
        <v>1065.4612999999999</v>
      </c>
      <c r="G256">
        <v>3</v>
      </c>
      <c r="H256">
        <v>3193.3620999999998</v>
      </c>
      <c r="I256" s="7">
        <f>H256-(27.998*T256)</f>
        <v>3193.3620999999998</v>
      </c>
      <c r="J256" s="8">
        <f>I256-57.02146*V256</f>
        <v>3193.3620999999998</v>
      </c>
      <c r="K256">
        <v>60.122199999999999</v>
      </c>
      <c r="L256">
        <v>2</v>
      </c>
      <c r="M256">
        <v>7</v>
      </c>
      <c r="N256">
        <v>0</v>
      </c>
      <c r="O256">
        <v>0</v>
      </c>
      <c r="P256">
        <v>0</v>
      </c>
      <c r="Q256" s="16">
        <v>0</v>
      </c>
      <c r="R256" s="12">
        <v>989.96280000000002</v>
      </c>
      <c r="S256" s="12">
        <v>3</v>
      </c>
      <c r="T256" s="12"/>
      <c r="U256" s="12"/>
      <c r="V256" s="12"/>
      <c r="W256" s="10">
        <f>Y256-57.02146*V256</f>
        <v>1652.8336999999999</v>
      </c>
      <c r="X256" s="12">
        <f>(203.0794*L256)+(162.0528*M256)+(146.0579*N256)+(291.0954*O256)+(307.0903*P256)+(79.9663*Q256)+(27.998*T256)+(22.98977*U256)</f>
        <v>1540.5283999999999</v>
      </c>
      <c r="Y256" s="15">
        <f>H256-X256+(105.02483*V256)</f>
        <v>1652.8336999999999</v>
      </c>
      <c r="Z256" s="12">
        <f>H256-X256+18.0105+(105.02483*V256)</f>
        <v>1670.8442</v>
      </c>
      <c r="AA256" s="12">
        <f>((Y256+AA$1)+(1.007825*2))/2</f>
        <v>928.96437500000002</v>
      </c>
      <c r="AB256" s="12">
        <f>((Y256+AB$1)+(1.007825*3))/3</f>
        <v>619.64552500000002</v>
      </c>
      <c r="AC256" t="s">
        <v>96</v>
      </c>
      <c r="AD256" s="11">
        <v>2762.4020999999998</v>
      </c>
      <c r="AE256" s="12"/>
      <c r="AF256" s="1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4" x14ac:dyDescent="0.25">
      <c r="A257" s="27" t="s">
        <v>189</v>
      </c>
      <c r="B257" s="29"/>
      <c r="C257" s="7">
        <v>7308</v>
      </c>
      <c r="D257" s="12">
        <v>7307</v>
      </c>
      <c r="E257" s="12">
        <v>1012.11</v>
      </c>
      <c r="F257" s="12">
        <v>1011.4404</v>
      </c>
      <c r="G257" s="12">
        <v>3</v>
      </c>
      <c r="H257" s="12">
        <v>3031.2991999999999</v>
      </c>
      <c r="I257" s="7">
        <f>H257-(27.998*T257)</f>
        <v>3031.2991999999999</v>
      </c>
      <c r="J257" s="8">
        <f>I257-57.02146*V257</f>
        <v>3031.2991999999999</v>
      </c>
      <c r="K257" s="12">
        <v>60.6126</v>
      </c>
      <c r="L257" s="12">
        <v>2</v>
      </c>
      <c r="M257" s="12">
        <v>6</v>
      </c>
      <c r="N257" s="12">
        <v>0</v>
      </c>
      <c r="O257" s="12">
        <v>0</v>
      </c>
      <c r="P257" s="12">
        <v>0</v>
      </c>
      <c r="Q257" s="13">
        <v>0</v>
      </c>
      <c r="R257" s="2">
        <v>807.25130000000001</v>
      </c>
      <c r="S257" s="2">
        <v>2</v>
      </c>
      <c r="W257" s="10">
        <f>Y257-57.02146*V257</f>
        <v>1652.8235999999999</v>
      </c>
      <c r="X257">
        <f>(203.0794*L257)+(162.0528*M257)+(146.0579*N257)+(291.0954*O257)+(307.0903*P257)+(79.9663*Q257)+(27.998*T257)+(22.98977*U257)</f>
        <v>1378.4756</v>
      </c>
      <c r="Y257" s="1">
        <f>H257-X257+(105.02483*V257)</f>
        <v>1652.8235999999999</v>
      </c>
      <c r="Z257">
        <f>H257-X257+18.0105+(105.02483*V257)</f>
        <v>1670.8341</v>
      </c>
      <c r="AA257">
        <f>((Y257+AA$1)+(1.007825*2))/2</f>
        <v>928.95932500000004</v>
      </c>
      <c r="AB257">
        <f>((Y257+AB$1)+(1.007825*3))/3</f>
        <v>619.64215833333333</v>
      </c>
      <c r="AC257" s="2" t="s">
        <v>58</v>
      </c>
      <c r="AD257" s="11">
        <v>1408.6921</v>
      </c>
      <c r="AE257" t="s">
        <v>59</v>
      </c>
    </row>
    <row r="258" spans="1:54" x14ac:dyDescent="0.25">
      <c r="A258" s="27" t="s">
        <v>189</v>
      </c>
      <c r="B258" s="29"/>
      <c r="C258" s="2">
        <v>7338</v>
      </c>
      <c r="D258">
        <v>7329</v>
      </c>
      <c r="E258">
        <v>1517.16</v>
      </c>
      <c r="F258">
        <v>1516.6507999999999</v>
      </c>
      <c r="G258">
        <v>2</v>
      </c>
      <c r="H258">
        <v>3031.2869999999998</v>
      </c>
      <c r="I258" s="7">
        <f>H258-(27.998*T258)</f>
        <v>3031.2869999999998</v>
      </c>
      <c r="J258" s="8">
        <f>I258-57.02146*V258</f>
        <v>3031.2869999999998</v>
      </c>
      <c r="K258">
        <v>60.815199999999997</v>
      </c>
      <c r="L258">
        <v>2</v>
      </c>
      <c r="M258">
        <v>6</v>
      </c>
      <c r="N258">
        <v>0</v>
      </c>
      <c r="O258">
        <v>0</v>
      </c>
      <c r="P258">
        <v>0</v>
      </c>
      <c r="Q258" s="9">
        <v>0</v>
      </c>
      <c r="R258">
        <v>1052.8561</v>
      </c>
      <c r="S258" s="2">
        <v>2</v>
      </c>
      <c r="W258" s="10">
        <f>Y258-57.02146*V258</f>
        <v>1652.8113999999998</v>
      </c>
      <c r="X258">
        <f>(203.0794*L258)+(162.0528*M258)+(146.0579*N258)+(291.0954*O258)+(307.0903*P258)+(79.9663*Q258)+(27.998*T258)+(22.98977*U258)</f>
        <v>1378.4756</v>
      </c>
      <c r="Y258" s="1">
        <f>H258-X258+(105.02483*V258)</f>
        <v>1652.8113999999998</v>
      </c>
      <c r="Z258">
        <f>H258-X258+18.0105+(105.02483*V258)</f>
        <v>1670.8218999999999</v>
      </c>
      <c r="AA258">
        <f>((Y258+AA$1)+(1.007825*2))/2</f>
        <v>928.95322499999997</v>
      </c>
      <c r="AB258">
        <f>((Y258+AB$1)+(1.007825*3))/3</f>
        <v>619.63809166666658</v>
      </c>
      <c r="AC258" s="30" t="s">
        <v>64</v>
      </c>
      <c r="AD258">
        <v>1900.856</v>
      </c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</row>
    <row r="259" spans="1:54" x14ac:dyDescent="0.25">
      <c r="A259" s="27" t="s">
        <v>189</v>
      </c>
      <c r="B259" s="29"/>
      <c r="C259" s="2">
        <v>7391</v>
      </c>
      <c r="D259" s="2">
        <v>7384</v>
      </c>
      <c r="E259" s="2">
        <v>1419.27</v>
      </c>
      <c r="F259" s="2">
        <v>1418.59</v>
      </c>
      <c r="G259" s="2">
        <v>3</v>
      </c>
      <c r="H259" s="2">
        <v>4252.7480999999998</v>
      </c>
      <c r="I259" s="7">
        <f>H259-(27.998*T259)</f>
        <v>4224.7501000000002</v>
      </c>
      <c r="J259" s="8">
        <f>I259-57.02146*V259</f>
        <v>4224.7501000000002</v>
      </c>
      <c r="K259" s="2">
        <v>61.2059</v>
      </c>
      <c r="L259" s="2">
        <v>2</v>
      </c>
      <c r="M259" s="2">
        <v>9</v>
      </c>
      <c r="N259" s="2">
        <v>0</v>
      </c>
      <c r="O259" s="2">
        <v>0</v>
      </c>
      <c r="P259" s="2">
        <v>0</v>
      </c>
      <c r="Q259" s="9">
        <v>0</v>
      </c>
      <c r="R259">
        <v>661.14340000000004</v>
      </c>
      <c r="S259">
        <v>2</v>
      </c>
      <c r="T259">
        <v>1</v>
      </c>
      <c r="W259" s="10">
        <f>Y259-57.02146*V259</f>
        <v>2360.1161000000002</v>
      </c>
      <c r="X259">
        <f>(203.0794*L259)+(162.0528*M259)+(146.0579*N259)+(291.0954*O259)+(307.0903*P259)+(79.9663*Q259)+(27.998*T259)+(22.98977*U259)</f>
        <v>1892.6319999999998</v>
      </c>
      <c r="Y259" s="1">
        <f>H259-X259+(105.02483*V259)</f>
        <v>2360.1161000000002</v>
      </c>
      <c r="Z259">
        <f>H259-X259+18.0105+(105.02483*V259)</f>
        <v>2378.1266000000001</v>
      </c>
      <c r="AA259">
        <f>((Y259+AA$1)+(1.007825*2))/2</f>
        <v>1282.605575</v>
      </c>
      <c r="AB259">
        <f>((Y259+AB$1)+(1.007825*3))/3</f>
        <v>855.40632500000004</v>
      </c>
      <c r="AC259" s="2" t="s">
        <v>56</v>
      </c>
      <c r="AD259" s="11">
        <v>1116.5926999999999</v>
      </c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</row>
    <row r="260" spans="1:54" x14ac:dyDescent="0.25">
      <c r="A260" s="27" t="s">
        <v>189</v>
      </c>
      <c r="B260" s="29"/>
      <c r="C260" s="2">
        <v>7429</v>
      </c>
      <c r="D260" s="2">
        <v>7428</v>
      </c>
      <c r="E260" s="2">
        <v>1365.23</v>
      </c>
      <c r="F260" s="2">
        <v>1364.5637999999999</v>
      </c>
      <c r="G260" s="2">
        <v>3</v>
      </c>
      <c r="H260" s="2">
        <v>4090.6695</v>
      </c>
      <c r="I260" s="7">
        <f>H260-(27.998*T260)</f>
        <v>4090.6695</v>
      </c>
      <c r="J260" s="8">
        <f>I260-57.02146*V260</f>
        <v>4090.6695</v>
      </c>
      <c r="K260" s="2">
        <v>61.467199999999998</v>
      </c>
      <c r="L260" s="2">
        <v>2</v>
      </c>
      <c r="M260" s="2">
        <v>8</v>
      </c>
      <c r="N260" s="2">
        <v>0</v>
      </c>
      <c r="O260" s="2">
        <v>0</v>
      </c>
      <c r="P260" s="2">
        <v>0</v>
      </c>
      <c r="Q260" s="9">
        <v>0</v>
      </c>
      <c r="R260">
        <v>807.29660000000001</v>
      </c>
      <c r="S260" s="2">
        <v>2</v>
      </c>
      <c r="W260" s="10">
        <f>Y260-57.02146*V260</f>
        <v>2388.0883000000003</v>
      </c>
      <c r="X260">
        <f>(203.0794*L260)+(162.0528*M260)+(146.0579*N260)+(291.0954*O260)+(307.0903*P260)+(79.9663*Q260)+(27.998*T260)+(22.98977*U260)</f>
        <v>1702.5811999999999</v>
      </c>
      <c r="Y260" s="1">
        <f>H260-X260+(105.02483*V260)</f>
        <v>2388.0883000000003</v>
      </c>
      <c r="Z260">
        <f>H260-X260+18.0105+(105.02483*V260)</f>
        <v>2406.0988000000002</v>
      </c>
      <c r="AA260">
        <f>((Y260+AA$1)+(1.007825*2))/2</f>
        <v>1296.5916750000001</v>
      </c>
      <c r="AB260">
        <f>((Y260+AB$1)+(1.007825*3))/3</f>
        <v>864.73039166666683</v>
      </c>
      <c r="AC260" s="2" t="s">
        <v>58</v>
      </c>
      <c r="AD260" s="11">
        <v>1408.6921</v>
      </c>
      <c r="AE260" t="s">
        <v>59</v>
      </c>
      <c r="BB260" s="3"/>
    </row>
    <row r="261" spans="1:54" x14ac:dyDescent="0.25">
      <c r="A261" t="s">
        <v>197</v>
      </c>
      <c r="C261" s="7">
        <v>7574</v>
      </c>
      <c r="D261" s="12">
        <v>7571</v>
      </c>
      <c r="E261" s="12">
        <v>1117.1500000000001</v>
      </c>
      <c r="F261" s="12">
        <v>1116.4866999999999</v>
      </c>
      <c r="G261" s="12">
        <v>3</v>
      </c>
      <c r="H261" s="12">
        <v>3346.4382999999998</v>
      </c>
      <c r="I261" s="7">
        <f>H261-(27.998*T261)</f>
        <v>3346.4382999999998</v>
      </c>
      <c r="J261" s="8">
        <f>I261-57.02146*V261</f>
        <v>3346.4382999999998</v>
      </c>
      <c r="K261" s="12">
        <v>62.5334</v>
      </c>
      <c r="L261" s="12">
        <v>2</v>
      </c>
      <c r="M261" s="12">
        <v>3</v>
      </c>
      <c r="N261" s="12">
        <v>1</v>
      </c>
      <c r="O261" s="12">
        <v>0</v>
      </c>
      <c r="P261" s="12">
        <v>0</v>
      </c>
      <c r="Q261" s="2">
        <v>0</v>
      </c>
      <c r="R261">
        <v>1006.3546</v>
      </c>
      <c r="S261">
        <v>2</v>
      </c>
      <c r="W261" s="10">
        <f>Y261-57.02146*V261</f>
        <v>2308.0631999999996</v>
      </c>
      <c r="X261">
        <f>(203.0794*L261)+(162.0528*M261)+(146.0579*N261)+(291.0954*O261)+(307.0903*P261)+(79.9663*Q261)+(27.998*T261)+(22.98977*U261)</f>
        <v>1038.3751</v>
      </c>
      <c r="Y261" s="1">
        <f>H261-X261+(105.02483*V261)</f>
        <v>2308.0631999999996</v>
      </c>
      <c r="Z261">
        <f>H261-X261+18.0105+(105.02483*V261)</f>
        <v>2326.0736999999995</v>
      </c>
      <c r="AA261">
        <f>((Y261+AA$1)+(1.007825*2))/2</f>
        <v>1256.5791249999997</v>
      </c>
      <c r="AB261">
        <f>((Y261+AB$1)+(1.007825*3))/3</f>
        <v>838.05535833333317</v>
      </c>
      <c r="AC261" t="s">
        <v>134</v>
      </c>
      <c r="AD261">
        <v>1806.8510000000001</v>
      </c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spans="1:54" x14ac:dyDescent="0.25">
      <c r="A262" s="27" t="s">
        <v>215</v>
      </c>
      <c r="B262" s="29"/>
      <c r="C262" s="2">
        <v>7609</v>
      </c>
      <c r="D262">
        <v>7604</v>
      </c>
      <c r="E262">
        <v>1074.44</v>
      </c>
      <c r="F262">
        <v>1073.7826</v>
      </c>
      <c r="G262">
        <v>3</v>
      </c>
      <c r="H262">
        <v>3218.3258999999998</v>
      </c>
      <c r="I262" s="7">
        <f>H262-(27.998*T262)</f>
        <v>3218.3258999999998</v>
      </c>
      <c r="J262" s="8">
        <f>I262-57.02146*V262</f>
        <v>3218.3258999999998</v>
      </c>
      <c r="K262">
        <v>62.786299999999997</v>
      </c>
      <c r="L262">
        <v>2</v>
      </c>
      <c r="M262">
        <v>6</v>
      </c>
      <c r="N262">
        <v>0</v>
      </c>
      <c r="O262">
        <v>0</v>
      </c>
      <c r="P262">
        <v>0</v>
      </c>
      <c r="Q262" s="16">
        <v>0</v>
      </c>
      <c r="R262" s="12">
        <v>789.79809999999998</v>
      </c>
      <c r="S262" s="12">
        <v>2</v>
      </c>
      <c r="T262" s="12"/>
      <c r="U262" s="12"/>
      <c r="V262" s="12"/>
      <c r="W262" s="10">
        <f>Y262-57.02146*V262</f>
        <v>1839.8502999999998</v>
      </c>
      <c r="X262" s="12">
        <f>(203.0794*L262)+(162.0528*M262)+(146.0579*N262)+(291.0954*O262)+(307.0903*P262)+(79.9663*Q262)+(27.998*T262)+(22.98977*U262)</f>
        <v>1378.4756</v>
      </c>
      <c r="Y262" s="15">
        <f>H262-X262+(105.02483*V262)</f>
        <v>1839.8502999999998</v>
      </c>
      <c r="Z262" s="12">
        <f>H262-X262+18.0105+(105.02483*V262)</f>
        <v>1857.8607999999999</v>
      </c>
      <c r="AA262" s="12">
        <f>((Y262+AA$1)+(1.007825*2))/2</f>
        <v>1022.472675</v>
      </c>
      <c r="AB262" s="12">
        <f>((Y262+AB$1)+(1.007825*3))/3</f>
        <v>681.98439166666662</v>
      </c>
      <c r="AC262" s="2" t="s">
        <v>107</v>
      </c>
      <c r="AD262" s="11">
        <v>1373.7554</v>
      </c>
      <c r="AE262" s="12"/>
      <c r="AF262" s="12"/>
    </row>
    <row r="263" spans="1:54" x14ac:dyDescent="0.25">
      <c r="A263" s="27" t="s">
        <v>234</v>
      </c>
      <c r="B263" s="29"/>
      <c r="C263" s="2">
        <v>7699</v>
      </c>
      <c r="D263">
        <v>7692</v>
      </c>
      <c r="E263">
        <v>1294.53</v>
      </c>
      <c r="F263">
        <v>1294.191</v>
      </c>
      <c r="G263">
        <v>3</v>
      </c>
      <c r="H263">
        <v>3879.5513000000001</v>
      </c>
      <c r="I263" s="7">
        <f>H263-(27.998*T263)</f>
        <v>3879.5513000000001</v>
      </c>
      <c r="J263" s="8">
        <f>I263-57.02146*V263</f>
        <v>3822.5298400000001</v>
      </c>
      <c r="K263">
        <v>63.436799999999998</v>
      </c>
      <c r="L263">
        <v>2</v>
      </c>
      <c r="M263">
        <v>7</v>
      </c>
      <c r="N263">
        <v>0</v>
      </c>
      <c r="O263">
        <v>0</v>
      </c>
      <c r="P263">
        <v>0</v>
      </c>
      <c r="Q263" s="7">
        <v>0</v>
      </c>
      <c r="R263" s="12">
        <v>926.81539999999995</v>
      </c>
      <c r="S263" s="12">
        <v>2</v>
      </c>
      <c r="T263" s="12"/>
      <c r="U263" s="12"/>
      <c r="V263" s="12">
        <v>1</v>
      </c>
      <c r="W263" s="10">
        <f>Y263-57.02146*V263</f>
        <v>2387.0262699999998</v>
      </c>
      <c r="X263" s="12">
        <f>(203.0794*L263)+(162.0528*M263)+(146.0579*N263)+(291.0954*O263)+(307.0903*P263)+(79.9663*Q263)+(27.998*T263)+(22.98977*U263)</f>
        <v>1540.5283999999999</v>
      </c>
      <c r="Y263" s="15">
        <f>H263-X263+(105.02483*V263)</f>
        <v>2444.0477299999998</v>
      </c>
      <c r="Z263" s="12">
        <f>H263-X263+18.0105+(105.02483*V263)</f>
        <v>2462.0582299999996</v>
      </c>
      <c r="AA263" s="12">
        <f>((Y263+AA$1)+(1.007825*2))/2</f>
        <v>1324.5713899999998</v>
      </c>
      <c r="AB263" s="12">
        <f>((Y263+AB$1)+(1.007825*3))/3</f>
        <v>883.38353499999994</v>
      </c>
      <c r="AC263" t="s">
        <v>73</v>
      </c>
      <c r="AD263">
        <v>1695.789</v>
      </c>
      <c r="AE263" s="12"/>
      <c r="AF263" s="12"/>
    </row>
    <row r="264" spans="1:54" x14ac:dyDescent="0.25">
      <c r="A264" s="27" t="s">
        <v>189</v>
      </c>
      <c r="B264" s="29"/>
      <c r="C264" s="2">
        <v>7734</v>
      </c>
      <c r="D264">
        <v>7725</v>
      </c>
      <c r="E264">
        <v>1240.17</v>
      </c>
      <c r="F264">
        <v>1239.8400999999999</v>
      </c>
      <c r="G264">
        <v>3</v>
      </c>
      <c r="H264">
        <v>3716.4985999999999</v>
      </c>
      <c r="I264" s="7">
        <f>H264-(27.998*T264)</f>
        <v>3716.4985999999999</v>
      </c>
      <c r="J264" s="8">
        <f>I264-57.02146*V264</f>
        <v>3716.4985999999999</v>
      </c>
      <c r="K264">
        <v>63.703099999999999</v>
      </c>
      <c r="L264" s="2">
        <v>2</v>
      </c>
      <c r="M264">
        <v>6</v>
      </c>
      <c r="N264">
        <v>0</v>
      </c>
      <c r="O264">
        <v>0</v>
      </c>
      <c r="P264">
        <v>0</v>
      </c>
      <c r="Q264" s="16">
        <v>0</v>
      </c>
      <c r="R264" s="12">
        <v>1380.3610000000001</v>
      </c>
      <c r="S264" s="12">
        <v>2</v>
      </c>
      <c r="T264" s="12"/>
      <c r="U264" s="12"/>
      <c r="V264" s="12"/>
      <c r="W264" s="10">
        <f>Y264-57.02146*V264</f>
        <v>2338.0230000000001</v>
      </c>
      <c r="X264" s="12">
        <f>(203.0794*L264)+(162.0528*M264)+(146.0579*N264)+(291.0954*O264)+(307.0903*P264)+(79.9663*Q264)+(27.998*T264)+(22.98977*U264)</f>
        <v>1378.4756</v>
      </c>
      <c r="Y264" s="15">
        <f>H264-X264+(105.02483*V264)</f>
        <v>2338.0230000000001</v>
      </c>
      <c r="Z264" s="12">
        <f>H264-X264+18.0105+(105.02483*V264)</f>
        <v>2356.0335</v>
      </c>
      <c r="AA264" s="12">
        <f>((Y264+AA$1)+(1.007825*2))/2</f>
        <v>1271.559025</v>
      </c>
      <c r="AB264" s="12">
        <f>((Y264+AB$1)+(1.007825*3))/3</f>
        <v>848.04195833333335</v>
      </c>
      <c r="AC264" t="s">
        <v>65</v>
      </c>
      <c r="AD264">
        <v>2555.1309999999999</v>
      </c>
      <c r="AE264" s="7"/>
      <c r="AF264" s="7"/>
    </row>
    <row r="265" spans="1:54" x14ac:dyDescent="0.25">
      <c r="C265" s="1">
        <v>7816</v>
      </c>
      <c r="D265" s="1">
        <v>7813</v>
      </c>
      <c r="E265" s="1">
        <v>1067.78</v>
      </c>
      <c r="F265" s="1">
        <v>1067.4427000000001</v>
      </c>
      <c r="G265" s="1">
        <v>3</v>
      </c>
      <c r="H265" s="1">
        <v>3199.3063999999999</v>
      </c>
      <c r="I265" s="15">
        <f>H265-(27.998*T265)</f>
        <v>3199.3063999999999</v>
      </c>
      <c r="J265" s="15">
        <f>I265-57.02146*V265</f>
        <v>3199.3063999999999</v>
      </c>
      <c r="K265" s="1">
        <v>64.313199999999995</v>
      </c>
      <c r="L265" s="1">
        <v>2</v>
      </c>
      <c r="M265" s="1">
        <v>9</v>
      </c>
      <c r="N265" s="1">
        <v>0</v>
      </c>
      <c r="O265" s="1">
        <v>0</v>
      </c>
      <c r="P265" s="1">
        <v>0</v>
      </c>
      <c r="Q265" s="9">
        <v>0</v>
      </c>
      <c r="R265">
        <v>770.21310000000005</v>
      </c>
      <c r="S265">
        <v>2</v>
      </c>
      <c r="W265" s="10">
        <f>Y265-57.02146*V265</f>
        <v>1334.6724000000002</v>
      </c>
      <c r="X265">
        <f>(203.0794*L265)+(162.0528*M265)+(146.0579*N265)+(291.0954*O265)+(307.0903*P265)+(79.9663*Q265)+(27.998*T265)+(22.98977*U265)</f>
        <v>1864.6339999999998</v>
      </c>
      <c r="Y265" s="1">
        <f>H265-X265+(105.02483*V265)</f>
        <v>1334.6724000000002</v>
      </c>
      <c r="Z265">
        <f>H265-X265+18.0105+(105.02483*V265)</f>
        <v>1352.6829000000002</v>
      </c>
      <c r="AA265">
        <f>((Y265+AA$1)+(1.007825*2))/2</f>
        <v>769.88372500000014</v>
      </c>
      <c r="AB265">
        <f>((Y265+AB$1)+(1.007825*3))/3</f>
        <v>513.59175833333336</v>
      </c>
      <c r="AC265" s="2" t="s">
        <v>122</v>
      </c>
      <c r="AD265" s="11">
        <v>1334.6731</v>
      </c>
    </row>
    <row r="266" spans="1:54" x14ac:dyDescent="0.25">
      <c r="C266" s="1">
        <v>7818</v>
      </c>
      <c r="D266" s="1">
        <v>7813</v>
      </c>
      <c r="E266" s="1">
        <v>1601.67</v>
      </c>
      <c r="F266" s="1">
        <v>1600.6744000000001</v>
      </c>
      <c r="G266" s="1">
        <v>2</v>
      </c>
      <c r="H266" s="1">
        <v>3199.3343</v>
      </c>
      <c r="I266" s="15">
        <f>H266-(27.998*T266)</f>
        <v>3199.3343</v>
      </c>
      <c r="J266" s="15">
        <f>I266-57.02146*V266</f>
        <v>3199.3343</v>
      </c>
      <c r="K266" s="1">
        <v>64.327699999999993</v>
      </c>
      <c r="L266" s="1">
        <v>2</v>
      </c>
      <c r="M266" s="1">
        <v>9</v>
      </c>
      <c r="N266" s="1">
        <v>0</v>
      </c>
      <c r="O266" s="1">
        <v>0</v>
      </c>
      <c r="P266" s="1">
        <v>0</v>
      </c>
      <c r="Q266" s="9">
        <v>0</v>
      </c>
      <c r="R266">
        <v>770.22879999999998</v>
      </c>
      <c r="S266">
        <v>2</v>
      </c>
      <c r="W266" s="10">
        <f>Y266-57.02146*V266</f>
        <v>1334.7003000000002</v>
      </c>
      <c r="X266">
        <f>(203.0794*L266)+(162.0528*M266)+(146.0579*N266)+(291.0954*O266)+(307.0903*P266)+(79.9663*Q266)+(27.998*T266)+(22.98977*U266)</f>
        <v>1864.6339999999998</v>
      </c>
      <c r="Y266" s="1">
        <f>H266-X266+(105.02483*V266)</f>
        <v>1334.7003000000002</v>
      </c>
      <c r="Z266">
        <f>H266-X266+18.0105+(105.02483*V266)</f>
        <v>1352.7108000000003</v>
      </c>
      <c r="AA266">
        <f>((Y266+AA$1)+(1.007825*2))/2</f>
        <v>769.89767500000016</v>
      </c>
      <c r="AB266">
        <f>((Y266+AB$1)+(1.007825*3))/3</f>
        <v>513.60105833333341</v>
      </c>
      <c r="AC266" s="2" t="s">
        <v>122</v>
      </c>
      <c r="AD266" s="11">
        <v>1334.6731</v>
      </c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2"/>
    </row>
    <row r="267" spans="1:54" s="12" customFormat="1" x14ac:dyDescent="0.25">
      <c r="A267" s="27" t="s">
        <v>189</v>
      </c>
      <c r="B267" s="29"/>
      <c r="C267" s="2">
        <v>7820</v>
      </c>
      <c r="D267">
        <v>7813</v>
      </c>
      <c r="E267">
        <v>1325.9</v>
      </c>
      <c r="F267">
        <v>1325.2345</v>
      </c>
      <c r="G267">
        <v>3</v>
      </c>
      <c r="H267">
        <v>3972.6817000000001</v>
      </c>
      <c r="I267" s="7">
        <f>H267-(27.998*T267)</f>
        <v>3944.6837</v>
      </c>
      <c r="J267" s="8">
        <f>I267-57.02146*V267</f>
        <v>3944.6837</v>
      </c>
      <c r="K267">
        <v>64.341399999999993</v>
      </c>
      <c r="L267" s="2">
        <v>2</v>
      </c>
      <c r="M267" s="2">
        <v>9</v>
      </c>
      <c r="N267" s="2">
        <v>0</v>
      </c>
      <c r="O267" s="2">
        <v>0</v>
      </c>
      <c r="P267" s="2">
        <v>0</v>
      </c>
      <c r="Q267">
        <v>0</v>
      </c>
      <c r="R267">
        <v>834.78470000000004</v>
      </c>
      <c r="S267">
        <v>2</v>
      </c>
      <c r="T267">
        <v>1</v>
      </c>
      <c r="U267"/>
      <c r="V267"/>
      <c r="W267" s="10">
        <f>Y267-57.02146*V267</f>
        <v>2080.0497000000005</v>
      </c>
      <c r="X267">
        <f>(203.0794*L267)+(162.0528*M267)+(146.0579*N267)+(291.0954*O267)+(307.0903*P267)+(79.9663*Q267)+(27.998*T267)+(22.98977*U267)</f>
        <v>1892.6319999999998</v>
      </c>
      <c r="Y267" s="1">
        <f>H267-X267+(105.02483*V267)</f>
        <v>2080.0497000000005</v>
      </c>
      <c r="Z267">
        <f>H267-X267+18.0105+(105.02483*V267)</f>
        <v>2098.0602000000003</v>
      </c>
      <c r="AA267">
        <f>((Y267+AA$1)+(1.007825*2))/2</f>
        <v>1142.5723750000002</v>
      </c>
      <c r="AB267">
        <f>((Y267+AB$1)+(1.007825*3))/3</f>
        <v>762.05085833333351</v>
      </c>
      <c r="AC267" s="2" t="s">
        <v>66</v>
      </c>
      <c r="AD267" s="11">
        <v>1463.6892</v>
      </c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</row>
    <row r="268" spans="1:54" s="3" customFormat="1" x14ac:dyDescent="0.25">
      <c r="B268" s="19"/>
      <c r="C268" s="1">
        <v>7855</v>
      </c>
      <c r="D268" s="1">
        <v>7846</v>
      </c>
      <c r="E268" s="1">
        <v>1520.65</v>
      </c>
      <c r="F268" s="1">
        <v>1519.6344999999999</v>
      </c>
      <c r="G268" s="1">
        <v>2</v>
      </c>
      <c r="H268" s="1">
        <v>3037.2545</v>
      </c>
      <c r="I268" s="15">
        <f>H268-(27.998*T268)</f>
        <v>3037.2545</v>
      </c>
      <c r="J268" s="15">
        <f>I268-57.02146*V268</f>
        <v>3037.2545</v>
      </c>
      <c r="K268" s="1">
        <v>64.626599999999996</v>
      </c>
      <c r="L268" s="1">
        <v>2</v>
      </c>
      <c r="M268" s="1">
        <v>8</v>
      </c>
      <c r="N268" s="1">
        <v>0</v>
      </c>
      <c r="O268" s="1">
        <v>0</v>
      </c>
      <c r="P268" s="1">
        <v>0</v>
      </c>
      <c r="Q268" s="9">
        <v>0</v>
      </c>
      <c r="R268">
        <v>770.25559999999996</v>
      </c>
      <c r="S268">
        <v>2</v>
      </c>
      <c r="T268"/>
      <c r="U268"/>
      <c r="V268"/>
      <c r="W268" s="10">
        <f>Y268-57.02146*V268</f>
        <v>1334.6733000000002</v>
      </c>
      <c r="X268">
        <f>(203.0794*L268)+(162.0528*M268)+(146.0579*N268)+(291.0954*O268)+(307.0903*P268)+(79.9663*Q268)+(27.998*T268)+(22.98977*U268)</f>
        <v>1702.5811999999999</v>
      </c>
      <c r="Y268" s="1">
        <f>H268-X268+(105.02483*V268)</f>
        <v>1334.6733000000002</v>
      </c>
      <c r="Z268">
        <f>H268-X268+18.0105+(105.02483*V268)</f>
        <v>1352.6838000000002</v>
      </c>
      <c r="AA268">
        <f>((Y268+AA$1)+(1.007825*2))/2</f>
        <v>769.88417500000014</v>
      </c>
      <c r="AB268">
        <f>((Y268+AB$1)+(1.007825*3))/3</f>
        <v>513.5920583333334</v>
      </c>
      <c r="AC268" s="2" t="s">
        <v>122</v>
      </c>
      <c r="AD268" s="11">
        <v>1334.6731</v>
      </c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</row>
    <row r="269" spans="1:54" s="12" customFormat="1" x14ac:dyDescent="0.25">
      <c r="A269" s="12" t="s">
        <v>228</v>
      </c>
      <c r="B269" s="7"/>
      <c r="C269" s="2">
        <v>7875</v>
      </c>
      <c r="D269">
        <v>7868</v>
      </c>
      <c r="E269">
        <v>1163.8499999999999</v>
      </c>
      <c r="F269">
        <v>1163.1622</v>
      </c>
      <c r="G269">
        <v>3</v>
      </c>
      <c r="H269">
        <v>3486.4648999999999</v>
      </c>
      <c r="I269" s="7">
        <f>H269-(27.998*T269)</f>
        <v>3458.4668999999999</v>
      </c>
      <c r="J269" s="8">
        <f>I269-57.02146*V269</f>
        <v>3458.4668999999999</v>
      </c>
      <c r="K269">
        <v>64.7744</v>
      </c>
      <c r="L269" s="2">
        <v>2</v>
      </c>
      <c r="M269" s="2">
        <v>8</v>
      </c>
      <c r="N269" s="2">
        <v>0</v>
      </c>
      <c r="O269" s="2">
        <v>0</v>
      </c>
      <c r="P269" s="2">
        <v>0</v>
      </c>
      <c r="Q269" s="9">
        <v>0</v>
      </c>
      <c r="R269">
        <v>1051.3795</v>
      </c>
      <c r="S269">
        <v>2</v>
      </c>
      <c r="T269">
        <v>1</v>
      </c>
      <c r="U269"/>
      <c r="V269"/>
      <c r="W269" s="10">
        <f>Y269-57.02146*V269</f>
        <v>1755.8857</v>
      </c>
      <c r="X269">
        <f>(203.0794*L269)+(162.0528*M269)+(146.0579*N269)+(291.0954*O269)+(307.0903*P269)+(79.9663*Q269)+(27.998*T269)+(22.98977*U269)</f>
        <v>1730.5791999999999</v>
      </c>
      <c r="Y269" s="1">
        <f>H269-X269+(105.02483*V269)</f>
        <v>1755.8857</v>
      </c>
      <c r="Z269">
        <f>H269-X269+18.0105+(105.02483*V269)</f>
        <v>1773.8962000000001</v>
      </c>
      <c r="AA269">
        <f>((Y269+AA$1)+(1.007825*2))/2</f>
        <v>980.49037500000009</v>
      </c>
      <c r="AB269">
        <f>((Y269+AB$1)+(1.007825*3))/3</f>
        <v>653.99619166666673</v>
      </c>
      <c r="AC269" s="2" t="s">
        <v>86</v>
      </c>
      <c r="AD269" s="11">
        <v>1896.9441999999999</v>
      </c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</row>
    <row r="270" spans="1:54" x14ac:dyDescent="0.25">
      <c r="A270" t="s">
        <v>179</v>
      </c>
      <c r="C270" s="2">
        <v>7877</v>
      </c>
      <c r="D270">
        <v>7868</v>
      </c>
      <c r="E270">
        <v>1077.1099999999999</v>
      </c>
      <c r="F270">
        <v>1076.4128000000001</v>
      </c>
      <c r="G270">
        <v>3</v>
      </c>
      <c r="H270">
        <v>3226.2166999999999</v>
      </c>
      <c r="I270" s="7">
        <f>H270-(27.998*T270)</f>
        <v>3198.2186999999999</v>
      </c>
      <c r="J270" s="8">
        <f>I270-57.02146*V270</f>
        <v>3198.2186999999999</v>
      </c>
      <c r="K270">
        <v>64.788899999999998</v>
      </c>
      <c r="L270" s="2">
        <v>2</v>
      </c>
      <c r="M270" s="2">
        <v>9</v>
      </c>
      <c r="N270" s="2">
        <v>0</v>
      </c>
      <c r="O270" s="2">
        <v>0</v>
      </c>
      <c r="P270" s="2">
        <v>0</v>
      </c>
      <c r="Q270">
        <v>0</v>
      </c>
      <c r="R270">
        <v>888.81039999999996</v>
      </c>
      <c r="S270">
        <v>2</v>
      </c>
      <c r="T270">
        <v>1</v>
      </c>
      <c r="W270" s="10">
        <f>Y270-57.02146*V270</f>
        <v>1333.5847000000001</v>
      </c>
      <c r="X270">
        <f>(203.0794*L270)+(162.0528*M270)+(146.0579*N270)+(291.0954*O270)+(307.0903*P270)+(79.9663*Q270)+(27.998*T270)+(22.98977*U270)</f>
        <v>1892.6319999999998</v>
      </c>
      <c r="Y270" s="1">
        <f>H270-X270+(105.02483*V270)</f>
        <v>1333.5847000000001</v>
      </c>
      <c r="Z270">
        <f>H270-X270+18.0105+(105.02483*V270)</f>
        <v>1351.5952000000002</v>
      </c>
      <c r="AA270">
        <f>((Y270+AA$1)+(1.007825*2))/2</f>
        <v>769.33987500000012</v>
      </c>
      <c r="AB270">
        <f>((Y270+AB$1)+(1.007825*3))/3</f>
        <v>513.22919166666668</v>
      </c>
      <c r="AC270" s="2" t="s">
        <v>112</v>
      </c>
      <c r="AD270" s="11">
        <v>1571.8307</v>
      </c>
      <c r="AE270" s="12"/>
      <c r="AF270" s="12"/>
    </row>
    <row r="271" spans="1:54" x14ac:dyDescent="0.25">
      <c r="C271" s="1">
        <v>7954</v>
      </c>
      <c r="D271" s="1">
        <v>7945</v>
      </c>
      <c r="E271" s="1">
        <v>1055.47</v>
      </c>
      <c r="F271" s="1">
        <v>1055.1442999999999</v>
      </c>
      <c r="G271" s="1">
        <v>3</v>
      </c>
      <c r="H271" s="1">
        <v>3162.4110000000001</v>
      </c>
      <c r="I271" s="15">
        <f>H271-(27.998*T271)</f>
        <v>3162.4110000000001</v>
      </c>
      <c r="J271" s="15">
        <f>I271-57.02146*V271</f>
        <v>3162.4110000000001</v>
      </c>
      <c r="K271" s="1">
        <v>65.376000000000005</v>
      </c>
      <c r="L271" s="1">
        <v>2</v>
      </c>
      <c r="M271" s="1">
        <v>6</v>
      </c>
      <c r="N271" s="1">
        <v>0</v>
      </c>
      <c r="O271" s="1">
        <v>0</v>
      </c>
      <c r="P271" s="1">
        <v>0</v>
      </c>
      <c r="Q271" s="2">
        <v>0</v>
      </c>
      <c r="R271">
        <v>994.92909999999995</v>
      </c>
      <c r="S271">
        <v>2</v>
      </c>
      <c r="W271" s="10">
        <f>Y271-57.02146*V271</f>
        <v>1783.9354000000001</v>
      </c>
      <c r="X271">
        <f>(203.0794*L271)+(162.0528*M271)+(146.0579*N271)+(291.0954*O271)+(307.0903*P271)+(79.9663*Q271)+(27.998*T271)+(22.98977*U271)</f>
        <v>1378.4756</v>
      </c>
      <c r="Y271" s="1">
        <f>H271-X271+(105.02483*V271)</f>
        <v>1783.9354000000001</v>
      </c>
      <c r="Z271">
        <f>H271-X271+18.0105+(105.02483*V271)</f>
        <v>1801.9459000000002</v>
      </c>
      <c r="AA271">
        <f>((Y271+AA$1)+(1.007825*2))/2</f>
        <v>994.5152250000001</v>
      </c>
      <c r="AB271">
        <f>((Y271+AB$1)+(1.007825*3))/3</f>
        <v>663.34609166666667</v>
      </c>
      <c r="AC271" t="s">
        <v>124</v>
      </c>
      <c r="AD271">
        <v>1783.9290000000001</v>
      </c>
    </row>
    <row r="272" spans="1:54" s="12" customFormat="1" x14ac:dyDescent="0.25">
      <c r="A272" s="12" t="s">
        <v>246</v>
      </c>
      <c r="B272" s="7"/>
      <c r="C272" s="2">
        <v>7957</v>
      </c>
      <c r="D272">
        <v>7956</v>
      </c>
      <c r="E272">
        <v>785.61</v>
      </c>
      <c r="F272">
        <v>785.36019999999996</v>
      </c>
      <c r="G272">
        <v>4</v>
      </c>
      <c r="H272">
        <v>3137.4117000000001</v>
      </c>
      <c r="I272" s="7">
        <f>H272-(27.998*T272)</f>
        <v>3137.4117000000001</v>
      </c>
      <c r="J272" s="8">
        <f>I272-57.02146*V272</f>
        <v>3137.4117000000001</v>
      </c>
      <c r="K272">
        <v>65.399799999999999</v>
      </c>
      <c r="L272" s="2">
        <v>2</v>
      </c>
      <c r="M272" s="2">
        <v>2</v>
      </c>
      <c r="N272" s="2">
        <v>1</v>
      </c>
      <c r="O272" s="2">
        <v>0</v>
      </c>
      <c r="P272" s="2">
        <v>0</v>
      </c>
      <c r="Q272" s="13">
        <v>0</v>
      </c>
      <c r="R272">
        <v>891.97159999999997</v>
      </c>
      <c r="S272">
        <v>4</v>
      </c>
      <c r="T272"/>
      <c r="U272"/>
      <c r="V272"/>
      <c r="W272" s="10">
        <f>Y272-57.02146*V272</f>
        <v>2261.0893999999998</v>
      </c>
      <c r="X272">
        <f>(203.0794*L272)+(162.0528*M272)+(146.0579*N272)+(291.0954*O272)+(307.0903*P272)+(79.9663*Q272)+(27.998*T272)+(22.98977*U272)</f>
        <v>876.32230000000004</v>
      </c>
      <c r="Y272" s="1">
        <f>H272-X272+(105.02483*V272)</f>
        <v>2261.0893999999998</v>
      </c>
      <c r="Z272">
        <f>H272-X272+18.0105+(105.02483*V272)</f>
        <v>2279.0998999999997</v>
      </c>
      <c r="AA272">
        <f>((Y272+AA$1)+(1.007825*2))/2</f>
        <v>1233.0922249999999</v>
      </c>
      <c r="AB272">
        <f>((Y272+AB$1)+(1.007825*3))/3</f>
        <v>822.397425</v>
      </c>
      <c r="AC272" s="2" t="s">
        <v>100</v>
      </c>
      <c r="AD272" s="11">
        <v>3358.5853999999999</v>
      </c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</row>
    <row r="273" spans="1:54" x14ac:dyDescent="0.25">
      <c r="C273" s="15">
        <v>7963</v>
      </c>
      <c r="D273" s="15">
        <v>7956</v>
      </c>
      <c r="E273" s="15">
        <v>1158.19</v>
      </c>
      <c r="F273" s="15">
        <v>1157.8507</v>
      </c>
      <c r="G273" s="15">
        <v>3</v>
      </c>
      <c r="H273" s="15">
        <v>3470.5302999999999</v>
      </c>
      <c r="I273" s="15">
        <f>H273-(27.998*T273)</f>
        <v>3470.5302999999999</v>
      </c>
      <c r="J273" s="15">
        <f>I273-57.02146*V273</f>
        <v>3470.5302999999999</v>
      </c>
      <c r="K273" s="15">
        <v>65.443100000000001</v>
      </c>
      <c r="L273" s="15">
        <v>4</v>
      </c>
      <c r="M273" s="15">
        <v>4</v>
      </c>
      <c r="N273" s="15">
        <v>1</v>
      </c>
      <c r="O273" s="15">
        <v>1</v>
      </c>
      <c r="P273" s="15">
        <v>0</v>
      </c>
      <c r="Q273" s="7">
        <v>0</v>
      </c>
      <c r="R273" s="12">
        <v>888.91030000000001</v>
      </c>
      <c r="S273" s="12">
        <v>2</v>
      </c>
      <c r="T273" s="12"/>
      <c r="U273" s="12"/>
      <c r="V273" s="12"/>
      <c r="W273" s="10">
        <f>Y273-57.02146*V273</f>
        <v>1572.8481999999999</v>
      </c>
      <c r="X273" s="12">
        <f>(203.0794*L273)+(162.0528*M273)+(146.0579*N273)+(291.0954*O273)+(307.0903*P273)+(79.9663*Q273)+(27.998*T273)+(22.98977*U273)</f>
        <v>1897.6821</v>
      </c>
      <c r="Y273" s="15">
        <f>H273-X273+(105.02483*V273)</f>
        <v>1572.8481999999999</v>
      </c>
      <c r="Z273" s="12">
        <f>H273-X273+18.0105+(105.02483*V273)</f>
        <v>1590.8587</v>
      </c>
      <c r="AA273" s="12">
        <f>((Y273+AA$1)+(1.007825*2))/2</f>
        <v>888.97162500000002</v>
      </c>
      <c r="AB273" s="12">
        <f>((Y273+AB$1)+(1.007825*3))/3</f>
        <v>592.98369166666669</v>
      </c>
      <c r="AC273" s="2" t="s">
        <v>112</v>
      </c>
      <c r="AD273" s="11">
        <v>1571.8307</v>
      </c>
      <c r="AE273" s="12"/>
      <c r="AF273" s="12"/>
    </row>
    <row r="274" spans="1:54" s="12" customFormat="1" x14ac:dyDescent="0.25">
      <c r="A274" s="27" t="s">
        <v>189</v>
      </c>
      <c r="B274" s="29"/>
      <c r="C274" s="2">
        <v>7990</v>
      </c>
      <c r="D274" s="2">
        <v>7989</v>
      </c>
      <c r="E274" s="2">
        <v>1060.1199999999999</v>
      </c>
      <c r="F274" s="2">
        <v>1059.7878000000001</v>
      </c>
      <c r="G274" s="2">
        <v>3</v>
      </c>
      <c r="H274" s="2">
        <v>3176.3416000000002</v>
      </c>
      <c r="I274" s="7">
        <f>H274-(27.998*T274)</f>
        <v>3176.3416000000002</v>
      </c>
      <c r="J274" s="8">
        <f>I274-57.02146*V274</f>
        <v>3176.3416000000002</v>
      </c>
      <c r="K274" s="2">
        <v>65.658600000000007</v>
      </c>
      <c r="L274" s="2">
        <v>2</v>
      </c>
      <c r="M274" s="2">
        <v>6</v>
      </c>
      <c r="N274" s="2">
        <v>1</v>
      </c>
      <c r="O274" s="2">
        <v>0</v>
      </c>
      <c r="P274" s="2">
        <v>0</v>
      </c>
      <c r="Q274">
        <v>0</v>
      </c>
      <c r="R274">
        <v>961.78229999999996</v>
      </c>
      <c r="S274">
        <v>2</v>
      </c>
      <c r="T274"/>
      <c r="U274"/>
      <c r="V274"/>
      <c r="W274" s="10">
        <f>Y274-57.02146*V274</f>
        <v>1651.8081000000002</v>
      </c>
      <c r="X274">
        <f>(203.0794*L274)+(162.0528*M274)+(146.0579*N274)+(291.0954*O274)+(307.0903*P274)+(79.9663*Q274)+(27.998*T274)+(22.98977*U274)</f>
        <v>1524.5335</v>
      </c>
      <c r="Y274" s="1">
        <f>H274-X274+(105.02483*V274)</f>
        <v>1651.8081000000002</v>
      </c>
      <c r="Z274">
        <f>H274-X274+18.0105+(105.02483*V274)</f>
        <v>1669.8186000000003</v>
      </c>
      <c r="AA274">
        <f>((Y274+AA$1)+(1.007825*2))/2</f>
        <v>928.45157500000016</v>
      </c>
      <c r="AB274">
        <f>((Y274+AB$1)+(1.007825*3))/3</f>
        <v>619.30365833333337</v>
      </c>
      <c r="AC274" s="2" t="s">
        <v>67</v>
      </c>
      <c r="AD274" s="11">
        <v>1717.8271</v>
      </c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</row>
    <row r="275" spans="1:54" s="12" customFormat="1" x14ac:dyDescent="0.25">
      <c r="A275" s="12" t="s">
        <v>248</v>
      </c>
      <c r="B275" s="7"/>
      <c r="C275" s="2">
        <v>7998</v>
      </c>
      <c r="D275">
        <v>7989</v>
      </c>
      <c r="E275">
        <v>1047.48</v>
      </c>
      <c r="F275">
        <v>1046.8126</v>
      </c>
      <c r="G275">
        <v>3</v>
      </c>
      <c r="H275">
        <v>3137.4160000000002</v>
      </c>
      <c r="I275" s="7">
        <f>H275-(27.998*T275)</f>
        <v>3137.4160000000002</v>
      </c>
      <c r="J275" s="8">
        <f>I275-57.02146*V275</f>
        <v>3137.4160000000002</v>
      </c>
      <c r="K275">
        <v>65.718199999999996</v>
      </c>
      <c r="L275" s="2">
        <v>2</v>
      </c>
      <c r="M275" s="2">
        <v>2</v>
      </c>
      <c r="N275" s="2">
        <v>1</v>
      </c>
      <c r="O275" s="2">
        <v>0</v>
      </c>
      <c r="P275" s="2">
        <v>0</v>
      </c>
      <c r="Q275" s="16">
        <v>0</v>
      </c>
      <c r="R275" s="12">
        <v>1256.9946</v>
      </c>
      <c r="S275" s="12">
        <v>2</v>
      </c>
      <c r="W275" s="10">
        <f>Y275-57.02146*V275</f>
        <v>2261.0937000000004</v>
      </c>
      <c r="X275" s="12">
        <f>(203.0794*L275)+(162.0528*M275)+(146.0579*N275)+(291.0954*O275)+(307.0903*P275)+(79.9663*Q275)+(27.998*T275)+(22.98977*U275)</f>
        <v>876.32230000000004</v>
      </c>
      <c r="Y275" s="15">
        <f>H275-X275+(105.02483*V275)</f>
        <v>2261.0937000000004</v>
      </c>
      <c r="Z275" s="12">
        <f>H275-X275+18.0105+(105.02483*V275)</f>
        <v>2279.1042000000002</v>
      </c>
      <c r="AA275" s="12">
        <f>((Y275+AA$1)+(1.007825*2))/2</f>
        <v>1233.0943750000001</v>
      </c>
      <c r="AB275" s="12">
        <f>((Y275+AB$1)+(1.007825*3))/3</f>
        <v>822.39885833333346</v>
      </c>
      <c r="AC275" t="s">
        <v>120</v>
      </c>
      <c r="AD275">
        <v>2308.0749999999998</v>
      </c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</row>
    <row r="276" spans="1:54" s="12" customFormat="1" x14ac:dyDescent="0.25">
      <c r="A276" s="28" t="s">
        <v>213</v>
      </c>
      <c r="B276" s="37"/>
      <c r="C276" s="2">
        <v>8073</v>
      </c>
      <c r="D276">
        <v>8066</v>
      </c>
      <c r="E276">
        <v>1424.3</v>
      </c>
      <c r="F276">
        <v>1423.9739999999999</v>
      </c>
      <c r="G276">
        <v>3</v>
      </c>
      <c r="H276">
        <v>4268.9002</v>
      </c>
      <c r="I276" s="7">
        <f>H276-(27.998*T276)</f>
        <v>4268.9002</v>
      </c>
      <c r="J276" s="8">
        <f>I276-57.02146*V276</f>
        <v>4268.9002</v>
      </c>
      <c r="K276">
        <v>66.286299999999997</v>
      </c>
      <c r="L276" s="2">
        <v>2</v>
      </c>
      <c r="M276" s="2">
        <v>7</v>
      </c>
      <c r="N276" s="2">
        <v>0</v>
      </c>
      <c r="O276" s="2">
        <v>0</v>
      </c>
      <c r="P276" s="2">
        <v>0</v>
      </c>
      <c r="Q276">
        <v>1</v>
      </c>
      <c r="R276">
        <v>889.34299999999996</v>
      </c>
      <c r="S276">
        <v>2</v>
      </c>
      <c r="T276"/>
      <c r="U276"/>
      <c r="V276"/>
      <c r="W276" s="10">
        <f>Y276-57.02146*V276</f>
        <v>2648.4054999999998</v>
      </c>
      <c r="X276">
        <f>(203.0794*L276)+(162.0528*M276)+(146.0579*N276)+(291.0954*O276)+(307.0903*P276)+(79.9663*Q276)+(27.998*T276)+(22.98977*U276)</f>
        <v>1620.4947</v>
      </c>
      <c r="Y276" s="1">
        <f>H276-X276+(105.02483*V276)</f>
        <v>2648.4054999999998</v>
      </c>
      <c r="Z276">
        <f>H276-X276+18.0105+(105.02483*V276)</f>
        <v>2666.4159999999997</v>
      </c>
      <c r="AA276">
        <f>((Y276+AA$1)+(1.007825*2))/2</f>
        <v>1426.7502749999999</v>
      </c>
      <c r="AB276">
        <f>((Y276+AB$1)+(1.007825*3))/3</f>
        <v>951.50279166666667</v>
      </c>
      <c r="AC276" s="2" t="s">
        <v>105</v>
      </c>
      <c r="AD276" s="11">
        <v>1572.8511000000001</v>
      </c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</row>
    <row r="277" spans="1:54" x14ac:dyDescent="0.25">
      <c r="C277" s="1">
        <v>8078</v>
      </c>
      <c r="D277" s="1">
        <v>8077</v>
      </c>
      <c r="E277" s="1">
        <v>1027.96</v>
      </c>
      <c r="F277" s="1">
        <v>1027.4631999999999</v>
      </c>
      <c r="G277" s="1">
        <v>4</v>
      </c>
      <c r="H277" s="1">
        <v>4105.8238000000001</v>
      </c>
      <c r="I277" s="15">
        <f>H277-(27.998*T277)</f>
        <v>4105.8238000000001</v>
      </c>
      <c r="J277" s="15">
        <f>I277-57.02146*V277</f>
        <v>4105.8238000000001</v>
      </c>
      <c r="K277" s="1">
        <v>66.325100000000006</v>
      </c>
      <c r="L277" s="1">
        <v>2</v>
      </c>
      <c r="M277" s="1">
        <v>6</v>
      </c>
      <c r="N277" s="1">
        <v>0</v>
      </c>
      <c r="O277" s="1">
        <v>0</v>
      </c>
      <c r="P277" s="1">
        <v>0</v>
      </c>
      <c r="Q277" s="13">
        <v>0</v>
      </c>
      <c r="R277">
        <v>978.28189999999995</v>
      </c>
      <c r="S277">
        <v>3</v>
      </c>
      <c r="W277" s="10">
        <f>Y277-57.02146*V277</f>
        <v>2727.3482000000004</v>
      </c>
      <c r="X277">
        <f>(203.0794*L277)+(162.0528*M277)+(146.0579*N277)+(291.0954*O277)+(307.0903*P277)+(79.9663*Q277)+(27.998*T277)+(22.98977*U277)</f>
        <v>1378.4756</v>
      </c>
      <c r="Y277" s="1">
        <f>H277-X277+(105.02483*V277)</f>
        <v>2727.3482000000004</v>
      </c>
      <c r="Z277">
        <f>H277-X277+18.0105+(105.02483*V277)</f>
        <v>2745.3587000000002</v>
      </c>
      <c r="AA277">
        <f>((Y277+AA$1)+(1.007825*2))/2</f>
        <v>1466.2216250000001</v>
      </c>
      <c r="AB277">
        <f>((Y277+AB$1)+(1.007825*3))/3</f>
        <v>977.81702500000017</v>
      </c>
      <c r="AC277" s="2" t="s">
        <v>126</v>
      </c>
      <c r="AD277" s="11">
        <v>2727.3310999999999</v>
      </c>
    </row>
    <row r="278" spans="1:54" s="12" customFormat="1" x14ac:dyDescent="0.25">
      <c r="B278" s="7"/>
      <c r="C278" s="1">
        <v>8095</v>
      </c>
      <c r="D278" s="1">
        <v>8088</v>
      </c>
      <c r="E278" s="1">
        <v>1392.3</v>
      </c>
      <c r="F278" s="1">
        <v>1391.6310000000001</v>
      </c>
      <c r="G278" s="1">
        <v>3</v>
      </c>
      <c r="H278" s="1">
        <v>4171.8711000000003</v>
      </c>
      <c r="I278" s="15">
        <f>H278-(27.998*T278)</f>
        <v>4171.8711000000003</v>
      </c>
      <c r="J278" s="15">
        <f>I278-57.02146*V278</f>
        <v>4171.8711000000003</v>
      </c>
      <c r="K278" s="1">
        <v>66.454400000000007</v>
      </c>
      <c r="L278" s="1">
        <v>4</v>
      </c>
      <c r="M278" s="1">
        <v>3</v>
      </c>
      <c r="N278" s="1">
        <v>1</v>
      </c>
      <c r="O278" s="1">
        <v>0</v>
      </c>
      <c r="P278" s="1">
        <v>0</v>
      </c>
      <c r="Q278" s="13">
        <v>0</v>
      </c>
      <c r="R278">
        <v>1466.6549</v>
      </c>
      <c r="S278">
        <v>2</v>
      </c>
      <c r="T278"/>
      <c r="U278"/>
      <c r="V278"/>
      <c r="W278" s="10">
        <f>Y278-57.02146*V278</f>
        <v>2727.3372000000004</v>
      </c>
      <c r="X278">
        <f>(203.0794*L278)+(162.0528*M278)+(146.0579*N278)+(291.0954*O278)+(307.0903*P278)+(79.9663*Q278)+(27.998*T278)+(22.98977*U278)</f>
        <v>1444.5338999999999</v>
      </c>
      <c r="Y278" s="1">
        <f>H278-X278+(105.02483*V278)</f>
        <v>2727.3372000000004</v>
      </c>
      <c r="Z278">
        <f>H278-X278+18.0105+(105.02483*V278)</f>
        <v>2745.3477000000003</v>
      </c>
      <c r="AA278">
        <f>((Y278+AA$1)+(1.007825*2))/2</f>
        <v>1466.2161250000001</v>
      </c>
      <c r="AB278">
        <f>((Y278+AB$1)+(1.007825*3))/3</f>
        <v>977.81335833333344</v>
      </c>
      <c r="AC278" s="2" t="s">
        <v>126</v>
      </c>
      <c r="AD278" s="11">
        <v>2727.3310999999999</v>
      </c>
      <c r="AE278" t="s">
        <v>127</v>
      </c>
      <c r="AF278">
        <v>910.12130000000002</v>
      </c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</row>
    <row r="279" spans="1:54" x14ac:dyDescent="0.25">
      <c r="A279" s="27" t="s">
        <v>189</v>
      </c>
      <c r="B279" s="29"/>
      <c r="C279">
        <v>8097</v>
      </c>
      <c r="D279">
        <v>8088</v>
      </c>
      <c r="E279">
        <v>1219.18</v>
      </c>
      <c r="F279">
        <v>1219.184</v>
      </c>
      <c r="G279">
        <v>3</v>
      </c>
      <c r="H279">
        <v>3654.5300999999999</v>
      </c>
      <c r="I279" s="7">
        <f>H279-(27.998*T279)</f>
        <v>3626.5320999999999</v>
      </c>
      <c r="J279" s="8">
        <f>I279-57.02146*V279</f>
        <v>3626.5320999999999</v>
      </c>
      <c r="K279">
        <v>66.467500000000001</v>
      </c>
      <c r="L279" s="2">
        <v>4</v>
      </c>
      <c r="M279" s="2">
        <v>5</v>
      </c>
      <c r="N279" s="2">
        <v>0</v>
      </c>
      <c r="O279" s="2">
        <v>1</v>
      </c>
      <c r="P279" s="2">
        <v>0</v>
      </c>
      <c r="Q279">
        <v>0</v>
      </c>
      <c r="R279">
        <v>961.87549999999999</v>
      </c>
      <c r="S279">
        <v>2</v>
      </c>
      <c r="T279">
        <v>1</v>
      </c>
      <c r="W279" s="10">
        <f>Y279-57.02146*V279</f>
        <v>1712.8551</v>
      </c>
      <c r="X279">
        <f>(203.0794*L279)+(162.0528*M279)+(146.0579*N279)+(291.0954*O279)+(307.0903*P279)+(79.9663*Q279)+(27.998*T279)+(22.98977*U279)</f>
        <v>1941.675</v>
      </c>
      <c r="Y279" s="1">
        <f>H279-X279+(105.02483*V279)</f>
        <v>1712.8551</v>
      </c>
      <c r="Z279">
        <f>H279-X279+18.0105+(105.02483*V279)</f>
        <v>1730.8656000000001</v>
      </c>
      <c r="AA279">
        <f>((Y279+AA$1)+(1.007825*2))/2</f>
        <v>958.97507500000006</v>
      </c>
      <c r="AB279">
        <f>((Y279+AB$1)+(1.007825*3))/3</f>
        <v>639.65265833333331</v>
      </c>
      <c r="AC279" s="2" t="s">
        <v>67</v>
      </c>
      <c r="AD279" s="11">
        <v>1717.8271</v>
      </c>
    </row>
    <row r="280" spans="1:54" x14ac:dyDescent="0.25">
      <c r="A280" s="12" t="s">
        <v>180</v>
      </c>
      <c r="B280" s="7"/>
      <c r="C280">
        <v>8190</v>
      </c>
      <c r="D280">
        <v>8187</v>
      </c>
      <c r="E280">
        <v>1279.9000000000001</v>
      </c>
      <c r="F280">
        <v>1279.5652</v>
      </c>
      <c r="G280">
        <v>3</v>
      </c>
      <c r="H280">
        <v>3835.6736999999998</v>
      </c>
      <c r="I280" s="7">
        <f>H280-(27.998*T280)</f>
        <v>3835.6736999999998</v>
      </c>
      <c r="J280" s="8">
        <f>I280-57.02146*V280</f>
        <v>3835.6736999999998</v>
      </c>
      <c r="K280">
        <v>67.209000000000003</v>
      </c>
      <c r="L280">
        <v>2</v>
      </c>
      <c r="M280">
        <v>8</v>
      </c>
      <c r="N280">
        <v>0</v>
      </c>
      <c r="O280">
        <v>0</v>
      </c>
      <c r="P280">
        <v>0</v>
      </c>
      <c r="Q280" s="2">
        <v>0</v>
      </c>
      <c r="R280">
        <v>973.34910000000002</v>
      </c>
      <c r="S280">
        <v>2</v>
      </c>
      <c r="W280" s="10">
        <f>Y280-57.02146*V280</f>
        <v>2133.0924999999997</v>
      </c>
      <c r="X280">
        <f>(203.0794*L280)+(162.0528*M280)+(146.0579*N280)+(291.0954*O280)+(307.0903*P280)+(79.9663*Q280)+(27.998*T280)+(22.98977*U280)</f>
        <v>1702.5811999999999</v>
      </c>
      <c r="Y280" s="1">
        <f>H280-X280+(105.02483*V280)</f>
        <v>2133.0924999999997</v>
      </c>
      <c r="Z280">
        <f>H280-X280+18.0105+(105.02483*V280)</f>
        <v>2151.1029999999996</v>
      </c>
      <c r="AA280">
        <f>((Y280+AA$1)+(1.007825*2))/2</f>
        <v>1169.0937749999998</v>
      </c>
      <c r="AB280">
        <f>((Y280+AB$1)+(1.007825*3))/3</f>
        <v>779.7317916666666</v>
      </c>
      <c r="AC280" t="s">
        <v>94</v>
      </c>
      <c r="AD280">
        <v>1739.8689999999999</v>
      </c>
      <c r="BB280" s="12"/>
    </row>
    <row r="281" spans="1:54" x14ac:dyDescent="0.25">
      <c r="A281" s="12" t="s">
        <v>181</v>
      </c>
      <c r="B281" s="7"/>
      <c r="C281">
        <v>8199</v>
      </c>
      <c r="D281">
        <v>8198</v>
      </c>
      <c r="E281">
        <v>1334.25</v>
      </c>
      <c r="F281">
        <v>1333.59</v>
      </c>
      <c r="G281">
        <v>3</v>
      </c>
      <c r="H281">
        <v>3997.7480999999998</v>
      </c>
      <c r="I281" s="7">
        <f>H281-(27.998*T281)</f>
        <v>3997.7480999999998</v>
      </c>
      <c r="J281" s="8">
        <f>I281-57.02146*V281</f>
        <v>3997.7480999999998</v>
      </c>
      <c r="K281">
        <v>67.278499999999994</v>
      </c>
      <c r="L281">
        <v>2</v>
      </c>
      <c r="M281">
        <v>6</v>
      </c>
      <c r="N281">
        <v>0</v>
      </c>
      <c r="O281">
        <v>0</v>
      </c>
      <c r="P281">
        <v>0</v>
      </c>
      <c r="Q281" s="12">
        <v>1</v>
      </c>
      <c r="R281" s="12">
        <v>889.39580000000001</v>
      </c>
      <c r="S281" s="12">
        <v>2</v>
      </c>
      <c r="T281" s="12"/>
      <c r="U281" s="12"/>
      <c r="V281" s="12"/>
      <c r="W281" s="10">
        <f>Y281-57.02146*V281</f>
        <v>2539.3062</v>
      </c>
      <c r="X281" s="12">
        <f>(203.0794*L281)+(162.0528*M281)+(146.0579*N281)+(291.0954*O281)+(307.0903*P281)+(79.9663*Q281)+(27.998*T281)+(22.98977*U281)</f>
        <v>1458.4419</v>
      </c>
      <c r="Y281" s="15">
        <f>H281-X281+(105.02483*V281)</f>
        <v>2539.3062</v>
      </c>
      <c r="Z281" s="12">
        <f>H281-X281+18.0105+(105.02483*V281)</f>
        <v>2557.3166999999999</v>
      </c>
      <c r="AA281" s="12">
        <f>((Y281+AA$1)+(1.007825*2))/2</f>
        <v>1372.2006249999999</v>
      </c>
      <c r="AB281" s="12">
        <f>((Y281+AB$1)+(1.007825*3))/3</f>
        <v>915.13635833333331</v>
      </c>
      <c r="AC281" s="2" t="s">
        <v>105</v>
      </c>
      <c r="AD281" s="11">
        <v>1572.8511000000001</v>
      </c>
      <c r="BB281" s="3"/>
    </row>
    <row r="282" spans="1:54" s="12" customFormat="1" x14ac:dyDescent="0.25">
      <c r="A282" s="12" t="s">
        <v>198</v>
      </c>
      <c r="B282" s="7"/>
      <c r="C282">
        <v>8210</v>
      </c>
      <c r="D282">
        <v>8209</v>
      </c>
      <c r="E282">
        <v>1167.56</v>
      </c>
      <c r="F282">
        <v>1166.8925999999999</v>
      </c>
      <c r="G282">
        <v>3</v>
      </c>
      <c r="H282">
        <v>3497.6559999999999</v>
      </c>
      <c r="I282" s="7">
        <f>H282-(27.998*T282)</f>
        <v>3469.6579999999999</v>
      </c>
      <c r="J282" s="8">
        <f>I282-57.02146*V282</f>
        <v>3469.6579999999999</v>
      </c>
      <c r="K282">
        <v>67.369699999999995</v>
      </c>
      <c r="L282">
        <v>2</v>
      </c>
      <c r="M282">
        <v>3</v>
      </c>
      <c r="N282">
        <v>1</v>
      </c>
      <c r="O282">
        <v>0</v>
      </c>
      <c r="P282">
        <v>0</v>
      </c>
      <c r="Q282" s="9">
        <v>0</v>
      </c>
      <c r="R282">
        <v>675.66049999999996</v>
      </c>
      <c r="S282">
        <v>2</v>
      </c>
      <c r="T282">
        <v>1</v>
      </c>
      <c r="U282"/>
      <c r="V282"/>
      <c r="W282" s="10">
        <f>Y282-57.02146*V282</f>
        <v>2431.2829000000002</v>
      </c>
      <c r="X282">
        <f>(203.0794*L282)+(162.0528*M282)+(146.0579*N282)+(291.0954*O282)+(307.0903*P282)+(79.9663*Q282)+(27.998*T282)+(22.98977*U282)</f>
        <v>1066.3731</v>
      </c>
      <c r="Y282" s="1">
        <f>H282-X282+(105.02483*V282)</f>
        <v>2431.2829000000002</v>
      </c>
      <c r="Z282">
        <f>H282-X282+18.0105+(105.02483*V282)</f>
        <v>2449.2934</v>
      </c>
      <c r="AA282">
        <f>((Y282+AA$1)+(1.007825*2))/2</f>
        <v>1318.188975</v>
      </c>
      <c r="AB282">
        <f>((Y282+AB$1)+(1.007825*3))/3</f>
        <v>879.12859166666669</v>
      </c>
      <c r="AC282" s="2" t="s">
        <v>91</v>
      </c>
      <c r="AD282" s="11">
        <v>1145.5869</v>
      </c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 s="3"/>
    </row>
    <row r="283" spans="1:54" x14ac:dyDescent="0.25">
      <c r="C283" s="1">
        <v>8232</v>
      </c>
      <c r="D283" s="1">
        <v>8231</v>
      </c>
      <c r="E283" s="1">
        <v>1225.8800000000001</v>
      </c>
      <c r="F283" s="1">
        <v>1225.5469000000001</v>
      </c>
      <c r="G283" s="1">
        <v>3</v>
      </c>
      <c r="H283" s="1">
        <v>3673.6188999999999</v>
      </c>
      <c r="I283" s="15">
        <f>H283-(27.998*T283)</f>
        <v>3673.6188999999999</v>
      </c>
      <c r="J283" s="15">
        <f>I283-57.02146*V283</f>
        <v>3673.6188999999999</v>
      </c>
      <c r="K283" s="1">
        <v>67.539500000000004</v>
      </c>
      <c r="L283" s="1">
        <v>2</v>
      </c>
      <c r="M283" s="1">
        <v>7</v>
      </c>
      <c r="N283" s="1">
        <v>0</v>
      </c>
      <c r="O283" s="1">
        <v>0</v>
      </c>
      <c r="P283" s="1">
        <v>0</v>
      </c>
      <c r="Q283" s="13">
        <v>0</v>
      </c>
      <c r="R283">
        <v>1169.3701000000001</v>
      </c>
      <c r="S283">
        <v>2</v>
      </c>
      <c r="W283" s="10">
        <f>Y283-57.02146*V283</f>
        <v>2133.0905000000002</v>
      </c>
      <c r="X283">
        <f>(203.0794*L283)+(162.0528*M283)+(146.0579*N283)+(291.0954*O283)+(307.0903*P283)+(79.9663*Q283)+(27.998*T283)+(22.98977*U283)</f>
        <v>1540.5283999999999</v>
      </c>
      <c r="Y283" s="1">
        <f>H283-X283+(105.02483*V283)</f>
        <v>2133.0905000000002</v>
      </c>
      <c r="Z283">
        <f>H283-X283+18.0105+(105.02483*V283)</f>
        <v>2151.1010000000001</v>
      </c>
      <c r="AA283">
        <f>((Y283+AA$1)+(1.007825*2))/2</f>
        <v>1169.0927750000001</v>
      </c>
      <c r="AB283">
        <f>((Y283+AB$1)+(1.007825*3))/3</f>
        <v>779.73112500000013</v>
      </c>
      <c r="AC283" s="2" t="s">
        <v>128</v>
      </c>
      <c r="AD283" s="11">
        <v>2133.0702000000001</v>
      </c>
    </row>
    <row r="284" spans="1:54" x14ac:dyDescent="0.25">
      <c r="A284" s="12" t="s">
        <v>173</v>
      </c>
      <c r="B284" s="7"/>
      <c r="C284">
        <v>8333</v>
      </c>
      <c r="D284">
        <v>8330</v>
      </c>
      <c r="E284">
        <v>1213.8800000000001</v>
      </c>
      <c r="F284">
        <v>1213.2192</v>
      </c>
      <c r="G284">
        <v>3</v>
      </c>
      <c r="H284">
        <v>3636.6359000000002</v>
      </c>
      <c r="I284" s="7">
        <f>H284-(27.998*T284)</f>
        <v>3636.6359000000002</v>
      </c>
      <c r="J284" s="8">
        <f>I284-57.02146*V284</f>
        <v>3636.6359000000002</v>
      </c>
      <c r="K284">
        <v>68.3536</v>
      </c>
      <c r="L284">
        <v>2</v>
      </c>
      <c r="M284">
        <v>7</v>
      </c>
      <c r="N284">
        <v>0</v>
      </c>
      <c r="O284">
        <v>0</v>
      </c>
      <c r="P284">
        <v>0</v>
      </c>
      <c r="Q284" s="2">
        <v>1</v>
      </c>
      <c r="R284" s="2">
        <v>888.84079999999994</v>
      </c>
      <c r="S284" s="2">
        <v>2</v>
      </c>
      <c r="T284" s="2"/>
      <c r="U284" s="2"/>
      <c r="V284" s="2"/>
      <c r="W284" s="10">
        <f>Y284-57.02146*V284</f>
        <v>2016.1412000000003</v>
      </c>
      <c r="X284">
        <f>(203.0794*L284)+(162.0528*M284)+(146.0579*N284)+(291.0954*O284)+(307.0903*P284)+(79.9663*Q284)+(27.998*T284)+(22.98977*U284)</f>
        <v>1620.4947</v>
      </c>
      <c r="Y284" s="1">
        <f>H284-X284+(105.02483*V284)</f>
        <v>2016.1412000000003</v>
      </c>
      <c r="Z284">
        <f>H284-X284+18.0105+(105.02483*V284)</f>
        <v>2034.1517000000003</v>
      </c>
      <c r="AA284">
        <f>((Y284+AA$1)+(1.007825*2))/2</f>
        <v>1110.618125</v>
      </c>
      <c r="AB284">
        <f>((Y284+AB$1)+(1.007825*3))/3</f>
        <v>740.74802499999998</v>
      </c>
      <c r="AC284" s="2" t="s">
        <v>112</v>
      </c>
      <c r="AD284" s="11">
        <v>1571.8307</v>
      </c>
    </row>
    <row r="285" spans="1:54" x14ac:dyDescent="0.25">
      <c r="C285" s="1">
        <v>8337</v>
      </c>
      <c r="D285" s="1">
        <v>8330</v>
      </c>
      <c r="E285" s="1">
        <v>1124.48</v>
      </c>
      <c r="F285" s="1">
        <v>1123.8047999999999</v>
      </c>
      <c r="G285" s="1">
        <v>3</v>
      </c>
      <c r="H285" s="1">
        <v>3368.3926999999999</v>
      </c>
      <c r="I285" s="15">
        <f>H285-(27.998*T285)</f>
        <v>3368.3926999999999</v>
      </c>
      <c r="J285" s="15">
        <f>I285-57.02146*V285</f>
        <v>3368.3926999999999</v>
      </c>
      <c r="K285" s="1">
        <v>68.3857</v>
      </c>
      <c r="L285" s="1">
        <v>2</v>
      </c>
      <c r="M285" s="1">
        <v>8</v>
      </c>
      <c r="N285" s="1">
        <v>0</v>
      </c>
      <c r="O285" s="1">
        <v>0</v>
      </c>
      <c r="P285" s="1">
        <v>0</v>
      </c>
      <c r="Q285">
        <v>0</v>
      </c>
      <c r="R285">
        <v>935.76760000000002</v>
      </c>
      <c r="S285">
        <v>2</v>
      </c>
      <c r="W285" s="10">
        <f>Y285-57.02146*V285</f>
        <v>1665.8115</v>
      </c>
      <c r="X285">
        <f>(203.0794*L285)+(162.0528*M285)+(146.0579*N285)+(291.0954*O285)+(307.0903*P285)+(79.9663*Q285)+(27.998*T285)+(22.98977*U285)</f>
        <v>1702.5811999999999</v>
      </c>
      <c r="Y285" s="1">
        <f>H285-X285+(105.02483*V285)</f>
        <v>1665.8115</v>
      </c>
      <c r="Z285">
        <f>H285-X285+18.0105+(105.02483*V285)</f>
        <v>1683.8220000000001</v>
      </c>
      <c r="AA285">
        <f>((Y285+AA$1)+(1.007825*2))/2</f>
        <v>935.45327500000008</v>
      </c>
      <c r="AB285">
        <f>((Y285+AB$1)+(1.007825*3))/3</f>
        <v>623.97145833333332</v>
      </c>
      <c r="AC285" s="2" t="s">
        <v>133</v>
      </c>
      <c r="AD285" s="11">
        <v>1665.8151</v>
      </c>
    </row>
    <row r="286" spans="1:54" x14ac:dyDescent="0.25">
      <c r="A286" s="12" t="s">
        <v>229</v>
      </c>
      <c r="B286" s="7"/>
      <c r="C286">
        <v>8507</v>
      </c>
      <c r="D286">
        <v>8506</v>
      </c>
      <c r="E286">
        <v>1171.1500000000001</v>
      </c>
      <c r="F286">
        <v>1170.8187</v>
      </c>
      <c r="G286">
        <v>3</v>
      </c>
      <c r="H286">
        <v>3509.4342000000001</v>
      </c>
      <c r="I286" s="7">
        <f>H286-(27.998*T286)</f>
        <v>3509.4342000000001</v>
      </c>
      <c r="J286" s="8">
        <f>I286-57.02146*V286</f>
        <v>3509.4342000000001</v>
      </c>
      <c r="K286">
        <v>69.929199999999994</v>
      </c>
      <c r="L286">
        <v>2</v>
      </c>
      <c r="M286">
        <v>8</v>
      </c>
      <c r="N286">
        <v>0</v>
      </c>
      <c r="O286">
        <v>0</v>
      </c>
      <c r="P286">
        <v>0</v>
      </c>
      <c r="Q286" s="9">
        <v>0</v>
      </c>
      <c r="R286">
        <v>855.19119999999998</v>
      </c>
      <c r="S286">
        <v>2</v>
      </c>
      <c r="W286" s="10">
        <f>Y286-57.02146*V286</f>
        <v>1806.8530000000003</v>
      </c>
      <c r="X286">
        <f>(203.0794*L286)+(162.0528*M286)+(146.0579*N286)+(291.0954*O286)+(307.0903*P286)+(79.9663*Q286)+(27.998*T286)+(22.98977*U286)</f>
        <v>1702.5811999999999</v>
      </c>
      <c r="Y286" s="1">
        <f>H286-X286+(105.02483*V286)</f>
        <v>1806.8530000000003</v>
      </c>
      <c r="Z286">
        <f>H286-X286+18.0105+(105.02483*V286)</f>
        <v>1824.8635000000004</v>
      </c>
      <c r="AA286">
        <f>((Y286+AA$1)+(1.007825*2))/2</f>
        <v>1005.9740250000002</v>
      </c>
      <c r="AB286">
        <f>((Y286+AB$1)+(1.007825*3))/3</f>
        <v>670.98529166666674</v>
      </c>
      <c r="AC286" s="2" t="s">
        <v>113</v>
      </c>
      <c r="AD286" s="11">
        <v>1504.7520999999999</v>
      </c>
    </row>
    <row r="287" spans="1:54" x14ac:dyDescent="0.25">
      <c r="A287" t="s">
        <v>189</v>
      </c>
      <c r="C287">
        <v>8771</v>
      </c>
      <c r="D287">
        <v>8770</v>
      </c>
      <c r="E287">
        <v>1136.72</v>
      </c>
      <c r="F287">
        <v>1136.222</v>
      </c>
      <c r="G287">
        <v>4</v>
      </c>
      <c r="H287">
        <v>4540.8590999999997</v>
      </c>
      <c r="I287" s="7">
        <f>H287-(27.998*T287)</f>
        <v>4512.8611000000001</v>
      </c>
      <c r="J287" s="8">
        <f>I287-57.02146*V287</f>
        <v>4512.8611000000001</v>
      </c>
      <c r="K287">
        <v>72.355999999999995</v>
      </c>
      <c r="L287">
        <v>3</v>
      </c>
      <c r="M287">
        <v>4</v>
      </c>
      <c r="N287">
        <v>1</v>
      </c>
      <c r="O287">
        <v>1</v>
      </c>
      <c r="P287">
        <v>0</v>
      </c>
      <c r="Q287">
        <v>0</v>
      </c>
      <c r="R287">
        <v>961.90229999999997</v>
      </c>
      <c r="S287">
        <v>2</v>
      </c>
      <c r="T287">
        <v>1</v>
      </c>
      <c r="W287" s="10">
        <f>Y287-57.02146*V287</f>
        <v>2818.2583999999997</v>
      </c>
      <c r="X287">
        <f>(203.0794*L287)+(162.0528*M287)+(146.0579*N287)+(291.0954*O287)+(307.0903*P287)+(79.9663*Q287)+(27.998*T287)+(22.98977*U287)</f>
        <v>1722.6007</v>
      </c>
      <c r="Y287" s="1">
        <f>H287-X287+(105.02483*V287)</f>
        <v>2818.2583999999997</v>
      </c>
      <c r="Z287">
        <f>H287-X287+18.0105+(105.02483*V287)</f>
        <v>2836.2688999999996</v>
      </c>
      <c r="AA287">
        <f>((Y287+AA$1)+(1.007825*2))/2</f>
        <v>1511.6767249999998</v>
      </c>
      <c r="AB287">
        <f>((Y287+AB$1)+(1.007825*3))/3</f>
        <v>1008.120425</v>
      </c>
      <c r="AC287" s="2" t="s">
        <v>67</v>
      </c>
      <c r="AD287" s="11">
        <v>1717.8271</v>
      </c>
      <c r="BB287" s="12"/>
    </row>
    <row r="288" spans="1:54" x14ac:dyDescent="0.25">
      <c r="A288" s="12" t="s">
        <v>200</v>
      </c>
      <c r="B288" s="7"/>
      <c r="C288">
        <v>8773</v>
      </c>
      <c r="D288">
        <v>8770</v>
      </c>
      <c r="E288">
        <v>1515.31</v>
      </c>
      <c r="F288">
        <v>1514.9679000000001</v>
      </c>
      <c r="G288">
        <v>3</v>
      </c>
      <c r="H288">
        <v>4541.8819000000003</v>
      </c>
      <c r="I288" s="7">
        <f>H288-(27.998*T288)</f>
        <v>4541.8819000000003</v>
      </c>
      <c r="J288" s="8">
        <f>I288-57.02146*V288</f>
        <v>4541.8819000000003</v>
      </c>
      <c r="K288">
        <v>72.373199999999997</v>
      </c>
      <c r="L288">
        <v>3</v>
      </c>
      <c r="M288">
        <v>4</v>
      </c>
      <c r="N288">
        <v>1</v>
      </c>
      <c r="O288">
        <v>1</v>
      </c>
      <c r="P288">
        <v>0</v>
      </c>
      <c r="Q288" s="13">
        <v>0</v>
      </c>
      <c r="R288">
        <v>1169.4195999999999</v>
      </c>
      <c r="S288">
        <v>2</v>
      </c>
      <c r="W288" s="10">
        <f>Y288-57.02146*V288</f>
        <v>2847.2792000000004</v>
      </c>
      <c r="X288">
        <f>(203.0794*L288)+(162.0528*M288)+(146.0579*N288)+(291.0954*O288)+(307.0903*P288)+(79.9663*Q288)+(27.998*T288)+(22.98977*U288)</f>
        <v>1694.6026999999999</v>
      </c>
      <c r="Y288" s="1">
        <f>H288-X288+(105.02483*V288)</f>
        <v>2847.2792000000004</v>
      </c>
      <c r="Z288">
        <f>H288-X288+18.0105+(105.02483*V288)</f>
        <v>2865.2897000000003</v>
      </c>
      <c r="AA288">
        <f>((Y288+AA$1)+(1.007825*2))/2</f>
        <v>1526.1871250000002</v>
      </c>
      <c r="AB288">
        <f>((Y288+AB$1)+(1.007825*3))/3</f>
        <v>1017.7940250000001</v>
      </c>
      <c r="AC288" s="2" t="s">
        <v>128</v>
      </c>
      <c r="AD288" s="11">
        <v>2133.0702000000001</v>
      </c>
    </row>
    <row r="289" spans="1:54" x14ac:dyDescent="0.25">
      <c r="A289" t="s">
        <v>232</v>
      </c>
      <c r="C289">
        <v>8854</v>
      </c>
      <c r="D289">
        <v>8847</v>
      </c>
      <c r="E289">
        <v>1212.8499999999999</v>
      </c>
      <c r="F289">
        <v>1212.8502000000001</v>
      </c>
      <c r="G289">
        <v>3</v>
      </c>
      <c r="H289">
        <v>3635.5288</v>
      </c>
      <c r="I289" s="7">
        <f>H289-(27.998*T289)</f>
        <v>3635.5288</v>
      </c>
      <c r="J289" s="8">
        <f>I289-57.02146*V289</f>
        <v>3635.5288</v>
      </c>
      <c r="K289">
        <v>73.140100000000004</v>
      </c>
      <c r="L289">
        <v>2</v>
      </c>
      <c r="M289">
        <v>9</v>
      </c>
      <c r="N289">
        <v>0</v>
      </c>
      <c r="O289">
        <v>0</v>
      </c>
      <c r="P289">
        <v>0</v>
      </c>
      <c r="Q289" s="13">
        <v>0</v>
      </c>
      <c r="R289">
        <v>895.83069999999998</v>
      </c>
      <c r="S289">
        <v>2</v>
      </c>
      <c r="W289" s="10">
        <f>Y289-57.02146*V289</f>
        <v>1770.8948000000003</v>
      </c>
      <c r="X289">
        <f>(203.0794*L289)+(162.0528*M289)+(146.0579*N289)+(291.0954*O289)+(307.0903*P289)+(79.9663*Q289)+(27.998*T289)+(22.98977*U289)</f>
        <v>1864.6339999999998</v>
      </c>
      <c r="Y289" s="1">
        <f>H289-X289+(105.02483*V289)</f>
        <v>1770.8948000000003</v>
      </c>
      <c r="Z289">
        <f>H289-X289+18.0105+(105.02483*V289)</f>
        <v>1788.9053000000004</v>
      </c>
      <c r="AA289">
        <f>((Y289+AA$1)+(1.007825*2))/2</f>
        <v>987.99492500000019</v>
      </c>
      <c r="AB289">
        <f>((Y289+AB$1)+(1.007825*3))/3</f>
        <v>658.99922500000014</v>
      </c>
      <c r="AC289" t="s">
        <v>99</v>
      </c>
      <c r="AD289">
        <v>1421.7449999999999</v>
      </c>
    </row>
    <row r="290" spans="1:54" x14ac:dyDescent="0.25">
      <c r="A290" s="12" t="s">
        <v>219</v>
      </c>
      <c r="B290" s="7"/>
      <c r="C290">
        <v>8867</v>
      </c>
      <c r="D290">
        <v>8858</v>
      </c>
      <c r="E290">
        <v>1098.17</v>
      </c>
      <c r="F290">
        <v>1098.1682000000001</v>
      </c>
      <c r="G290">
        <v>3</v>
      </c>
      <c r="H290">
        <v>3291.4828000000002</v>
      </c>
      <c r="I290" s="7">
        <f>H290-(27.998*T290)</f>
        <v>3263.4848000000002</v>
      </c>
      <c r="J290" s="8">
        <f>I290-57.02146*V290</f>
        <v>3206.4633400000002</v>
      </c>
      <c r="K290">
        <v>73.255099999999999</v>
      </c>
      <c r="L290">
        <v>2</v>
      </c>
      <c r="M290">
        <v>7</v>
      </c>
      <c r="N290">
        <v>0</v>
      </c>
      <c r="O290">
        <v>0</v>
      </c>
      <c r="P290">
        <v>0</v>
      </c>
      <c r="Q290" s="13">
        <v>0</v>
      </c>
      <c r="R290">
        <v>1079.8517999999999</v>
      </c>
      <c r="S290">
        <v>2</v>
      </c>
      <c r="T290">
        <v>1</v>
      </c>
      <c r="V290">
        <v>1</v>
      </c>
      <c r="W290" s="10">
        <f>Y290-57.02146*V290</f>
        <v>1770.9597700000004</v>
      </c>
      <c r="X290">
        <f>(203.0794*L290)+(162.0528*M290)+(146.0579*N290)+(291.0954*O290)+(307.0903*P290)+(79.9663*Q290)+(27.998*T290)+(22.98977*U290)</f>
        <v>1568.5264</v>
      </c>
      <c r="Y290" s="1">
        <f>H290-X290+(105.02483*V290)</f>
        <v>1827.9812300000003</v>
      </c>
      <c r="Z290">
        <f>H290-X290+18.0105+(105.02483*V290)</f>
        <v>1845.9917300000004</v>
      </c>
      <c r="AA290">
        <f>((Y290+AA$1)+(1.007825*2))/2</f>
        <v>1016.5381400000002</v>
      </c>
      <c r="AB290">
        <f>((Y290+AB$1)+(1.007825*3))/3</f>
        <v>678.02803500000016</v>
      </c>
      <c r="AC290" t="s">
        <v>85</v>
      </c>
      <c r="AD290">
        <v>2002.9380000000001</v>
      </c>
    </row>
    <row r="291" spans="1:54" x14ac:dyDescent="0.25">
      <c r="C291" s="1">
        <v>8925</v>
      </c>
      <c r="D291" s="1">
        <v>8924</v>
      </c>
      <c r="E291" s="1">
        <v>1044.48</v>
      </c>
      <c r="F291" s="1">
        <v>1043.8036999999999</v>
      </c>
      <c r="G291" s="1">
        <v>3</v>
      </c>
      <c r="H291" s="1">
        <v>3128.3892999999998</v>
      </c>
      <c r="I291" s="15">
        <f>H291-(27.998*T291)</f>
        <v>3128.3892999999998</v>
      </c>
      <c r="J291" s="15">
        <f>I291-57.02146*V291</f>
        <v>3128.3892999999998</v>
      </c>
      <c r="K291" s="1">
        <v>73.766999999999996</v>
      </c>
      <c r="L291" s="1">
        <v>2</v>
      </c>
      <c r="M291" s="1">
        <v>6</v>
      </c>
      <c r="N291" s="1">
        <v>0</v>
      </c>
      <c r="O291" s="1">
        <v>0</v>
      </c>
      <c r="P291" s="1">
        <v>0</v>
      </c>
      <c r="Q291" s="2">
        <v>0</v>
      </c>
      <c r="R291">
        <v>977.92679999999996</v>
      </c>
      <c r="S291">
        <v>2</v>
      </c>
      <c r="W291" s="10">
        <f>Y291-57.02146*V291</f>
        <v>1749.9136999999998</v>
      </c>
      <c r="X291">
        <f>(203.0794*L291)+(162.0528*M291)+(146.0579*N291)+(291.0954*O291)+(307.0903*P291)+(79.9663*Q291)+(27.998*T291)+(22.98977*U291)</f>
        <v>1378.4756</v>
      </c>
      <c r="Y291" s="1">
        <f>H291-X291+(105.02483*V291)</f>
        <v>1749.9136999999998</v>
      </c>
      <c r="Z291">
        <f>H291-X291+18.0105+(105.02483*V291)</f>
        <v>1767.9241999999999</v>
      </c>
      <c r="AA291">
        <f>((Y291+AA$1)+(1.007825*2))/2</f>
        <v>977.50437499999998</v>
      </c>
      <c r="AB291">
        <f>((Y291+AB$1)+(1.007825*3))/3</f>
        <v>652.00552499999992</v>
      </c>
      <c r="AC291" s="2" t="s">
        <v>138</v>
      </c>
      <c r="AD291" s="11">
        <v>1749.8937000000001</v>
      </c>
    </row>
    <row r="292" spans="1:54" x14ac:dyDescent="0.25">
      <c r="A292" t="s">
        <v>189</v>
      </c>
      <c r="C292">
        <v>9021</v>
      </c>
      <c r="D292">
        <v>9012</v>
      </c>
      <c r="E292">
        <v>1438.26</v>
      </c>
      <c r="F292">
        <v>1437.9232</v>
      </c>
      <c r="G292">
        <v>3</v>
      </c>
      <c r="H292">
        <v>4310.7478000000001</v>
      </c>
      <c r="I292" s="7">
        <f>H292-(27.998*T292)</f>
        <v>4310.7478000000001</v>
      </c>
      <c r="J292" s="8">
        <f>I292-57.02146*V292</f>
        <v>4310.7478000000001</v>
      </c>
      <c r="K292">
        <v>74.574700000000007</v>
      </c>
      <c r="L292">
        <v>5</v>
      </c>
      <c r="M292">
        <v>6</v>
      </c>
      <c r="N292">
        <v>0</v>
      </c>
      <c r="O292">
        <v>2</v>
      </c>
      <c r="P292">
        <v>0</v>
      </c>
      <c r="Q292" s="13">
        <v>0</v>
      </c>
      <c r="R292">
        <v>1189.4883</v>
      </c>
      <c r="S292">
        <v>2</v>
      </c>
      <c r="W292" s="10">
        <f>Y292-57.02146*V292</f>
        <v>1740.8432000000003</v>
      </c>
      <c r="X292">
        <f>(203.0794*L292)+(162.0528*M292)+(146.0579*N292)+(291.0954*O292)+(307.0903*P292)+(79.9663*Q292)+(27.998*T292)+(22.98977*U292)</f>
        <v>2569.9045999999998</v>
      </c>
      <c r="Y292" s="1">
        <f>H292-X292+(105.02483*V292)</f>
        <v>1740.8432000000003</v>
      </c>
      <c r="Z292">
        <f>H292-X292+18.0105+(105.02483*V292)</f>
        <v>1758.8537000000003</v>
      </c>
      <c r="AA292">
        <f>((Y292+AA$1)+(1.007825*2))/2</f>
        <v>972.96912500000019</v>
      </c>
      <c r="AB292">
        <f>((Y292+AB$1)+(1.007825*3))/3</f>
        <v>648.98202500000014</v>
      </c>
      <c r="AC292" s="2" t="s">
        <v>68</v>
      </c>
      <c r="AD292" s="11">
        <v>2189.06</v>
      </c>
    </row>
    <row r="293" spans="1:54" x14ac:dyDescent="0.25">
      <c r="A293" t="s">
        <v>189</v>
      </c>
      <c r="C293">
        <v>9059</v>
      </c>
      <c r="D293">
        <v>9056</v>
      </c>
      <c r="E293">
        <v>1433.98</v>
      </c>
      <c r="F293">
        <v>1433.6497999999999</v>
      </c>
      <c r="G293">
        <v>3</v>
      </c>
      <c r="H293">
        <v>4297.9274999999998</v>
      </c>
      <c r="I293" s="7">
        <f>H293-(27.998*T293)</f>
        <v>4297.9274999999998</v>
      </c>
      <c r="J293" s="8">
        <f>I293-57.02146*V293</f>
        <v>4297.9274999999998</v>
      </c>
      <c r="K293">
        <v>74.936599999999999</v>
      </c>
      <c r="L293">
        <v>2</v>
      </c>
      <c r="M293">
        <v>7</v>
      </c>
      <c r="N293">
        <v>0</v>
      </c>
      <c r="O293">
        <v>0</v>
      </c>
      <c r="P293">
        <v>0</v>
      </c>
      <c r="Q293">
        <v>1</v>
      </c>
      <c r="R293">
        <v>677.08780000000002</v>
      </c>
      <c r="S293">
        <v>2</v>
      </c>
      <c r="W293" s="10">
        <f>Y293-57.02146*V293</f>
        <v>2677.4327999999996</v>
      </c>
      <c r="X293">
        <f>(203.0794*L293)+(162.0528*M293)+(146.0579*N293)+(291.0954*O293)+(307.0903*P293)+(79.9663*Q293)+(27.998*T293)+(22.98977*U293)</f>
        <v>1620.4947</v>
      </c>
      <c r="Y293" s="1">
        <f>H293-X293+(105.02483*V293)</f>
        <v>2677.4327999999996</v>
      </c>
      <c r="Z293">
        <f>H293-X293+18.0105+(105.02483*V293)</f>
        <v>2695.4432999999995</v>
      </c>
      <c r="AA293">
        <f>((Y293+AA$1)+(1.007825*2))/2</f>
        <v>1441.2639249999997</v>
      </c>
      <c r="AB293">
        <f>((Y293+AB$1)+(1.007825*3))/3</f>
        <v>961.17855833333317</v>
      </c>
      <c r="AC293" s="2" t="s">
        <v>27</v>
      </c>
      <c r="AD293" s="11">
        <v>1148.5382999999999</v>
      </c>
      <c r="BB293" s="12"/>
    </row>
    <row r="294" spans="1:54" x14ac:dyDescent="0.25">
      <c r="A294" s="12" t="s">
        <v>182</v>
      </c>
      <c r="B294" s="7"/>
      <c r="C294">
        <v>9101</v>
      </c>
      <c r="D294">
        <v>9100</v>
      </c>
      <c r="E294">
        <v>1321.54</v>
      </c>
      <c r="F294">
        <v>1321.2009</v>
      </c>
      <c r="G294">
        <v>3</v>
      </c>
      <c r="H294">
        <v>3960.5810000000001</v>
      </c>
      <c r="I294" s="7">
        <f>H294-(27.998*T294)</f>
        <v>3960.5810000000001</v>
      </c>
      <c r="J294" s="8">
        <f>I294-57.02146*V294</f>
        <v>3960.5810000000001</v>
      </c>
      <c r="K294">
        <v>75.351299999999995</v>
      </c>
      <c r="L294">
        <v>4</v>
      </c>
      <c r="M294">
        <v>5</v>
      </c>
      <c r="N294">
        <v>0</v>
      </c>
      <c r="O294">
        <v>1</v>
      </c>
      <c r="P294">
        <v>1</v>
      </c>
      <c r="Q294" s="13">
        <v>0</v>
      </c>
      <c r="R294">
        <v>1332.5685000000001</v>
      </c>
      <c r="S294">
        <v>2</v>
      </c>
      <c r="W294" s="10">
        <f>Y294-57.02146*V294</f>
        <v>1739.8137000000002</v>
      </c>
      <c r="X294">
        <f>(203.0794*L294)+(162.0528*M294)+(146.0579*N294)+(291.0954*O294)+(307.0903*P294)+(79.9663*Q294)+(27.998*T294)+(22.98977*U294)</f>
        <v>2220.7673</v>
      </c>
      <c r="Y294" s="1">
        <f>H294-X294+(105.02483*V294)</f>
        <v>1739.8137000000002</v>
      </c>
      <c r="Z294">
        <f>H294-X294+18.0105+(105.02483*V294)</f>
        <v>1757.8242000000002</v>
      </c>
      <c r="AA294">
        <f>((Y294+AA$1)+(1.007825*2))/2</f>
        <v>972.45437500000014</v>
      </c>
      <c r="AB294">
        <f>((Y294+AB$1)+(1.007825*3))/3</f>
        <v>648.63885833333336</v>
      </c>
      <c r="AC294" s="2" t="s">
        <v>131</v>
      </c>
      <c r="AD294" s="11">
        <v>2459.2597000000001</v>
      </c>
    </row>
    <row r="295" spans="1:54" x14ac:dyDescent="0.25">
      <c r="A295" s="12" t="s">
        <v>235</v>
      </c>
      <c r="B295" s="7"/>
      <c r="C295">
        <v>9112</v>
      </c>
      <c r="D295">
        <v>9111</v>
      </c>
      <c r="E295">
        <v>1316.55</v>
      </c>
      <c r="F295">
        <v>1315.8821</v>
      </c>
      <c r="G295">
        <v>3</v>
      </c>
      <c r="H295">
        <v>3944.6244999999999</v>
      </c>
      <c r="I295" s="7">
        <f>H295-(27.998*T295)</f>
        <v>3944.6244999999999</v>
      </c>
      <c r="J295" s="8">
        <f>I295-57.02146*V295</f>
        <v>3944.6244999999999</v>
      </c>
      <c r="K295">
        <v>75.461799999999997</v>
      </c>
      <c r="L295">
        <v>4</v>
      </c>
      <c r="M295">
        <v>5</v>
      </c>
      <c r="N295">
        <v>0</v>
      </c>
      <c r="O295">
        <v>2</v>
      </c>
      <c r="P295">
        <v>0</v>
      </c>
      <c r="Q295" s="13">
        <v>0</v>
      </c>
      <c r="R295">
        <v>972.84230000000002</v>
      </c>
      <c r="S295">
        <v>2</v>
      </c>
      <c r="W295" s="10">
        <f>Y295-57.02146*V295</f>
        <v>1739.8521000000001</v>
      </c>
      <c r="X295">
        <f>(203.0794*L295)+(162.0528*M295)+(146.0579*N295)+(291.0954*O295)+(307.0903*P295)+(79.9663*Q295)+(27.998*T295)+(22.98977*U295)</f>
        <v>2204.7723999999998</v>
      </c>
      <c r="Y295" s="1">
        <f>H295-X295+(105.02483*V295)</f>
        <v>1739.8521000000001</v>
      </c>
      <c r="Z295">
        <f>H295-X295+18.0105+(105.02483*V295)</f>
        <v>1757.8626000000002</v>
      </c>
      <c r="AA295">
        <f>((Y295+AA$1)+(1.007825*2))/2</f>
        <v>972.4735750000001</v>
      </c>
      <c r="AB295">
        <f>((Y295+AB$1)+(1.007825*3))/3</f>
        <v>648.65165833333333</v>
      </c>
      <c r="AC295" t="s">
        <v>94</v>
      </c>
      <c r="AD295">
        <v>1739.8689999999999</v>
      </c>
    </row>
    <row r="296" spans="1:54" s="2" customFormat="1" x14ac:dyDescent="0.25">
      <c r="A296" t="s">
        <v>189</v>
      </c>
      <c r="C296">
        <v>9114</v>
      </c>
      <c r="D296">
        <v>9111</v>
      </c>
      <c r="E296">
        <v>1272.08</v>
      </c>
      <c r="F296">
        <v>1271.5834</v>
      </c>
      <c r="G296">
        <v>2</v>
      </c>
      <c r="H296">
        <v>2541.1522</v>
      </c>
      <c r="I296" s="7">
        <f>H296-(27.998*T296)</f>
        <v>2541.1522</v>
      </c>
      <c r="J296" s="8">
        <f>I296-57.02146*V296</f>
        <v>2541.1522</v>
      </c>
      <c r="K296">
        <v>75.477099999999993</v>
      </c>
      <c r="L296">
        <v>2</v>
      </c>
      <c r="M296">
        <v>2</v>
      </c>
      <c r="N296">
        <v>1</v>
      </c>
      <c r="O296">
        <v>0</v>
      </c>
      <c r="P296">
        <v>0</v>
      </c>
      <c r="Q296" s="2">
        <v>0</v>
      </c>
      <c r="R296">
        <v>657.29110000000003</v>
      </c>
      <c r="S296">
        <v>3</v>
      </c>
      <c r="T296"/>
      <c r="U296"/>
      <c r="V296"/>
      <c r="W296" s="10">
        <f>Y296-57.02146*V296</f>
        <v>1664.8299</v>
      </c>
      <c r="X296">
        <f>(203.0794*L296)+(162.0528*M296)+(146.0579*N296)+(291.0954*O296)+(307.0903*P296)+(79.9663*Q296)+(27.998*T296)+(22.98977*U296)</f>
        <v>876.32230000000004</v>
      </c>
      <c r="Y296" s="1">
        <f>H296-X296+(105.02483*V296)</f>
        <v>1664.8299</v>
      </c>
      <c r="Z296">
        <f>H296-X296+18.0105+(105.02483*V296)</f>
        <v>1682.8404</v>
      </c>
      <c r="AA296">
        <f>((Y296+AA$1)+(1.007825*2))/2</f>
        <v>934.96247500000004</v>
      </c>
      <c r="AB296">
        <f>((Y296+AB$1)+(1.007825*3))/3</f>
        <v>623.64425833333337</v>
      </c>
      <c r="AC296" s="30" t="s">
        <v>71</v>
      </c>
      <c r="AD296">
        <v>1764.876</v>
      </c>
      <c r="AE296"/>
      <c r="AF296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</row>
    <row r="297" spans="1:54" s="12" customFormat="1" x14ac:dyDescent="0.25">
      <c r="A297" t="s">
        <v>189</v>
      </c>
      <c r="B297" s="2"/>
      <c r="C297">
        <v>9167</v>
      </c>
      <c r="D297">
        <v>9166</v>
      </c>
      <c r="E297">
        <v>987.66</v>
      </c>
      <c r="F297">
        <v>987.16399999999999</v>
      </c>
      <c r="G297">
        <v>4</v>
      </c>
      <c r="H297">
        <v>3944.6269000000002</v>
      </c>
      <c r="I297" s="7">
        <f>H297-(27.998*T297)</f>
        <v>3944.6269000000002</v>
      </c>
      <c r="J297" s="8">
        <f>I297-57.02146*V297</f>
        <v>3944.6269000000002</v>
      </c>
      <c r="K297">
        <v>75.983000000000004</v>
      </c>
      <c r="L297">
        <v>4</v>
      </c>
      <c r="M297">
        <v>5</v>
      </c>
      <c r="N297">
        <v>0</v>
      </c>
      <c r="O297">
        <v>2</v>
      </c>
      <c r="P297">
        <v>0</v>
      </c>
      <c r="Q297" s="2">
        <v>0</v>
      </c>
      <c r="R297">
        <v>985.36739999999998</v>
      </c>
      <c r="S297">
        <v>2</v>
      </c>
      <c r="T297"/>
      <c r="U297"/>
      <c r="V297"/>
      <c r="W297" s="10">
        <f>Y297-57.02146*V297</f>
        <v>1739.8545000000004</v>
      </c>
      <c r="X297">
        <f>(203.0794*L297)+(162.0528*M297)+(146.0579*N297)+(291.0954*O297)+(307.0903*P297)+(79.9663*Q297)+(27.998*T297)+(22.98977*U297)</f>
        <v>2204.7723999999998</v>
      </c>
      <c r="Y297" s="1">
        <f>H297-X297+(105.02483*V297)</f>
        <v>1739.8545000000004</v>
      </c>
      <c r="Z297">
        <f>H297-X297+18.0105+(105.02483*V297)</f>
        <v>1757.8650000000005</v>
      </c>
      <c r="AA297">
        <f>((Y297+AA$1)+(1.007825*2))/2</f>
        <v>972.47477500000025</v>
      </c>
      <c r="AB297">
        <f>((Y297+AB$1)+(1.007825*3))/3</f>
        <v>648.65245833333347</v>
      </c>
      <c r="AC297" s="30" t="s">
        <v>71</v>
      </c>
      <c r="AD297">
        <v>1764.876</v>
      </c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</row>
    <row r="298" spans="1:54" x14ac:dyDescent="0.25">
      <c r="A298" t="s">
        <v>189</v>
      </c>
      <c r="C298">
        <v>9215</v>
      </c>
      <c r="D298">
        <v>9210</v>
      </c>
      <c r="E298">
        <v>1325.88</v>
      </c>
      <c r="F298">
        <v>1325.2143000000001</v>
      </c>
      <c r="G298">
        <v>3</v>
      </c>
      <c r="H298">
        <v>3972.6212</v>
      </c>
      <c r="I298" s="7">
        <f>H298-(27.998*T298)</f>
        <v>3972.6212</v>
      </c>
      <c r="J298" s="8">
        <f>I298-57.02146*V298</f>
        <v>3972.6212</v>
      </c>
      <c r="K298">
        <v>76.419399999999996</v>
      </c>
      <c r="L298" s="2">
        <v>4</v>
      </c>
      <c r="M298" s="2">
        <v>5</v>
      </c>
      <c r="N298" s="2">
        <v>0</v>
      </c>
      <c r="O298" s="2">
        <v>2</v>
      </c>
      <c r="P298" s="2">
        <v>0</v>
      </c>
      <c r="Q298">
        <v>0</v>
      </c>
      <c r="R298">
        <v>699.13409999999999</v>
      </c>
      <c r="S298">
        <v>2</v>
      </c>
      <c r="W298" s="10">
        <f>Y298-57.02146*V298</f>
        <v>1767.8488000000002</v>
      </c>
      <c r="X298">
        <f>(203.0794*L298)+(162.0528*M298)+(146.0579*N298)+(291.0954*O298)+(307.0903*P298)+(79.9663*Q298)+(27.998*T298)+(22.98977*U298)</f>
        <v>2204.7723999999998</v>
      </c>
      <c r="Y298" s="1">
        <f>H298-X298+(105.02483*V298)</f>
        <v>1767.8488000000002</v>
      </c>
      <c r="Z298">
        <f>H298-X298+18.0105+(105.02483*V298)</f>
        <v>1785.8593000000003</v>
      </c>
      <c r="AA298">
        <f>((Y298+AA$1)+(1.007825*2))/2</f>
        <v>986.47192500000017</v>
      </c>
      <c r="AB298">
        <f>((Y298+AB$1)+(1.007825*3))/3</f>
        <v>657.98389166666675</v>
      </c>
      <c r="AC298" s="2" t="s">
        <v>69</v>
      </c>
      <c r="AD298" s="11">
        <v>1192.6451999999999</v>
      </c>
    </row>
    <row r="299" spans="1:54" x14ac:dyDescent="0.25">
      <c r="C299" s="1">
        <v>9228</v>
      </c>
      <c r="D299" s="1">
        <v>9221</v>
      </c>
      <c r="E299" s="1">
        <v>1169.8599999999999</v>
      </c>
      <c r="F299" s="1">
        <v>1169.1848</v>
      </c>
      <c r="G299" s="1">
        <v>3</v>
      </c>
      <c r="H299" s="1">
        <v>3504.5326</v>
      </c>
      <c r="I299" s="15">
        <f>H299-(27.998*T299)</f>
        <v>3504.5326</v>
      </c>
      <c r="J299" s="15">
        <f>I299-57.02146*V299</f>
        <v>3504.5326</v>
      </c>
      <c r="K299" s="1">
        <v>76.523300000000006</v>
      </c>
      <c r="L299" s="1">
        <v>2</v>
      </c>
      <c r="M299" s="1">
        <v>8</v>
      </c>
      <c r="N299" s="1">
        <v>0</v>
      </c>
      <c r="O299" s="1">
        <v>0</v>
      </c>
      <c r="P299" s="1">
        <v>0</v>
      </c>
      <c r="Q299" s="2">
        <v>0</v>
      </c>
      <c r="R299">
        <v>1003.8428</v>
      </c>
      <c r="S299">
        <v>2</v>
      </c>
      <c r="W299" s="10">
        <f>Y299-57.02146*V299</f>
        <v>1801.9514000000001</v>
      </c>
      <c r="X299">
        <f>(203.0794*L299)+(162.0528*M299)+(146.0579*N299)+(291.0954*O299)+(307.0903*P299)+(79.9663*Q299)+(27.998*T299)+(22.98977*U299)</f>
        <v>1702.5811999999999</v>
      </c>
      <c r="Y299" s="1">
        <f>H299-X299+(105.02483*V299)</f>
        <v>1801.9514000000001</v>
      </c>
      <c r="Z299">
        <f>H299-X299+18.0105+(105.02483*V299)</f>
        <v>1819.9619000000002</v>
      </c>
      <c r="AA299">
        <f>((Y299+AA$1)+(1.007825*2))/2</f>
        <v>1003.5232250000001</v>
      </c>
      <c r="AB299">
        <f>((Y299+AB$1)+(1.007825*3))/3</f>
        <v>669.35142500000006</v>
      </c>
      <c r="AC299" s="2" t="s">
        <v>141</v>
      </c>
      <c r="AD299" s="11">
        <v>1801.9395999999999</v>
      </c>
    </row>
    <row r="300" spans="1:54" x14ac:dyDescent="0.25">
      <c r="A300" t="s">
        <v>189</v>
      </c>
      <c r="C300">
        <v>9230</v>
      </c>
      <c r="D300">
        <v>9221</v>
      </c>
      <c r="E300">
        <v>1335.22</v>
      </c>
      <c r="F300">
        <v>1334.5498</v>
      </c>
      <c r="G300">
        <v>3</v>
      </c>
      <c r="H300">
        <v>4000.6275999999998</v>
      </c>
      <c r="I300" s="7">
        <f>H300-(27.998*T300)</f>
        <v>4000.6275999999998</v>
      </c>
      <c r="J300" s="8">
        <f>I300-57.02146*V300</f>
        <v>4000.6275999999998</v>
      </c>
      <c r="K300">
        <v>76.542100000000005</v>
      </c>
      <c r="L300" s="2">
        <v>4</v>
      </c>
      <c r="M300" s="2">
        <v>5</v>
      </c>
      <c r="N300" s="2">
        <v>0</v>
      </c>
      <c r="O300" s="2">
        <v>2</v>
      </c>
      <c r="P300" s="2">
        <v>0</v>
      </c>
      <c r="Q300" s="2">
        <v>0</v>
      </c>
      <c r="R300">
        <v>657.34709999999995</v>
      </c>
      <c r="S300">
        <v>3</v>
      </c>
      <c r="W300" s="10">
        <f>Y300-57.02146*V300</f>
        <v>1795.8552</v>
      </c>
      <c r="X300">
        <f>(203.0794*L300)+(162.0528*M300)+(146.0579*N300)+(291.0954*O300)+(307.0903*P300)+(79.9663*Q300)+(27.998*T300)+(22.98977*U300)</f>
        <v>2204.7723999999998</v>
      </c>
      <c r="Y300" s="1">
        <f>H300-X300+(105.02483*V300)</f>
        <v>1795.8552</v>
      </c>
      <c r="Z300">
        <f>H300-X300+18.0105+(105.02483*V300)</f>
        <v>1813.8657000000001</v>
      </c>
      <c r="AA300">
        <f>((Y300+AA$1)+(1.007825*2))/2</f>
        <v>1000.475125</v>
      </c>
      <c r="AB300">
        <f>((Y300+AB$1)+(1.007825*3))/3</f>
        <v>667.3193583333333</v>
      </c>
      <c r="AC300" s="30" t="s">
        <v>71</v>
      </c>
      <c r="AD300">
        <v>1764.876</v>
      </c>
    </row>
    <row r="301" spans="1:54" s="2" customFormat="1" x14ac:dyDescent="0.25">
      <c r="A301" s="7" t="s">
        <v>183</v>
      </c>
      <c r="B301" s="7"/>
      <c r="C301">
        <v>9235</v>
      </c>
      <c r="D301">
        <v>9232</v>
      </c>
      <c r="E301">
        <v>1182.57</v>
      </c>
      <c r="F301">
        <v>1181.5271</v>
      </c>
      <c r="G301">
        <v>3</v>
      </c>
      <c r="H301">
        <v>3541.5594999999998</v>
      </c>
      <c r="I301" s="7">
        <f>H301-(27.998*T301)</f>
        <v>3541.5594999999998</v>
      </c>
      <c r="J301" s="8">
        <f>I301-57.02146*V301</f>
        <v>3484.5380399999999</v>
      </c>
      <c r="K301">
        <v>76.593199999999996</v>
      </c>
      <c r="L301">
        <v>2</v>
      </c>
      <c r="M301">
        <v>8</v>
      </c>
      <c r="N301">
        <v>0</v>
      </c>
      <c r="O301">
        <v>0</v>
      </c>
      <c r="P301">
        <v>0</v>
      </c>
      <c r="Q301" s="9">
        <v>0</v>
      </c>
      <c r="R301">
        <v>940.80740000000003</v>
      </c>
      <c r="S301">
        <v>2</v>
      </c>
      <c r="T301"/>
      <c r="U301"/>
      <c r="V301">
        <v>1</v>
      </c>
      <c r="W301" s="10">
        <f>Y301-57.02146*V301</f>
        <v>1886.9816700000001</v>
      </c>
      <c r="X301">
        <f>(203.0794*L301)+(162.0528*M301)+(146.0579*N301)+(291.0954*O301)+(307.0903*P301)+(79.9663*Q301)+(27.998*T301)+(22.98977*U301)</f>
        <v>1702.5811999999999</v>
      </c>
      <c r="Y301" s="1">
        <f>H301-X301+(105.02483*V301)</f>
        <v>1944.0031300000001</v>
      </c>
      <c r="Z301">
        <f>H301-X301+18.0105+(105.02483*V301)</f>
        <v>1962.0136300000001</v>
      </c>
      <c r="AA301">
        <f>((Y301+AA$1)+(1.007825*2))/2</f>
        <v>1074.54909</v>
      </c>
      <c r="AB301">
        <f>((Y301+AB$1)+(1.007825*3))/3</f>
        <v>716.70200166666666</v>
      </c>
      <c r="AC301" t="s">
        <v>71</v>
      </c>
      <c r="AD301">
        <v>1723.85</v>
      </c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</row>
    <row r="302" spans="1:54" s="3" customFormat="1" x14ac:dyDescent="0.25">
      <c r="A302" s="12" t="s">
        <v>177</v>
      </c>
      <c r="B302" s="7"/>
      <c r="C302">
        <v>9241</v>
      </c>
      <c r="D302">
        <v>9232</v>
      </c>
      <c r="E302">
        <v>1115.5</v>
      </c>
      <c r="F302">
        <v>1115.5030999999999</v>
      </c>
      <c r="G302">
        <v>3</v>
      </c>
      <c r="H302">
        <v>3343.4872999999998</v>
      </c>
      <c r="I302" s="7">
        <f>H302-(27.998*T302)</f>
        <v>3343.4872999999998</v>
      </c>
      <c r="J302" s="8">
        <f>I302-57.02146*V302</f>
        <v>3286.4658399999998</v>
      </c>
      <c r="K302">
        <v>76.665300000000002</v>
      </c>
      <c r="L302">
        <v>2</v>
      </c>
      <c r="M302">
        <v>7</v>
      </c>
      <c r="N302">
        <v>0</v>
      </c>
      <c r="O302">
        <v>0</v>
      </c>
      <c r="P302">
        <v>0</v>
      </c>
      <c r="Q302" s="7">
        <v>0</v>
      </c>
      <c r="R302" s="12">
        <v>940.83280000000002</v>
      </c>
      <c r="S302" s="12">
        <v>2</v>
      </c>
      <c r="T302" s="12"/>
      <c r="U302" s="12"/>
      <c r="V302" s="12">
        <v>1</v>
      </c>
      <c r="W302" s="10">
        <f>Y302-57.02146*V302</f>
        <v>1850.96227</v>
      </c>
      <c r="X302" s="12">
        <f>(203.0794*L302)+(162.0528*M302)+(146.0579*N302)+(291.0954*O302)+(307.0903*P302)+(79.9663*Q302)+(27.998*T302)+(22.98977*U302)</f>
        <v>1540.5283999999999</v>
      </c>
      <c r="Y302" s="15">
        <f>H302-X302+(105.02483*V302)</f>
        <v>1907.9837299999999</v>
      </c>
      <c r="Z302" s="12">
        <f>H302-X302+18.0105+(105.02483*V302)</f>
        <v>1925.99423</v>
      </c>
      <c r="AA302" s="12">
        <f>((Y302+AA$1)+(1.007825*2))/2</f>
        <v>1056.5393899999999</v>
      </c>
      <c r="AB302" s="12">
        <f>((Y302+AB$1)+(1.007825*3))/3</f>
        <v>704.69553499999995</v>
      </c>
      <c r="AC302" t="s">
        <v>71</v>
      </c>
      <c r="AD302">
        <v>1723.85</v>
      </c>
      <c r="AE302" s="12"/>
      <c r="AF302" s="1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</row>
    <row r="303" spans="1:54" x14ac:dyDescent="0.25">
      <c r="C303" s="1">
        <v>9250</v>
      </c>
      <c r="D303" s="1">
        <v>9243</v>
      </c>
      <c r="E303" s="1">
        <v>1061.82</v>
      </c>
      <c r="F303" s="1">
        <v>1061.1523</v>
      </c>
      <c r="G303" s="1">
        <v>3</v>
      </c>
      <c r="H303" s="1">
        <v>3180.4351999999999</v>
      </c>
      <c r="I303" s="15">
        <f>H303-(27.998*T303)</f>
        <v>3180.4351999999999</v>
      </c>
      <c r="J303" s="15">
        <f>I303-57.02146*V303</f>
        <v>3180.4351999999999</v>
      </c>
      <c r="K303" s="1">
        <v>76.753699999999995</v>
      </c>
      <c r="L303" s="1">
        <v>2</v>
      </c>
      <c r="M303" s="1">
        <v>6</v>
      </c>
      <c r="N303" s="1">
        <v>0</v>
      </c>
      <c r="O303" s="1">
        <v>0</v>
      </c>
      <c r="P303" s="1">
        <v>0</v>
      </c>
      <c r="Q303" s="2">
        <v>0</v>
      </c>
      <c r="R303">
        <v>1003.9633</v>
      </c>
      <c r="S303">
        <v>2</v>
      </c>
      <c r="W303" s="10">
        <f>Y303-57.02146*V303</f>
        <v>1801.9595999999999</v>
      </c>
      <c r="X303">
        <f>(203.0794*L303)+(162.0528*M303)+(146.0579*N303)+(291.0954*O303)+(307.0903*P303)+(79.9663*Q303)+(27.998*T303)+(22.98977*U303)</f>
        <v>1378.4756</v>
      </c>
      <c r="Y303" s="1">
        <f>H303-X303+(105.02483*V303)</f>
        <v>1801.9595999999999</v>
      </c>
      <c r="Z303">
        <f>H303-X303+18.0105+(105.02483*V303)</f>
        <v>1819.9701</v>
      </c>
      <c r="AA303">
        <f>((Y303+AA$1)+(1.007825*2))/2</f>
        <v>1003.527325</v>
      </c>
      <c r="AB303">
        <f>((Y303+AB$1)+(1.007825*3))/3</f>
        <v>669.35415833333332</v>
      </c>
      <c r="AC303" s="2" t="s">
        <v>141</v>
      </c>
      <c r="AD303" s="11">
        <v>1801.9395999999999</v>
      </c>
    </row>
    <row r="304" spans="1:54" s="12" customFormat="1" x14ac:dyDescent="0.25">
      <c r="A304" s="12" t="s">
        <v>184</v>
      </c>
      <c r="B304" s="7"/>
      <c r="C304" s="12">
        <v>9618</v>
      </c>
      <c r="D304" s="12">
        <v>9617</v>
      </c>
      <c r="E304" s="12">
        <v>1121.48</v>
      </c>
      <c r="F304" s="12">
        <v>1120.8185000000001</v>
      </c>
      <c r="G304" s="12">
        <v>3</v>
      </c>
      <c r="H304" s="12">
        <v>3359.4335999999998</v>
      </c>
      <c r="I304" s="7">
        <f>H304-(27.998*T304)</f>
        <v>3359.4335999999998</v>
      </c>
      <c r="J304" s="8">
        <f>I304-57.02146*V304</f>
        <v>3359.4335999999998</v>
      </c>
      <c r="K304" s="12">
        <v>81.012799999999999</v>
      </c>
      <c r="L304" s="12">
        <v>3</v>
      </c>
      <c r="M304" s="12">
        <v>4</v>
      </c>
      <c r="N304" s="12">
        <v>1</v>
      </c>
      <c r="O304" s="12">
        <v>1</v>
      </c>
      <c r="P304" s="12">
        <v>0</v>
      </c>
      <c r="Q304" s="9">
        <v>0</v>
      </c>
      <c r="R304">
        <v>1051.3882000000001</v>
      </c>
      <c r="S304">
        <v>2</v>
      </c>
      <c r="T304"/>
      <c r="U304"/>
      <c r="V304"/>
      <c r="W304" s="10">
        <f>Y304-57.02146*V304</f>
        <v>1664.8308999999999</v>
      </c>
      <c r="X304">
        <f>(203.0794*L304)+(162.0528*M304)+(146.0579*N304)+(291.0954*O304)+(307.0903*P304)+(79.9663*Q304)+(27.998*T304)+(22.98977*U304)</f>
        <v>1694.6026999999999</v>
      </c>
      <c r="Y304" s="1">
        <f>H304-X304+(105.02483*V304)</f>
        <v>1664.8308999999999</v>
      </c>
      <c r="Z304">
        <f>H304-X304+18.0105+(105.02483*V304)</f>
        <v>1682.8414</v>
      </c>
      <c r="AA304">
        <f>((Y304+AA$1)+(1.007825*2))/2</f>
        <v>934.96297500000003</v>
      </c>
      <c r="AB304">
        <f>((Y304+AB$1)+(1.007825*3))/3</f>
        <v>623.64459166666666</v>
      </c>
      <c r="AC304" s="2" t="s">
        <v>86</v>
      </c>
      <c r="AD304" s="11">
        <v>1896.9441999999999</v>
      </c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 s="2"/>
    </row>
    <row r="305" spans="1:54" x14ac:dyDescent="0.25">
      <c r="A305" t="s">
        <v>189</v>
      </c>
      <c r="C305">
        <v>9838</v>
      </c>
      <c r="D305">
        <v>9835</v>
      </c>
      <c r="E305">
        <v>1579.03</v>
      </c>
      <c r="F305">
        <v>1578.7047</v>
      </c>
      <c r="G305">
        <v>3</v>
      </c>
      <c r="H305">
        <v>4733.0923000000003</v>
      </c>
      <c r="I305" s="7">
        <f>H305-(27.998*T305)</f>
        <v>4705.0943000000007</v>
      </c>
      <c r="J305" s="8">
        <f>I305-57.02146*V305</f>
        <v>4705.0943000000007</v>
      </c>
      <c r="K305">
        <v>83.710700000000003</v>
      </c>
      <c r="L305">
        <v>3</v>
      </c>
      <c r="M305">
        <v>5</v>
      </c>
      <c r="N305">
        <v>0</v>
      </c>
      <c r="O305">
        <v>0</v>
      </c>
      <c r="P305">
        <v>0</v>
      </c>
      <c r="Q305">
        <v>0</v>
      </c>
      <c r="R305">
        <v>699.13499999999999</v>
      </c>
      <c r="S305">
        <v>2</v>
      </c>
      <c r="T305">
        <v>1</v>
      </c>
      <c r="W305" s="10">
        <f>Y305-57.02146*V305</f>
        <v>3285.5921000000003</v>
      </c>
      <c r="X305">
        <f>(203.0794*L305)+(162.0528*M305)+(146.0579*N305)+(291.0954*O305)+(307.0903*P305)+(79.9663*Q305)+(27.998*T305)+(22.98977*U305)</f>
        <v>1447.5001999999999</v>
      </c>
      <c r="Y305" s="1">
        <f>H305-X305+(105.02483*V305)</f>
        <v>3285.5921000000003</v>
      </c>
      <c r="Z305">
        <f>H305-X305+18.0105+(105.02483*V305)</f>
        <v>3303.6026000000002</v>
      </c>
      <c r="AA305">
        <f>((Y305+AA$1)+(1.007825*2))/2</f>
        <v>1745.3435750000001</v>
      </c>
      <c r="AB305">
        <f>((Y305+AB$1)+(1.007825*3))/3</f>
        <v>1163.8983250000001</v>
      </c>
      <c r="AC305" s="2" t="s">
        <v>69</v>
      </c>
      <c r="AD305" s="11">
        <v>1192.6451999999999</v>
      </c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3"/>
    </row>
    <row r="306" spans="1:54" x14ac:dyDescent="0.25">
      <c r="A306" t="s">
        <v>189</v>
      </c>
      <c r="C306">
        <v>9924</v>
      </c>
      <c r="D306">
        <v>9923</v>
      </c>
      <c r="E306">
        <v>1151.72</v>
      </c>
      <c r="F306">
        <v>1151.2202</v>
      </c>
      <c r="G306">
        <v>4</v>
      </c>
      <c r="H306">
        <v>4600.8518000000004</v>
      </c>
      <c r="I306" s="7">
        <f>H306-(27.998*T306)</f>
        <v>4600.8518000000004</v>
      </c>
      <c r="J306" s="8">
        <f>I306-57.02146*V306</f>
        <v>4600.8518000000004</v>
      </c>
      <c r="K306">
        <v>84.693399999999997</v>
      </c>
      <c r="L306">
        <v>5</v>
      </c>
      <c r="M306">
        <v>6</v>
      </c>
      <c r="N306">
        <v>0</v>
      </c>
      <c r="O306">
        <v>3</v>
      </c>
      <c r="P306">
        <v>0</v>
      </c>
      <c r="Q306" s="2">
        <v>0</v>
      </c>
      <c r="R306">
        <v>985.40210000000002</v>
      </c>
      <c r="S306">
        <v>2</v>
      </c>
      <c r="W306" s="10">
        <f>Y306-57.02146*V306</f>
        <v>1739.8518000000004</v>
      </c>
      <c r="X306">
        <f>(203.0794*L306)+(162.0528*M306)+(146.0579*N306)+(291.0954*O306)+(307.0903*P306)+(79.9663*Q306)+(27.998*T306)+(22.98977*U306)</f>
        <v>2861</v>
      </c>
      <c r="Y306" s="1">
        <f>H306-X306+(105.02483*V306)</f>
        <v>1739.8518000000004</v>
      </c>
      <c r="Z306">
        <f>H306-X306+18.0105+(105.02483*V306)</f>
        <v>1757.8623000000005</v>
      </c>
      <c r="AA306">
        <f>((Y306+AA$1)+(1.007825*2))/2</f>
        <v>972.47342500000025</v>
      </c>
      <c r="AB306">
        <f>((Y306+AB$1)+(1.007825*3))/3</f>
        <v>648.65155833333347</v>
      </c>
      <c r="AC306" s="30" t="s">
        <v>71</v>
      </c>
      <c r="AD306">
        <v>1764.876</v>
      </c>
    </row>
    <row r="307" spans="1:54" s="12" customFormat="1" x14ac:dyDescent="0.25">
      <c r="A307" t="s">
        <v>189</v>
      </c>
      <c r="B307" s="2"/>
      <c r="C307">
        <v>10001</v>
      </c>
      <c r="D307">
        <v>10000</v>
      </c>
      <c r="E307">
        <v>1535.63</v>
      </c>
      <c r="F307">
        <v>1534.6264000000001</v>
      </c>
      <c r="G307">
        <v>3</v>
      </c>
      <c r="H307">
        <v>4600.8573999999999</v>
      </c>
      <c r="I307" s="7">
        <f>H307-(27.998*T307)</f>
        <v>4572.8594000000003</v>
      </c>
      <c r="J307" s="8">
        <f>I307-57.02146*V307</f>
        <v>4572.8594000000003</v>
      </c>
      <c r="K307">
        <v>85.504499999999993</v>
      </c>
      <c r="L307">
        <v>5</v>
      </c>
      <c r="M307">
        <v>6</v>
      </c>
      <c r="N307">
        <v>0</v>
      </c>
      <c r="O307">
        <v>3</v>
      </c>
      <c r="P307">
        <v>0</v>
      </c>
      <c r="Q307" s="2">
        <v>0</v>
      </c>
      <c r="R307">
        <v>1003.4659</v>
      </c>
      <c r="S307">
        <v>2</v>
      </c>
      <c r="T307">
        <v>1</v>
      </c>
      <c r="U307"/>
      <c r="V307"/>
      <c r="W307" s="10">
        <f>Y307-57.02146*V307</f>
        <v>1711.8593999999998</v>
      </c>
      <c r="X307">
        <f>(203.0794*L307)+(162.0528*M307)+(146.0579*N307)+(291.0954*O307)+(307.0903*P307)+(79.9663*Q307)+(27.998*T307)+(22.98977*U307)</f>
        <v>2888.998</v>
      </c>
      <c r="Y307" s="1">
        <f>H307-X307+(105.02483*V307)</f>
        <v>1711.8593999999998</v>
      </c>
      <c r="Z307">
        <f>H307-X307+18.0105+(105.02483*V307)</f>
        <v>1729.8698999999999</v>
      </c>
      <c r="AA307">
        <f>((Y307+AA$1)+(1.007825*2))/2</f>
        <v>958.47722499999998</v>
      </c>
      <c r="AB307">
        <f>((Y307+AB$1)+(1.007825*3))/3</f>
        <v>639.32075833333329</v>
      </c>
      <c r="AC307" s="2" t="s">
        <v>70</v>
      </c>
      <c r="AD307" s="11">
        <v>1801.0573999999999</v>
      </c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</row>
    <row r="308" spans="1:54" x14ac:dyDescent="0.25">
      <c r="A308" t="s">
        <v>189</v>
      </c>
      <c r="C308">
        <v>10914</v>
      </c>
      <c r="D308">
        <v>10913</v>
      </c>
      <c r="E308">
        <v>1224.49</v>
      </c>
      <c r="F308">
        <v>1223.9938</v>
      </c>
      <c r="G308">
        <v>4</v>
      </c>
      <c r="H308">
        <v>4891.9459999999999</v>
      </c>
      <c r="I308" s="7">
        <f>H308-(27.998*T308)</f>
        <v>4863.9480000000003</v>
      </c>
      <c r="J308" s="8">
        <f>I308-57.02146*V308</f>
        <v>4863.9480000000003</v>
      </c>
      <c r="K308">
        <v>97.694699999999997</v>
      </c>
      <c r="L308">
        <v>5</v>
      </c>
      <c r="M308">
        <v>6</v>
      </c>
      <c r="N308">
        <v>0</v>
      </c>
      <c r="O308">
        <v>4</v>
      </c>
      <c r="P308">
        <v>0</v>
      </c>
      <c r="Q308" s="14">
        <v>0</v>
      </c>
      <c r="R308" s="12">
        <v>1003.4913</v>
      </c>
      <c r="S308" s="12">
        <v>2</v>
      </c>
      <c r="T308" s="12">
        <v>1</v>
      </c>
      <c r="U308" s="12"/>
      <c r="V308" s="12"/>
      <c r="W308" s="10">
        <f>Y308-57.02146*V308</f>
        <v>1711.8525999999997</v>
      </c>
      <c r="X308" s="12">
        <f>(203.0794*L308)+(162.0528*M308)+(146.0579*N308)+(291.0954*O308)+(307.0903*P308)+(79.9663*Q308)+(27.998*T308)+(22.98977*U308)</f>
        <v>3180.0934000000002</v>
      </c>
      <c r="Y308" s="15">
        <f>H308-X308+(105.02483*V308)</f>
        <v>1711.8525999999997</v>
      </c>
      <c r="Z308" s="12">
        <f>H308-X308+18.0105+(105.02483*V308)</f>
        <v>1729.8630999999998</v>
      </c>
      <c r="AA308" s="12">
        <f>((Y308+AA$1)+(1.007825*2))/2</f>
        <v>958.47382499999992</v>
      </c>
      <c r="AB308" s="12">
        <f>((Y308+AB$1)+(1.007825*3))/3</f>
        <v>639.31849166666655</v>
      </c>
      <c r="AC308" s="2" t="s">
        <v>70</v>
      </c>
      <c r="AD308" s="11">
        <v>1801.0573999999999</v>
      </c>
      <c r="AE308" s="12"/>
      <c r="AF308" s="12"/>
    </row>
  </sheetData>
  <sortState ref="A2:AF308">
    <sortCondition ref="C1"/>
  </sortState>
  <pageMargins left="0.7" right="0.7" top="0.75" bottom="0.75" header="0.3" footer="0.3"/>
  <pageSetup paperSiz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131_HILIC_01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Mechref324</dc:creator>
  <cp:lastModifiedBy>Chuan-Yih Yu</cp:lastModifiedBy>
  <dcterms:created xsi:type="dcterms:W3CDTF">2014-11-11T20:25:55Z</dcterms:created>
  <dcterms:modified xsi:type="dcterms:W3CDTF">2015-04-27T04:21:19Z</dcterms:modified>
</cp:coreProperties>
</file>