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Git\GlycanSequencing\doc\HILIC_131\"/>
    </mc:Choice>
  </mc:AlternateContent>
  <bookViews>
    <workbookView xWindow="720" yWindow="525" windowWidth="20730" windowHeight="11700"/>
  </bookViews>
  <sheets>
    <sheet name="131_HILIC_01" sheetId="2" r:id="rId1"/>
  </sheets>
  <definedNames>
    <definedName name="_xlnm._FilterDatabase" localSheetId="0" hidden="1">'131_HILIC_01'!$A$1:$O$308</definedName>
  </definedNames>
  <calcPr calcId="152511"/>
</workbook>
</file>

<file path=xl/calcChain.xml><?xml version="1.0" encoding="utf-8"?>
<calcChain xmlns="http://schemas.openxmlformats.org/spreadsheetml/2006/main">
  <c r="W2" i="2" l="1"/>
  <c r="Y2" i="2" s="1"/>
  <c r="X2" i="2" l="1"/>
  <c r="W308" i="2"/>
  <c r="Y308" i="2" s="1"/>
  <c r="H130" i="2"/>
  <c r="I130" i="2" s="1"/>
  <c r="W307" i="2"/>
  <c r="Y307" i="2" s="1"/>
  <c r="H129" i="2"/>
  <c r="I129" i="2" s="1"/>
  <c r="W306" i="2"/>
  <c r="Y306" i="2" s="1"/>
  <c r="H127" i="2"/>
  <c r="I127" i="2" s="1"/>
  <c r="W305" i="2"/>
  <c r="Y305" i="2" s="1"/>
  <c r="H124" i="2"/>
  <c r="I124" i="2" s="1"/>
  <c r="W304" i="2"/>
  <c r="Y304" i="2" s="1"/>
  <c r="H170" i="2"/>
  <c r="I170" i="2" s="1"/>
  <c r="W303" i="2"/>
  <c r="Y303" i="2" s="1"/>
  <c r="H303" i="2"/>
  <c r="I303" i="2" s="1"/>
  <c r="W302" i="2"/>
  <c r="Y302" i="2" s="1"/>
  <c r="H179" i="2"/>
  <c r="I179" i="2" s="1"/>
  <c r="W301" i="2"/>
  <c r="Y301" i="2" s="1"/>
  <c r="H177" i="2"/>
  <c r="I177" i="2" s="1"/>
  <c r="W300" i="2"/>
  <c r="Y300" i="2" s="1"/>
  <c r="H123" i="2"/>
  <c r="I123" i="2" s="1"/>
  <c r="W299" i="2"/>
  <c r="Y299" i="2" s="1"/>
  <c r="H299" i="2"/>
  <c r="I299" i="2" s="1"/>
  <c r="W298" i="2"/>
  <c r="Y298" i="2" s="1"/>
  <c r="H122" i="2"/>
  <c r="I122" i="2" s="1"/>
  <c r="W297" i="2"/>
  <c r="Y297" i="2" s="1"/>
  <c r="H116" i="2"/>
  <c r="I116" i="2" s="1"/>
  <c r="W296" i="2"/>
  <c r="Y296" i="2" s="1"/>
  <c r="H114" i="2"/>
  <c r="I114" i="2" s="1"/>
  <c r="W295" i="2"/>
  <c r="Y295" i="2" s="1"/>
  <c r="H307" i="2"/>
  <c r="I307" i="2" s="1"/>
  <c r="W294" i="2"/>
  <c r="Y294" i="2" s="1"/>
  <c r="H282" i="2"/>
  <c r="I282" i="2" s="1"/>
  <c r="W293" i="2"/>
  <c r="H109" i="2"/>
  <c r="I109" i="2" s="1"/>
  <c r="W292" i="2"/>
  <c r="H108" i="2"/>
  <c r="I108" i="2" s="1"/>
  <c r="W291" i="2"/>
  <c r="H291" i="2"/>
  <c r="I291" i="2" s="1"/>
  <c r="W290" i="2"/>
  <c r="H167" i="2"/>
  <c r="I167" i="2" s="1"/>
  <c r="W289" i="2"/>
  <c r="H207" i="2"/>
  <c r="I207" i="2" s="1"/>
  <c r="W288" i="2"/>
  <c r="H280" i="2"/>
  <c r="I280" i="2" s="1"/>
  <c r="W287" i="2"/>
  <c r="H107" i="2"/>
  <c r="I107" i="2" s="1"/>
  <c r="W286" i="2"/>
  <c r="H241" i="2"/>
  <c r="I241" i="2" s="1"/>
  <c r="W285" i="2"/>
  <c r="H285" i="2"/>
  <c r="I285" i="2" s="1"/>
  <c r="W284" i="2"/>
  <c r="H274" i="2"/>
  <c r="I274" i="2" s="1"/>
  <c r="W283" i="2"/>
  <c r="H283" i="2"/>
  <c r="I283" i="2" s="1"/>
  <c r="W282" i="2"/>
  <c r="Y282" i="2" s="1"/>
  <c r="H192" i="2"/>
  <c r="I192" i="2" s="1"/>
  <c r="W281" i="2"/>
  <c r="Y281" i="2" s="1"/>
  <c r="H257" i="2"/>
  <c r="I257" i="2" s="1"/>
  <c r="W280" i="2"/>
  <c r="Y280" i="2" s="1"/>
  <c r="H292" i="2"/>
  <c r="I292" i="2" s="1"/>
  <c r="W279" i="2"/>
  <c r="H106" i="2"/>
  <c r="I106" i="2" s="1"/>
  <c r="W278" i="2"/>
  <c r="Y278" i="2" s="1"/>
  <c r="H278" i="2"/>
  <c r="I278" i="2" s="1"/>
  <c r="W277" i="2"/>
  <c r="Y277" i="2" s="1"/>
  <c r="H277" i="2"/>
  <c r="I277" i="2" s="1"/>
  <c r="W276" i="2"/>
  <c r="Y276" i="2" s="1"/>
  <c r="H258" i="2"/>
  <c r="I258" i="2" s="1"/>
  <c r="W275" i="2"/>
  <c r="Y275" i="2" s="1"/>
  <c r="H261" i="2"/>
  <c r="I261" i="2" s="1"/>
  <c r="W274" i="2"/>
  <c r="H104" i="2"/>
  <c r="I104" i="2" s="1"/>
  <c r="W273" i="2"/>
  <c r="Y273" i="2" s="1"/>
  <c r="H273" i="2"/>
  <c r="I273" i="2" s="1"/>
  <c r="W272" i="2"/>
  <c r="Y272" i="2" s="1"/>
  <c r="H210" i="2"/>
  <c r="I210" i="2" s="1"/>
  <c r="W271" i="2"/>
  <c r="Y271" i="2" s="1"/>
  <c r="H271" i="2"/>
  <c r="I271" i="2" s="1"/>
  <c r="W270" i="2"/>
  <c r="Y270" i="2" s="1"/>
  <c r="H253" i="2"/>
  <c r="I253" i="2" s="1"/>
  <c r="W269" i="2"/>
  <c r="Y269" i="2" s="1"/>
  <c r="H171" i="2"/>
  <c r="I171" i="2" s="1"/>
  <c r="W268" i="2"/>
  <c r="Y268" i="2" s="1"/>
  <c r="H268" i="2"/>
  <c r="I268" i="2" s="1"/>
  <c r="W267" i="2"/>
  <c r="Y267" i="2" s="1"/>
  <c r="H103" i="2"/>
  <c r="I103" i="2" s="1"/>
  <c r="W266" i="2"/>
  <c r="H266" i="2"/>
  <c r="I266" i="2" s="1"/>
  <c r="W265" i="2"/>
  <c r="Y265" i="2" s="1"/>
  <c r="H265" i="2"/>
  <c r="I265" i="2" s="1"/>
  <c r="W264" i="2"/>
  <c r="H101" i="2"/>
  <c r="I101" i="2" s="1"/>
  <c r="W263" i="2"/>
  <c r="Y263" i="2" s="1"/>
  <c r="H140" i="2"/>
  <c r="I140" i="2" s="1"/>
  <c r="W262" i="2"/>
  <c r="H231" i="2"/>
  <c r="I231" i="2" s="1"/>
  <c r="W261" i="2"/>
  <c r="Y261" i="2" s="1"/>
  <c r="H286" i="2"/>
  <c r="I286" i="2" s="1"/>
  <c r="W260" i="2"/>
  <c r="H100" i="2"/>
  <c r="I100" i="2" s="1"/>
  <c r="W259" i="2"/>
  <c r="Y259" i="2" s="1"/>
  <c r="H99" i="2"/>
  <c r="I99" i="2" s="1"/>
  <c r="W258" i="2"/>
  <c r="H98" i="2"/>
  <c r="I98" i="2" s="1"/>
  <c r="W257" i="2"/>
  <c r="Y257" i="2" s="1"/>
  <c r="H96" i="2"/>
  <c r="I96" i="2" s="1"/>
  <c r="W256" i="2"/>
  <c r="H202" i="2"/>
  <c r="I202" i="2" s="1"/>
  <c r="W255" i="2"/>
  <c r="Y255" i="2" s="1"/>
  <c r="H95" i="2"/>
  <c r="I95" i="2" s="1"/>
  <c r="W254" i="2"/>
  <c r="H254" i="2"/>
  <c r="I254" i="2" s="1"/>
  <c r="W253" i="2"/>
  <c r="H93" i="2"/>
  <c r="I93" i="2" s="1"/>
  <c r="W252" i="2"/>
  <c r="H252" i="2"/>
  <c r="I252" i="2" s="1"/>
  <c r="W251" i="2"/>
  <c r="H251" i="2"/>
  <c r="I251" i="2" s="1"/>
  <c r="W250" i="2"/>
  <c r="H90" i="2"/>
  <c r="I90" i="2" s="1"/>
  <c r="W249" i="2"/>
  <c r="H89" i="2"/>
  <c r="I89" i="2" s="1"/>
  <c r="W248" i="2"/>
  <c r="H88" i="2"/>
  <c r="I88" i="2" s="1"/>
  <c r="W247" i="2"/>
  <c r="H247" i="2"/>
  <c r="I247" i="2" s="1"/>
  <c r="W246" i="2"/>
  <c r="H246" i="2"/>
  <c r="I246" i="2" s="1"/>
  <c r="W245" i="2"/>
  <c r="H262" i="2"/>
  <c r="I262" i="2" s="1"/>
  <c r="W244" i="2"/>
  <c r="H181" i="2"/>
  <c r="I181" i="2" s="1"/>
  <c r="W243" i="2"/>
  <c r="H243" i="2"/>
  <c r="I243" i="2" s="1"/>
  <c r="W242" i="2"/>
  <c r="H242" i="2"/>
  <c r="I242" i="2" s="1"/>
  <c r="W241" i="2"/>
  <c r="H175" i="2"/>
  <c r="I175" i="2" s="1"/>
  <c r="W240" i="2"/>
  <c r="H203" i="2"/>
  <c r="I203" i="2" s="1"/>
  <c r="W239" i="2"/>
  <c r="H239" i="2"/>
  <c r="I239" i="2" s="1"/>
  <c r="W238" i="2"/>
  <c r="H87" i="2"/>
  <c r="I87" i="2" s="1"/>
  <c r="W237" i="2"/>
  <c r="H308" i="2"/>
  <c r="I308" i="2" s="1"/>
  <c r="W236" i="2"/>
  <c r="H204" i="2"/>
  <c r="I204" i="2" s="1"/>
  <c r="W235" i="2"/>
  <c r="H235" i="2"/>
  <c r="I235" i="2" s="1"/>
  <c r="W234" i="2"/>
  <c r="H234" i="2"/>
  <c r="I234" i="2" s="1"/>
  <c r="W233" i="2"/>
  <c r="H295" i="2"/>
  <c r="I295" i="2" s="1"/>
  <c r="W232" i="2"/>
  <c r="H214" i="2"/>
  <c r="I214" i="2" s="1"/>
  <c r="W231" i="2"/>
  <c r="G85" i="2"/>
  <c r="W230" i="2"/>
  <c r="X230" i="2" s="1"/>
  <c r="AA230" i="2" s="1"/>
  <c r="H230" i="2"/>
  <c r="I230" i="2" s="1"/>
  <c r="W229" i="2"/>
  <c r="X229" i="2" s="1"/>
  <c r="AA229" i="2" s="1"/>
  <c r="H229" i="2"/>
  <c r="I229" i="2" s="1"/>
  <c r="W228" i="2"/>
  <c r="H219" i="2"/>
  <c r="I219" i="2" s="1"/>
  <c r="W227" i="2"/>
  <c r="H227" i="2"/>
  <c r="I227" i="2" s="1"/>
  <c r="W226" i="2"/>
  <c r="X226" i="2" s="1"/>
  <c r="AA226" i="2" s="1"/>
  <c r="H226" i="2"/>
  <c r="I226" i="2" s="1"/>
  <c r="W225" i="2"/>
  <c r="X225" i="2" s="1"/>
  <c r="AA225" i="2" s="1"/>
  <c r="H82" i="2"/>
  <c r="I82" i="2" s="1"/>
  <c r="W224" i="2"/>
  <c r="X224" i="2" s="1"/>
  <c r="H272" i="2"/>
  <c r="I272" i="2" s="1"/>
  <c r="W223" i="2"/>
  <c r="H275" i="2"/>
  <c r="I275" i="2" s="1"/>
  <c r="W222" i="2"/>
  <c r="X222" i="2" s="1"/>
  <c r="AA222" i="2" s="1"/>
  <c r="H222" i="2"/>
  <c r="I222" i="2" s="1"/>
  <c r="W221" i="2"/>
  <c r="X221" i="2" s="1"/>
  <c r="AA221" i="2" s="1"/>
  <c r="H221" i="2"/>
  <c r="I221" i="2" s="1"/>
  <c r="W220" i="2"/>
  <c r="X220" i="2" s="1"/>
  <c r="H220" i="2"/>
  <c r="I220" i="2" s="1"/>
  <c r="W219" i="2"/>
  <c r="H187" i="2"/>
  <c r="I187" i="2" s="1"/>
  <c r="W218" i="2"/>
  <c r="X218" i="2" s="1"/>
  <c r="AA218" i="2" s="1"/>
  <c r="H301" i="2"/>
  <c r="I301" i="2" s="1"/>
  <c r="W217" i="2"/>
  <c r="X217" i="2" s="1"/>
  <c r="AA217" i="2" s="1"/>
  <c r="H184" i="2"/>
  <c r="I184" i="2" s="1"/>
  <c r="W216" i="2"/>
  <c r="X216" i="2" s="1"/>
  <c r="H216" i="2"/>
  <c r="I216" i="2" s="1"/>
  <c r="W215" i="2"/>
  <c r="H215" i="2"/>
  <c r="I215" i="2" s="1"/>
  <c r="W214" i="2"/>
  <c r="X214" i="2" s="1"/>
  <c r="AA214" i="2" s="1"/>
  <c r="H296" i="2"/>
  <c r="I296" i="2" s="1"/>
  <c r="W213" i="2"/>
  <c r="X213" i="2" s="1"/>
  <c r="AA213" i="2" s="1"/>
  <c r="H132" i="2"/>
  <c r="I132" i="2" s="1"/>
  <c r="W212" i="2"/>
  <c r="X212" i="2" s="1"/>
  <c r="H270" i="2"/>
  <c r="I270" i="2" s="1"/>
  <c r="W211" i="2"/>
  <c r="H211" i="2"/>
  <c r="I211" i="2" s="1"/>
  <c r="W210" i="2"/>
  <c r="X210" i="2" s="1"/>
  <c r="AA210" i="2" s="1"/>
  <c r="H297" i="2"/>
  <c r="I297" i="2" s="1"/>
  <c r="W209" i="2"/>
  <c r="X209" i="2" s="1"/>
  <c r="AA209" i="2" s="1"/>
  <c r="H238" i="2"/>
  <c r="I238" i="2" s="1"/>
  <c r="W208" i="2"/>
  <c r="X208" i="2" s="1"/>
  <c r="H80" i="2"/>
  <c r="I80" i="2" s="1"/>
  <c r="W207" i="2"/>
  <c r="H78" i="2"/>
  <c r="I78" i="2" s="1"/>
  <c r="W206" i="2"/>
  <c r="X206" i="2" s="1"/>
  <c r="H240" i="2"/>
  <c r="I240" i="2" s="1"/>
  <c r="W205" i="2"/>
  <c r="H77" i="2"/>
  <c r="I77" i="2" s="1"/>
  <c r="W204" i="2"/>
  <c r="X204" i="2" s="1"/>
  <c r="H300" i="2"/>
  <c r="I300" i="2" s="1"/>
  <c r="W203" i="2"/>
  <c r="H74" i="2"/>
  <c r="I74" i="2" s="1"/>
  <c r="W202" i="2"/>
  <c r="X202" i="2" s="1"/>
  <c r="H217" i="2"/>
  <c r="I217" i="2" s="1"/>
  <c r="W201" i="2"/>
  <c r="H302" i="2"/>
  <c r="I302" i="2" s="1"/>
  <c r="W200" i="2"/>
  <c r="X200" i="2" s="1"/>
  <c r="H218" i="2"/>
  <c r="I218" i="2" s="1"/>
  <c r="W199" i="2"/>
  <c r="H205" i="2"/>
  <c r="I205" i="2" s="1"/>
  <c r="W198" i="2"/>
  <c r="X198" i="2" s="1"/>
  <c r="H164" i="2"/>
  <c r="I164" i="2" s="1"/>
  <c r="W197" i="2"/>
  <c r="H225" i="2"/>
  <c r="I225" i="2" s="1"/>
  <c r="W196" i="2"/>
  <c r="X196" i="2" s="1"/>
  <c r="H304" i="2"/>
  <c r="I304" i="2" s="1"/>
  <c r="W195" i="2"/>
  <c r="H305" i="2"/>
  <c r="I305" i="2" s="1"/>
  <c r="W194" i="2"/>
  <c r="X194" i="2" s="1"/>
  <c r="H206" i="2"/>
  <c r="I206" i="2" s="1"/>
  <c r="W193" i="2"/>
  <c r="G70" i="2"/>
  <c r="H70" i="2" s="1"/>
  <c r="I70" i="2" s="1"/>
  <c r="W192" i="2"/>
  <c r="Y192" i="2" s="1"/>
  <c r="H69" i="2"/>
  <c r="I69" i="2" s="1"/>
  <c r="W191" i="2"/>
  <c r="X191" i="2" s="1"/>
  <c r="H68" i="2"/>
  <c r="I68" i="2" s="1"/>
  <c r="W190" i="2"/>
  <c r="Y190" i="2" s="1"/>
  <c r="H190" i="2"/>
  <c r="I190" i="2" s="1"/>
  <c r="W189" i="2"/>
  <c r="Y189" i="2" s="1"/>
  <c r="H189" i="2"/>
  <c r="I189" i="2" s="1"/>
  <c r="W188" i="2"/>
  <c r="X188" i="2" s="1"/>
  <c r="H188" i="2"/>
  <c r="I188" i="2" s="1"/>
  <c r="W187" i="2"/>
  <c r="Y187" i="2" s="1"/>
  <c r="H279" i="2"/>
  <c r="I279" i="2" s="1"/>
  <c r="W186" i="2"/>
  <c r="X186" i="2" s="1"/>
  <c r="H186" i="2"/>
  <c r="I186" i="2" s="1"/>
  <c r="W185" i="2"/>
  <c r="X185" i="2" s="1"/>
  <c r="AA185" i="2" s="1"/>
  <c r="H185" i="2"/>
  <c r="I185" i="2" s="1"/>
  <c r="W184" i="2"/>
  <c r="Y184" i="2" s="1"/>
  <c r="H193" i="2"/>
  <c r="I193" i="2" s="1"/>
  <c r="W183" i="2"/>
  <c r="X183" i="2" s="1"/>
  <c r="H183" i="2"/>
  <c r="I183" i="2" s="1"/>
  <c r="W182" i="2"/>
  <c r="Y182" i="2" s="1"/>
  <c r="H182" i="2"/>
  <c r="I182" i="2" s="1"/>
  <c r="W181" i="2"/>
  <c r="Y181" i="2" s="1"/>
  <c r="H138" i="2"/>
  <c r="I138" i="2" s="1"/>
  <c r="W180" i="2"/>
  <c r="X180" i="2" s="1"/>
  <c r="H180" i="2"/>
  <c r="I180" i="2" s="1"/>
  <c r="W179" i="2"/>
  <c r="Y179" i="2" s="1"/>
  <c r="H67" i="2"/>
  <c r="I67" i="2" s="1"/>
  <c r="W178" i="2"/>
  <c r="X178" i="2" s="1"/>
  <c r="H178" i="2"/>
  <c r="I178" i="2" s="1"/>
  <c r="W177" i="2"/>
  <c r="X177" i="2" s="1"/>
  <c r="AA177" i="2" s="1"/>
  <c r="H194" i="2"/>
  <c r="I194" i="2" s="1"/>
  <c r="W176" i="2"/>
  <c r="X176" i="2" s="1"/>
  <c r="AA176" i="2" s="1"/>
  <c r="H259" i="2"/>
  <c r="I259" i="2" s="1"/>
  <c r="W175" i="2"/>
  <c r="X175" i="2" s="1"/>
  <c r="H65" i="2"/>
  <c r="I65" i="2" s="1"/>
  <c r="W174" i="2"/>
  <c r="Y174" i="2" s="1"/>
  <c r="H64" i="2"/>
  <c r="I64" i="2" s="1"/>
  <c r="W173" i="2"/>
  <c r="X173" i="2" s="1"/>
  <c r="AA173" i="2" s="1"/>
  <c r="H144" i="2"/>
  <c r="I144" i="2" s="1"/>
  <c r="W172" i="2"/>
  <c r="X172" i="2" s="1"/>
  <c r="H63" i="2"/>
  <c r="I63" i="2" s="1"/>
  <c r="W171" i="2"/>
  <c r="Y171" i="2" s="1"/>
  <c r="H200" i="2"/>
  <c r="I200" i="2" s="1"/>
  <c r="W170" i="2"/>
  <c r="X170" i="2" s="1"/>
  <c r="H260" i="2"/>
  <c r="I260" i="2" s="1"/>
  <c r="W169" i="2"/>
  <c r="X169" i="2" s="1"/>
  <c r="H142" i="2"/>
  <c r="I142" i="2" s="1"/>
  <c r="W168" i="2"/>
  <c r="X168" i="2" s="1"/>
  <c r="H168" i="2"/>
  <c r="I168" i="2" s="1"/>
  <c r="W167" i="2"/>
  <c r="X167" i="2" s="1"/>
  <c r="H62" i="2"/>
  <c r="I62" i="2" s="1"/>
  <c r="W166" i="2"/>
  <c r="X166" i="2" s="1"/>
  <c r="H61" i="2"/>
  <c r="I61" i="2" s="1"/>
  <c r="W165" i="2"/>
  <c r="X165" i="2" s="1"/>
  <c r="H59" i="2"/>
  <c r="I59" i="2" s="1"/>
  <c r="W164" i="2"/>
  <c r="X164" i="2" s="1"/>
  <c r="H224" i="2"/>
  <c r="I224" i="2" s="1"/>
  <c r="W163" i="2"/>
  <c r="X163" i="2" s="1"/>
  <c r="H163" i="2"/>
  <c r="I163" i="2" s="1"/>
  <c r="W162" i="2"/>
  <c r="X162" i="2" s="1"/>
  <c r="H57" i="2"/>
  <c r="I57" i="2" s="1"/>
  <c r="W161" i="2"/>
  <c r="X161" i="2" s="1"/>
  <c r="H161" i="2"/>
  <c r="I161" i="2" s="1"/>
  <c r="W160" i="2"/>
  <c r="X160" i="2" s="1"/>
  <c r="H176" i="2"/>
  <c r="I176" i="2" s="1"/>
  <c r="W159" i="2"/>
  <c r="Y159" i="2" s="1"/>
  <c r="H159" i="2"/>
  <c r="I159" i="2" s="1"/>
  <c r="W158" i="2"/>
  <c r="X158" i="2" s="1"/>
  <c r="H158" i="2"/>
  <c r="I158" i="2" s="1"/>
  <c r="W157" i="2"/>
  <c r="Y157" i="2" s="1"/>
  <c r="H157" i="2"/>
  <c r="I157" i="2" s="1"/>
  <c r="W156" i="2"/>
  <c r="X156" i="2" s="1"/>
  <c r="H52" i="2"/>
  <c r="I52" i="2" s="1"/>
  <c r="W155" i="2"/>
  <c r="Y155" i="2" s="1"/>
  <c r="H232" i="2"/>
  <c r="I232" i="2" s="1"/>
  <c r="W154" i="2"/>
  <c r="X154" i="2" s="1"/>
  <c r="H256" i="2"/>
  <c r="I256" i="2" s="1"/>
  <c r="W153" i="2"/>
  <c r="Y153" i="2" s="1"/>
  <c r="H153" i="2"/>
  <c r="I153" i="2" s="1"/>
  <c r="W152" i="2"/>
  <c r="Y152" i="2" s="1"/>
  <c r="H152" i="2"/>
  <c r="I152" i="2" s="1"/>
  <c r="W151" i="2"/>
  <c r="Y151" i="2" s="1"/>
  <c r="H151" i="2"/>
  <c r="I151" i="2" s="1"/>
  <c r="W150" i="2"/>
  <c r="Y150" i="2" s="1"/>
  <c r="H150" i="2"/>
  <c r="I150" i="2" s="1"/>
  <c r="W149" i="2"/>
  <c r="Y149" i="2" s="1"/>
  <c r="H149" i="2"/>
  <c r="I149" i="2" s="1"/>
  <c r="W148" i="2"/>
  <c r="Y148" i="2" s="1"/>
  <c r="H148" i="2"/>
  <c r="I148" i="2" s="1"/>
  <c r="W147" i="2"/>
  <c r="Y147" i="2" s="1"/>
  <c r="H147" i="2"/>
  <c r="I147" i="2" s="1"/>
  <c r="W146" i="2"/>
  <c r="Y146" i="2" s="1"/>
  <c r="H146" i="2"/>
  <c r="I146" i="2" s="1"/>
  <c r="W145" i="2"/>
  <c r="Y145" i="2" s="1"/>
  <c r="H145" i="2"/>
  <c r="I145" i="2" s="1"/>
  <c r="W144" i="2"/>
  <c r="Y144" i="2" s="1"/>
  <c r="H197" i="2"/>
  <c r="I197" i="2" s="1"/>
  <c r="W143" i="2"/>
  <c r="Y143" i="2" s="1"/>
  <c r="H143" i="2"/>
  <c r="I143" i="2" s="1"/>
  <c r="W142" i="2"/>
  <c r="Y142" i="2" s="1"/>
  <c r="H51" i="2"/>
  <c r="I51" i="2" s="1"/>
  <c r="W141" i="2"/>
  <c r="Y141" i="2" s="1"/>
  <c r="H141" i="2"/>
  <c r="I141" i="2" s="1"/>
  <c r="W140" i="2"/>
  <c r="Y140" i="2" s="1"/>
  <c r="H198" i="2"/>
  <c r="I198" i="2" s="1"/>
  <c r="W139" i="2"/>
  <c r="Y139" i="2" s="1"/>
  <c r="H139" i="2"/>
  <c r="I139" i="2" s="1"/>
  <c r="W138" i="2"/>
  <c r="Y138" i="2" s="1"/>
  <c r="H50" i="2"/>
  <c r="I50" i="2" s="1"/>
  <c r="W137" i="2"/>
  <c r="Y137" i="2" s="1"/>
  <c r="H49" i="2"/>
  <c r="I49" i="2" s="1"/>
  <c r="W136" i="2"/>
  <c r="Y136" i="2" s="1"/>
  <c r="H288" i="2"/>
  <c r="I288" i="2" s="1"/>
  <c r="W135" i="2"/>
  <c r="Y135" i="2" s="1"/>
  <c r="H135" i="2"/>
  <c r="I135" i="2" s="1"/>
  <c r="W134" i="2"/>
  <c r="Y134" i="2" s="1"/>
  <c r="H134" i="2"/>
  <c r="I134" i="2" s="1"/>
  <c r="W133" i="2"/>
  <c r="Y133" i="2" s="1"/>
  <c r="H133" i="2"/>
  <c r="I133" i="2" s="1"/>
  <c r="W132" i="2"/>
  <c r="Y132" i="2" s="1"/>
  <c r="H47" i="2"/>
  <c r="I47" i="2" s="1"/>
  <c r="W131" i="2"/>
  <c r="Y131" i="2" s="1"/>
  <c r="H131" i="2"/>
  <c r="I131" i="2" s="1"/>
  <c r="W130" i="2"/>
  <c r="Y130" i="2" s="1"/>
  <c r="H46" i="2"/>
  <c r="I46" i="2" s="1"/>
  <c r="W129" i="2"/>
  <c r="Y129" i="2" s="1"/>
  <c r="H41" i="2"/>
  <c r="I41" i="2" s="1"/>
  <c r="W128" i="2"/>
  <c r="Y128" i="2" s="1"/>
  <c r="H128" i="2"/>
  <c r="I128" i="2" s="1"/>
  <c r="W127" i="2"/>
  <c r="Y127" i="2" s="1"/>
  <c r="H196" i="2"/>
  <c r="I196" i="2" s="1"/>
  <c r="W126" i="2"/>
  <c r="Y126" i="2" s="1"/>
  <c r="H126" i="2"/>
  <c r="I126" i="2" s="1"/>
  <c r="W125" i="2"/>
  <c r="Y125" i="2" s="1"/>
  <c r="H125" i="2"/>
  <c r="I125" i="2" s="1"/>
  <c r="W124" i="2"/>
  <c r="Y124" i="2" s="1"/>
  <c r="H39" i="2"/>
  <c r="I39" i="2" s="1"/>
  <c r="W123" i="2"/>
  <c r="Y123" i="2" s="1"/>
  <c r="H306" i="2"/>
  <c r="I306" i="2" s="1"/>
  <c r="W122" i="2"/>
  <c r="Y122" i="2" s="1"/>
  <c r="H37" i="2"/>
  <c r="I37" i="2" s="1"/>
  <c r="W121" i="2"/>
  <c r="Y121" i="2" s="1"/>
  <c r="H121" i="2"/>
  <c r="I121" i="2" s="1"/>
  <c r="W120" i="2"/>
  <c r="Y120" i="2" s="1"/>
  <c r="H120" i="2"/>
  <c r="I120" i="2" s="1"/>
  <c r="W119" i="2"/>
  <c r="Y119" i="2" s="1"/>
  <c r="H119" i="2"/>
  <c r="I119" i="2" s="1"/>
  <c r="W118" i="2"/>
  <c r="Y118" i="2" s="1"/>
  <c r="H118" i="2"/>
  <c r="I118" i="2" s="1"/>
  <c r="W117" i="2"/>
  <c r="Y117" i="2" s="1"/>
  <c r="H117" i="2"/>
  <c r="I117" i="2" s="1"/>
  <c r="W116" i="2"/>
  <c r="Y116" i="2" s="1"/>
  <c r="H191" i="2"/>
  <c r="I191" i="2" s="1"/>
  <c r="W115" i="2"/>
  <c r="Y115" i="2" s="1"/>
  <c r="H115" i="2"/>
  <c r="I115" i="2" s="1"/>
  <c r="W114" i="2"/>
  <c r="Y114" i="2" s="1"/>
  <c r="H36" i="2"/>
  <c r="I36" i="2" s="1"/>
  <c r="W113" i="2"/>
  <c r="Y113" i="2" s="1"/>
  <c r="H113" i="2"/>
  <c r="I113" i="2" s="1"/>
  <c r="W112" i="2"/>
  <c r="Y112" i="2" s="1"/>
  <c r="H112" i="2"/>
  <c r="I112" i="2" s="1"/>
  <c r="W111" i="2"/>
  <c r="Y111" i="2" s="1"/>
  <c r="H111" i="2"/>
  <c r="I111" i="2" s="1"/>
  <c r="W110" i="2"/>
  <c r="Y110" i="2" s="1"/>
  <c r="H110" i="2"/>
  <c r="I110" i="2" s="1"/>
  <c r="W109" i="2"/>
  <c r="Y109" i="2" s="1"/>
  <c r="H35" i="2"/>
  <c r="I35" i="2" s="1"/>
  <c r="W108" i="2"/>
  <c r="Y108" i="2" s="1"/>
  <c r="H212" i="2"/>
  <c r="I212" i="2" s="1"/>
  <c r="W107" i="2"/>
  <c r="Y107" i="2" s="1"/>
  <c r="H201" i="2"/>
  <c r="I201" i="2" s="1"/>
  <c r="W106" i="2"/>
  <c r="Y106" i="2" s="1"/>
  <c r="H34" i="2"/>
  <c r="I34" i="2" s="1"/>
  <c r="W105" i="2"/>
  <c r="Y105" i="2" s="1"/>
  <c r="H105" i="2"/>
  <c r="I105" i="2" s="1"/>
  <c r="W104" i="2"/>
  <c r="X104" i="2" s="1"/>
  <c r="AA104" i="2" s="1"/>
  <c r="H209" i="2"/>
  <c r="I209" i="2" s="1"/>
  <c r="W103" i="2"/>
  <c r="Y103" i="2" s="1"/>
  <c r="H33" i="2"/>
  <c r="I33" i="2" s="1"/>
  <c r="W102" i="2"/>
  <c r="Y102" i="2" s="1"/>
  <c r="H102" i="2"/>
  <c r="I102" i="2" s="1"/>
  <c r="W101" i="2"/>
  <c r="Y101" i="2" s="1"/>
  <c r="H281" i="2"/>
  <c r="I281" i="2" s="1"/>
  <c r="W100" i="2"/>
  <c r="Y100" i="2" s="1"/>
  <c r="H30" i="2"/>
  <c r="I30" i="2" s="1"/>
  <c r="W99" i="2"/>
  <c r="Y99" i="2" s="1"/>
  <c r="H28" i="2"/>
  <c r="I28" i="2" s="1"/>
  <c r="W98" i="2"/>
  <c r="Y98" i="2" s="1"/>
  <c r="H24" i="2"/>
  <c r="I24" i="2" s="1"/>
  <c r="W97" i="2"/>
  <c r="Y97" i="2" s="1"/>
  <c r="H97" i="2"/>
  <c r="I97" i="2" s="1"/>
  <c r="W96" i="2"/>
  <c r="Y96" i="2" s="1"/>
  <c r="H263" i="2"/>
  <c r="I263" i="2" s="1"/>
  <c r="W95" i="2"/>
  <c r="Y95" i="2" s="1"/>
  <c r="H289" i="2"/>
  <c r="I289" i="2" s="1"/>
  <c r="W94" i="2"/>
  <c r="Y94" i="2" s="1"/>
  <c r="H94" i="2"/>
  <c r="I94" i="2" s="1"/>
  <c r="W93" i="2"/>
  <c r="Y93" i="2" s="1"/>
  <c r="H284" i="2"/>
  <c r="I284" i="2" s="1"/>
  <c r="W92" i="2"/>
  <c r="Y92" i="2" s="1"/>
  <c r="H92" i="2"/>
  <c r="I92" i="2" s="1"/>
  <c r="W91" i="2"/>
  <c r="Y91" i="2" s="1"/>
  <c r="H91" i="2"/>
  <c r="I91" i="2" s="1"/>
  <c r="W90" i="2"/>
  <c r="Y90" i="2" s="1"/>
  <c r="H264" i="2"/>
  <c r="I264" i="2" s="1"/>
  <c r="W89" i="2"/>
  <c r="Y89" i="2" s="1"/>
  <c r="H267" i="2"/>
  <c r="I267" i="2" s="1"/>
  <c r="W88" i="2"/>
  <c r="Y88" i="2" s="1"/>
  <c r="H233" i="2"/>
  <c r="I233" i="2" s="1"/>
  <c r="W87" i="2"/>
  <c r="H136" i="2"/>
  <c r="I136" i="2" s="1"/>
  <c r="W86" i="2"/>
  <c r="Y86" i="2" s="1"/>
  <c r="H86" i="2"/>
  <c r="I86" i="2" s="1"/>
  <c r="W85" i="2"/>
  <c r="Y85" i="2" s="1"/>
  <c r="H290" i="2"/>
  <c r="I290" i="2" s="1"/>
  <c r="W84" i="2"/>
  <c r="Y84" i="2" s="1"/>
  <c r="H84" i="2"/>
  <c r="I84" i="2" s="1"/>
  <c r="W83" i="2"/>
  <c r="Y83" i="2" s="1"/>
  <c r="H83" i="2"/>
  <c r="I83" i="2" s="1"/>
  <c r="W82" i="2"/>
  <c r="Y82" i="2" s="1"/>
  <c r="H137" i="2"/>
  <c r="I137" i="2" s="1"/>
  <c r="W81" i="2"/>
  <c r="Y81" i="2" s="1"/>
  <c r="H81" i="2"/>
  <c r="I81" i="2" s="1"/>
  <c r="W80" i="2"/>
  <c r="Y80" i="2" s="1"/>
  <c r="H22" i="2"/>
  <c r="I22" i="2" s="1"/>
  <c r="W79" i="2"/>
  <c r="Y79" i="2" s="1"/>
  <c r="H79" i="2"/>
  <c r="I79" i="2" s="1"/>
  <c r="W78" i="2"/>
  <c r="Y78" i="2" s="1"/>
  <c r="H21" i="2"/>
  <c r="I21" i="2" s="1"/>
  <c r="W77" i="2"/>
  <c r="Y77" i="2" s="1"/>
  <c r="H20" i="2"/>
  <c r="I20" i="2" s="1"/>
  <c r="W76" i="2"/>
  <c r="Y76" i="2" s="1"/>
  <c r="H76" i="2"/>
  <c r="I76" i="2" s="1"/>
  <c r="W75" i="2"/>
  <c r="G75" i="2"/>
  <c r="H75" i="2" s="1"/>
  <c r="I75" i="2" s="1"/>
  <c r="W74" i="2"/>
  <c r="Y74" i="2" s="1"/>
  <c r="H166" i="2"/>
  <c r="I166" i="2" s="1"/>
  <c r="W73" i="2"/>
  <c r="Y73" i="2" s="1"/>
  <c r="H73" i="2"/>
  <c r="I73" i="2" s="1"/>
  <c r="W72" i="2"/>
  <c r="X72" i="2" s="1"/>
  <c r="H72" i="2"/>
  <c r="I72" i="2" s="1"/>
  <c r="W71" i="2"/>
  <c r="H71" i="2"/>
  <c r="I71" i="2" s="1"/>
  <c r="W70" i="2"/>
  <c r="Y70" i="2" s="1"/>
  <c r="H223" i="2"/>
  <c r="I223" i="2" s="1"/>
  <c r="W69" i="2"/>
  <c r="Y69" i="2" s="1"/>
  <c r="H244" i="2"/>
  <c r="I244" i="2" s="1"/>
  <c r="W68" i="2"/>
  <c r="X68" i="2" s="1"/>
  <c r="H173" i="2"/>
  <c r="I173" i="2" s="1"/>
  <c r="W67" i="2"/>
  <c r="Y67" i="2" s="1"/>
  <c r="H172" i="2"/>
  <c r="I172" i="2" s="1"/>
  <c r="W66" i="2"/>
  <c r="Y66" i="2" s="1"/>
  <c r="H66" i="2"/>
  <c r="I66" i="2" s="1"/>
  <c r="W65" i="2"/>
  <c r="Y65" i="2" s="1"/>
  <c r="H17" i="2"/>
  <c r="I17" i="2" s="1"/>
  <c r="W64" i="2"/>
  <c r="Y64" i="2" s="1"/>
  <c r="H165" i="2"/>
  <c r="I165" i="2" s="1"/>
  <c r="W63" i="2"/>
  <c r="H16" i="2"/>
  <c r="I16" i="2" s="1"/>
  <c r="W62" i="2"/>
  <c r="Y62" i="2" s="1"/>
  <c r="H169" i="2"/>
  <c r="I169" i="2" s="1"/>
  <c r="W61" i="2"/>
  <c r="Y61" i="2" s="1"/>
  <c r="H245" i="2"/>
  <c r="I245" i="2" s="1"/>
  <c r="W60" i="2"/>
  <c r="Y60" i="2" s="1"/>
  <c r="H60" i="2"/>
  <c r="I60" i="2" s="1"/>
  <c r="W59" i="2"/>
  <c r="H174" i="2"/>
  <c r="I174" i="2" s="1"/>
  <c r="W58" i="2"/>
  <c r="Y58" i="2" s="1"/>
  <c r="H58" i="2"/>
  <c r="I58" i="2" s="1"/>
  <c r="W57" i="2"/>
  <c r="Y57" i="2" s="1"/>
  <c r="H199" i="2"/>
  <c r="I199" i="2" s="1"/>
  <c r="W56" i="2"/>
  <c r="X56" i="2" s="1"/>
  <c r="H56" i="2"/>
  <c r="I56" i="2" s="1"/>
  <c r="W55" i="2"/>
  <c r="H55" i="2"/>
  <c r="I55" i="2" s="1"/>
  <c r="W54" i="2"/>
  <c r="Y54" i="2" s="1"/>
  <c r="H54" i="2"/>
  <c r="I54" i="2" s="1"/>
  <c r="W53" i="2"/>
  <c r="Y53" i="2" s="1"/>
  <c r="H53" i="2"/>
  <c r="I53" i="2" s="1"/>
  <c r="W52" i="2"/>
  <c r="X52" i="2" s="1"/>
  <c r="H287" i="2"/>
  <c r="I287" i="2" s="1"/>
  <c r="W51" i="2"/>
  <c r="H250" i="2"/>
  <c r="I250" i="2" s="1"/>
  <c r="W50" i="2"/>
  <c r="Y50" i="2" s="1"/>
  <c r="H248" i="2"/>
  <c r="I248" i="2" s="1"/>
  <c r="W49" i="2"/>
  <c r="H249" i="2"/>
  <c r="I249" i="2" s="1"/>
  <c r="W48" i="2"/>
  <c r="Y48" i="2" s="1"/>
  <c r="H48" i="2"/>
  <c r="I48" i="2" s="1"/>
  <c r="W47" i="2"/>
  <c r="H255" i="2"/>
  <c r="I255" i="2" s="1"/>
  <c r="W46" i="2"/>
  <c r="Y46" i="2" s="1"/>
  <c r="H228" i="2"/>
  <c r="I228" i="2" s="1"/>
  <c r="W45" i="2"/>
  <c r="Y45" i="2" s="1"/>
  <c r="H45" i="2"/>
  <c r="I45" i="2" s="1"/>
  <c r="W44" i="2"/>
  <c r="Y44" i="2" s="1"/>
  <c r="H44" i="2"/>
  <c r="I44" i="2" s="1"/>
  <c r="W43" i="2"/>
  <c r="H43" i="2"/>
  <c r="I43" i="2" s="1"/>
  <c r="W42" i="2"/>
  <c r="Y42" i="2" s="1"/>
  <c r="H42" i="2"/>
  <c r="I42" i="2" s="1"/>
  <c r="W41" i="2"/>
  <c r="H208" i="2"/>
  <c r="I208" i="2" s="1"/>
  <c r="W40" i="2"/>
  <c r="X40" i="2" s="1"/>
  <c r="H40" i="2"/>
  <c r="I40" i="2" s="1"/>
  <c r="W39" i="2"/>
  <c r="H13" i="2"/>
  <c r="I13" i="2" s="1"/>
  <c r="W38" i="2"/>
  <c r="Y38" i="2" s="1"/>
  <c r="H38" i="2"/>
  <c r="I38" i="2" s="1"/>
  <c r="W37" i="2"/>
  <c r="Y37" i="2" s="1"/>
  <c r="H156" i="2"/>
  <c r="I156" i="2" s="1"/>
  <c r="W36" i="2"/>
  <c r="X36" i="2" s="1"/>
  <c r="H160" i="2"/>
  <c r="I160" i="2" s="1"/>
  <c r="W35" i="2"/>
  <c r="H162" i="2"/>
  <c r="I162" i="2" s="1"/>
  <c r="W34" i="2"/>
  <c r="Y34" i="2" s="1"/>
  <c r="H12" i="2"/>
  <c r="I12" i="2" s="1"/>
  <c r="W33" i="2"/>
  <c r="Y33" i="2" s="1"/>
  <c r="H236" i="2"/>
  <c r="I236" i="2" s="1"/>
  <c r="W32" i="2"/>
  <c r="Y32" i="2" s="1"/>
  <c r="H32" i="2"/>
  <c r="I32" i="2" s="1"/>
  <c r="W31" i="2"/>
  <c r="H31" i="2"/>
  <c r="I31" i="2" s="1"/>
  <c r="W30" i="2"/>
  <c r="Y30" i="2" s="1"/>
  <c r="H11" i="2"/>
  <c r="I11" i="2" s="1"/>
  <c r="W29" i="2"/>
  <c r="Y29" i="2" s="1"/>
  <c r="H29" i="2"/>
  <c r="I29" i="2" s="1"/>
  <c r="W28" i="2"/>
  <c r="X28" i="2" s="1"/>
  <c r="H10" i="2"/>
  <c r="I10" i="2" s="1"/>
  <c r="W27" i="2"/>
  <c r="H27" i="2"/>
  <c r="I27" i="2" s="1"/>
  <c r="W26" i="2"/>
  <c r="Y26" i="2" s="1"/>
  <c r="H26" i="2"/>
  <c r="I26" i="2" s="1"/>
  <c r="W25" i="2"/>
  <c r="Y25" i="2" s="1"/>
  <c r="H25" i="2"/>
  <c r="I25" i="2" s="1"/>
  <c r="W24" i="2"/>
  <c r="Y24" i="2" s="1"/>
  <c r="H154" i="2"/>
  <c r="I154" i="2" s="1"/>
  <c r="W23" i="2"/>
  <c r="H23" i="2"/>
  <c r="I23" i="2" s="1"/>
  <c r="W22" i="2"/>
  <c r="H9" i="2"/>
  <c r="I9" i="2" s="1"/>
  <c r="W21" i="2"/>
  <c r="H8" i="2"/>
  <c r="I8" i="2" s="1"/>
  <c r="W20" i="2"/>
  <c r="H294" i="2"/>
  <c r="I294" i="2" s="1"/>
  <c r="W19" i="2"/>
  <c r="H19" i="2"/>
  <c r="I19" i="2" s="1"/>
  <c r="W18" i="2"/>
  <c r="H18" i="2"/>
  <c r="I18" i="2" s="1"/>
  <c r="W17" i="2"/>
  <c r="H293" i="2"/>
  <c r="I293" i="2" s="1"/>
  <c r="W16" i="2"/>
  <c r="H155" i="2"/>
  <c r="I155" i="2" s="1"/>
  <c r="W15" i="2"/>
  <c r="H15" i="2"/>
  <c r="I15" i="2" s="1"/>
  <c r="W14" i="2"/>
  <c r="H14" i="2"/>
  <c r="I14" i="2" s="1"/>
  <c r="W13" i="2"/>
  <c r="H3" i="2"/>
  <c r="I3" i="2" s="1"/>
  <c r="W12" i="2"/>
  <c r="H298" i="2"/>
  <c r="I298" i="2" s="1"/>
  <c r="W11" i="2"/>
  <c r="H269" i="2"/>
  <c r="I269" i="2" s="1"/>
  <c r="W10" i="2"/>
  <c r="H276" i="2"/>
  <c r="I276" i="2" s="1"/>
  <c r="W9" i="2"/>
  <c r="H195" i="2"/>
  <c r="I195" i="2" s="1"/>
  <c r="W8" i="2"/>
  <c r="H237" i="2"/>
  <c r="I237" i="2" s="1"/>
  <c r="W7" i="2"/>
  <c r="H7" i="2"/>
  <c r="I7" i="2" s="1"/>
  <c r="W6" i="2"/>
  <c r="H6" i="2"/>
  <c r="I6" i="2" s="1"/>
  <c r="W5" i="2"/>
  <c r="H5" i="2"/>
  <c r="I5" i="2" s="1"/>
  <c r="W4" i="2"/>
  <c r="H4" i="2"/>
  <c r="I4" i="2" s="1"/>
  <c r="W3" i="2"/>
  <c r="H213" i="2"/>
  <c r="I213" i="2" s="1"/>
  <c r="H2" i="2"/>
  <c r="I2" i="2" s="1"/>
  <c r="Y87" i="2" l="1"/>
  <c r="X228" i="2"/>
  <c r="Y173" i="2"/>
  <c r="X231" i="2"/>
  <c r="Z231" i="2" s="1"/>
  <c r="X25" i="2"/>
  <c r="AA25" i="2" s="1"/>
  <c r="X61" i="2"/>
  <c r="AA61" i="2" s="1"/>
  <c r="X117" i="2"/>
  <c r="AA117" i="2" s="1"/>
  <c r="X74" i="2"/>
  <c r="AA74" i="2" s="1"/>
  <c r="Y167" i="2"/>
  <c r="Y230" i="2"/>
  <c r="Y40" i="2"/>
  <c r="X126" i="2"/>
  <c r="AA126" i="2" s="1"/>
  <c r="X44" i="2"/>
  <c r="Z44" i="2" s="1"/>
  <c r="X60" i="2"/>
  <c r="Z60" i="2" s="1"/>
  <c r="Y222" i="2"/>
  <c r="Y169" i="2"/>
  <c r="Y175" i="2"/>
  <c r="X182" i="2"/>
  <c r="AA182" i="2" s="1"/>
  <c r="X46" i="2"/>
  <c r="AA46" i="2" s="1"/>
  <c r="Y56" i="2"/>
  <c r="Y161" i="2"/>
  <c r="X282" i="2"/>
  <c r="AA282" i="2" s="1"/>
  <c r="Y158" i="2"/>
  <c r="Y165" i="2"/>
  <c r="X192" i="2"/>
  <c r="AA192" i="2" s="1"/>
  <c r="Y172" i="2"/>
  <c r="Y178" i="2"/>
  <c r="Y28" i="2"/>
  <c r="X45" i="2"/>
  <c r="AA45" i="2" s="1"/>
  <c r="X64" i="2"/>
  <c r="AA64" i="2" s="1"/>
  <c r="Y226" i="2"/>
  <c r="X123" i="2"/>
  <c r="V123" i="2" s="1"/>
  <c r="X54" i="2"/>
  <c r="Z54" i="2" s="1"/>
  <c r="Y200" i="2"/>
  <c r="Y52" i="2"/>
  <c r="X24" i="2"/>
  <c r="AA24" i="2" s="1"/>
  <c r="Y68" i="2"/>
  <c r="Y72" i="2"/>
  <c r="Y156" i="2"/>
  <c r="Y162" i="2"/>
  <c r="Y170" i="2"/>
  <c r="Y180" i="2"/>
  <c r="Y185" i="2"/>
  <c r="Y188" i="2"/>
  <c r="Y183" i="2"/>
  <c r="Y191" i="2"/>
  <c r="Y228" i="2"/>
  <c r="Y154" i="2"/>
  <c r="Y163" i="2"/>
  <c r="Y176" i="2"/>
  <c r="Y186" i="2"/>
  <c r="X189" i="2"/>
  <c r="AA189" i="2" s="1"/>
  <c r="Y194" i="2"/>
  <c r="X29" i="2"/>
  <c r="AA29" i="2" s="1"/>
  <c r="X48" i="2"/>
  <c r="V48" i="2" s="1"/>
  <c r="X53" i="2"/>
  <c r="AA53" i="2" s="1"/>
  <c r="X66" i="2"/>
  <c r="AA66" i="2" s="1"/>
  <c r="X118" i="2"/>
  <c r="Z118" i="2" s="1"/>
  <c r="X121" i="2"/>
  <c r="Z121" i="2" s="1"/>
  <c r="X127" i="2"/>
  <c r="AA127" i="2" s="1"/>
  <c r="Y166" i="2"/>
  <c r="X179" i="2"/>
  <c r="AA179" i="2" s="1"/>
  <c r="X267" i="2"/>
  <c r="AA267" i="2" s="1"/>
  <c r="X276" i="2"/>
  <c r="Z276" i="2" s="1"/>
  <c r="Y160" i="2"/>
  <c r="Y220" i="2"/>
  <c r="Y36" i="2"/>
  <c r="X70" i="2"/>
  <c r="Z70" i="2" s="1"/>
  <c r="X32" i="2"/>
  <c r="AA32" i="2" s="1"/>
  <c r="X37" i="2"/>
  <c r="AA37" i="2" s="1"/>
  <c r="X62" i="2"/>
  <c r="AA62" i="2" s="1"/>
  <c r="X69" i="2"/>
  <c r="AA69" i="2" s="1"/>
  <c r="X125" i="2"/>
  <c r="AA125" i="2" s="1"/>
  <c r="Y164" i="2"/>
  <c r="Y177" i="2"/>
  <c r="Y224" i="2"/>
  <c r="V2" i="2"/>
  <c r="Z2" i="2"/>
  <c r="X38" i="2"/>
  <c r="Z38" i="2" s="1"/>
  <c r="Y168" i="2"/>
  <c r="X50" i="2"/>
  <c r="AA50" i="2" s="1"/>
  <c r="X58" i="2"/>
  <c r="AA58" i="2" s="1"/>
  <c r="X119" i="2"/>
  <c r="AA119" i="2" s="1"/>
  <c r="X14" i="2"/>
  <c r="AA14" i="2" s="1"/>
  <c r="Y14" i="2"/>
  <c r="AA175" i="2"/>
  <c r="Z175" i="2"/>
  <c r="V175" i="2"/>
  <c r="X9" i="2"/>
  <c r="Z9" i="2" s="1"/>
  <c r="Y9" i="2"/>
  <c r="X17" i="2"/>
  <c r="AA17" i="2" s="1"/>
  <c r="Y17" i="2"/>
  <c r="X26" i="2"/>
  <c r="V26" i="2" s="1"/>
  <c r="AA180" i="2"/>
  <c r="V180" i="2"/>
  <c r="Z180" i="2"/>
  <c r="AA188" i="2"/>
  <c r="Z188" i="2"/>
  <c r="V188" i="2"/>
  <c r="X12" i="2"/>
  <c r="AA12" i="2" s="1"/>
  <c r="Y12" i="2"/>
  <c r="X20" i="2"/>
  <c r="V20" i="2" s="1"/>
  <c r="Y20" i="2"/>
  <c r="X30" i="2"/>
  <c r="AA30" i="2" s="1"/>
  <c r="Y71" i="2"/>
  <c r="X71" i="2"/>
  <c r="AA71" i="2" s="1"/>
  <c r="X4" i="2"/>
  <c r="AA4" i="2" s="1"/>
  <c r="Y4" i="2"/>
  <c r="X7" i="2"/>
  <c r="AA7" i="2" s="1"/>
  <c r="Y7" i="2"/>
  <c r="X15" i="2"/>
  <c r="V15" i="2" s="1"/>
  <c r="Y15" i="2"/>
  <c r="Y23" i="2"/>
  <c r="X23" i="2"/>
  <c r="AA23" i="2" s="1"/>
  <c r="X34" i="2"/>
  <c r="V34" i="2" s="1"/>
  <c r="X42" i="2"/>
  <c r="V42" i="2" s="1"/>
  <c r="Y59" i="2"/>
  <c r="X59" i="2"/>
  <c r="AA59" i="2" s="1"/>
  <c r="Y63" i="2"/>
  <c r="X63" i="2"/>
  <c r="AA63" i="2" s="1"/>
  <c r="AA183" i="2"/>
  <c r="V183" i="2"/>
  <c r="Z183" i="2"/>
  <c r="AA191" i="2"/>
  <c r="Z191" i="2"/>
  <c r="V191" i="2"/>
  <c r="X6" i="2"/>
  <c r="V6" i="2" s="1"/>
  <c r="Y6" i="2"/>
  <c r="X10" i="2"/>
  <c r="AA10" i="2" s="1"/>
  <c r="Y10" i="2"/>
  <c r="X18" i="2"/>
  <c r="Z18" i="2" s="1"/>
  <c r="Y18" i="2"/>
  <c r="Y27" i="2"/>
  <c r="X27" i="2"/>
  <c r="AA27" i="2" s="1"/>
  <c r="AA231" i="2"/>
  <c r="X21" i="2"/>
  <c r="V21" i="2" s="1"/>
  <c r="Y21" i="2"/>
  <c r="Y31" i="2"/>
  <c r="X31" i="2"/>
  <c r="AA31" i="2" s="1"/>
  <c r="Y35" i="2"/>
  <c r="X35" i="2"/>
  <c r="AA35" i="2" s="1"/>
  <c r="Y43" i="2"/>
  <c r="X43" i="2"/>
  <c r="AA43" i="2" s="1"/>
  <c r="Y51" i="2"/>
  <c r="X51" i="2"/>
  <c r="AA51" i="2" s="1"/>
  <c r="Y55" i="2"/>
  <c r="X55" i="2"/>
  <c r="AA55" i="2" s="1"/>
  <c r="X22" i="2"/>
  <c r="AA22" i="2" s="1"/>
  <c r="Y22" i="2"/>
  <c r="X13" i="2"/>
  <c r="AA13" i="2" s="1"/>
  <c r="Y13" i="2"/>
  <c r="X16" i="2"/>
  <c r="Z16" i="2" s="1"/>
  <c r="Y16" i="2"/>
  <c r="X33" i="2"/>
  <c r="AA33" i="2" s="1"/>
  <c r="Y39" i="2"/>
  <c r="X39" i="2"/>
  <c r="AA39" i="2" s="1"/>
  <c r="Y41" i="2"/>
  <c r="X41" i="2"/>
  <c r="AA41" i="2" s="1"/>
  <c r="Y47" i="2"/>
  <c r="X47" i="2"/>
  <c r="AA47" i="2" s="1"/>
  <c r="Y49" i="2"/>
  <c r="X49" i="2"/>
  <c r="AA49" i="2" s="1"/>
  <c r="AA172" i="2"/>
  <c r="Z172" i="2"/>
  <c r="V172" i="2"/>
  <c r="X5" i="2"/>
  <c r="V5" i="2" s="1"/>
  <c r="Y5" i="2"/>
  <c r="X8" i="2"/>
  <c r="AA8" i="2" s="1"/>
  <c r="Y8" i="2"/>
  <c r="X3" i="2"/>
  <c r="AA3" i="2" s="1"/>
  <c r="Y3" i="2"/>
  <c r="X11" i="2"/>
  <c r="V11" i="2" s="1"/>
  <c r="Y11" i="2"/>
  <c r="X19" i="2"/>
  <c r="AA19" i="2" s="1"/>
  <c r="Y19" i="2"/>
  <c r="Y204" i="2"/>
  <c r="X278" i="2"/>
  <c r="Z278" i="2" s="1"/>
  <c r="X116" i="2"/>
  <c r="AA116" i="2" s="1"/>
  <c r="X124" i="2"/>
  <c r="Z124" i="2" s="1"/>
  <c r="X129" i="2"/>
  <c r="AA129" i="2" s="1"/>
  <c r="X131" i="2"/>
  <c r="AA131" i="2" s="1"/>
  <c r="X133" i="2"/>
  <c r="AA133" i="2" s="1"/>
  <c r="X135" i="2"/>
  <c r="AA135" i="2" s="1"/>
  <c r="X137" i="2"/>
  <c r="AA137" i="2" s="1"/>
  <c r="X139" i="2"/>
  <c r="Z139" i="2" s="1"/>
  <c r="X141" i="2"/>
  <c r="AA141" i="2" s="1"/>
  <c r="X143" i="2"/>
  <c r="AA143" i="2" s="1"/>
  <c r="X145" i="2"/>
  <c r="AA145" i="2" s="1"/>
  <c r="X147" i="2"/>
  <c r="AA147" i="2" s="1"/>
  <c r="X149" i="2"/>
  <c r="Z149" i="2" s="1"/>
  <c r="X151" i="2"/>
  <c r="AA151" i="2" s="1"/>
  <c r="X153" i="2"/>
  <c r="AA153" i="2" s="1"/>
  <c r="X155" i="2"/>
  <c r="Z155" i="2" s="1"/>
  <c r="X157" i="2"/>
  <c r="AA157" i="2" s="1"/>
  <c r="X159" i="2"/>
  <c r="AA159" i="2" s="1"/>
  <c r="Z176" i="2"/>
  <c r="Y198" i="2"/>
  <c r="X268" i="2"/>
  <c r="Z268" i="2" s="1"/>
  <c r="X272" i="2"/>
  <c r="V272" i="2" s="1"/>
  <c r="X57" i="2"/>
  <c r="AA57" i="2" s="1"/>
  <c r="X65" i="2"/>
  <c r="AA65" i="2" s="1"/>
  <c r="X73" i="2"/>
  <c r="AA73" i="2" s="1"/>
  <c r="X122" i="2"/>
  <c r="AA122" i="2" s="1"/>
  <c r="X171" i="2"/>
  <c r="X174" i="2"/>
  <c r="AA174" i="2" s="1"/>
  <c r="X181" i="2"/>
  <c r="AA181" i="2" s="1"/>
  <c r="X184" i="2"/>
  <c r="X187" i="2"/>
  <c r="X190" i="2"/>
  <c r="Z190" i="2" s="1"/>
  <c r="Y202" i="2"/>
  <c r="Y208" i="2"/>
  <c r="Y210" i="2"/>
  <c r="Y212" i="2"/>
  <c r="Y214" i="2"/>
  <c r="Y216" i="2"/>
  <c r="Y218" i="2"/>
  <c r="Y193" i="2"/>
  <c r="Y196" i="2"/>
  <c r="X269" i="2"/>
  <c r="V269" i="2" s="1"/>
  <c r="X271" i="2"/>
  <c r="AA271" i="2" s="1"/>
  <c r="X273" i="2"/>
  <c r="AA273" i="2" s="1"/>
  <c r="X67" i="2"/>
  <c r="AA67" i="2" s="1"/>
  <c r="X103" i="2"/>
  <c r="Z103" i="2" s="1"/>
  <c r="X120" i="2"/>
  <c r="AA120" i="2" s="1"/>
  <c r="X128" i="2"/>
  <c r="Z128" i="2" s="1"/>
  <c r="X130" i="2"/>
  <c r="AA130" i="2" s="1"/>
  <c r="X132" i="2"/>
  <c r="AA132" i="2" s="1"/>
  <c r="X134" i="2"/>
  <c r="V134" i="2" s="1"/>
  <c r="X136" i="2"/>
  <c r="AA136" i="2" s="1"/>
  <c r="X138" i="2"/>
  <c r="V138" i="2" s="1"/>
  <c r="X140" i="2"/>
  <c r="Z140" i="2" s="1"/>
  <c r="X142" i="2"/>
  <c r="V142" i="2" s="1"/>
  <c r="X144" i="2"/>
  <c r="AA144" i="2" s="1"/>
  <c r="X146" i="2"/>
  <c r="AA146" i="2" s="1"/>
  <c r="X148" i="2"/>
  <c r="Z148" i="2" s="1"/>
  <c r="X150" i="2"/>
  <c r="Z150" i="2" s="1"/>
  <c r="X152" i="2"/>
  <c r="AA152" i="2" s="1"/>
  <c r="V176" i="2"/>
  <c r="V192" i="2"/>
  <c r="Y206" i="2"/>
  <c r="Y231" i="2"/>
  <c r="X275" i="2"/>
  <c r="AA275" i="2" s="1"/>
  <c r="X280" i="2"/>
  <c r="Z280" i="2" s="1"/>
  <c r="H85" i="2"/>
  <c r="I85" i="2" s="1"/>
  <c r="AA2" i="2"/>
  <c r="Z68" i="2"/>
  <c r="V68" i="2"/>
  <c r="Z72" i="2"/>
  <c r="V72" i="2"/>
  <c r="Y245" i="2"/>
  <c r="X245" i="2"/>
  <c r="X76" i="2"/>
  <c r="X78" i="2"/>
  <c r="X80" i="2"/>
  <c r="X82" i="2"/>
  <c r="X84" i="2"/>
  <c r="X86" i="2"/>
  <c r="X88" i="2"/>
  <c r="X90" i="2"/>
  <c r="X92" i="2"/>
  <c r="X94" i="2"/>
  <c r="X96" i="2"/>
  <c r="X98" i="2"/>
  <c r="X100" i="2"/>
  <c r="X102" i="2"/>
  <c r="Z52" i="2"/>
  <c r="V52" i="2"/>
  <c r="Z56" i="2"/>
  <c r="V56" i="2"/>
  <c r="AA52" i="2"/>
  <c r="AA56" i="2"/>
  <c r="Z104" i="2"/>
  <c r="V104" i="2"/>
  <c r="Z198" i="2"/>
  <c r="V198" i="2"/>
  <c r="AA198" i="2"/>
  <c r="Y201" i="2"/>
  <c r="X201" i="2"/>
  <c r="Z206" i="2"/>
  <c r="V206" i="2"/>
  <c r="AA206" i="2"/>
  <c r="Z28" i="2"/>
  <c r="V28" i="2"/>
  <c r="Z36" i="2"/>
  <c r="V36" i="2"/>
  <c r="Z40" i="2"/>
  <c r="V40" i="2"/>
  <c r="AA28" i="2"/>
  <c r="AA36" i="2"/>
  <c r="AA40" i="2"/>
  <c r="AA68" i="2"/>
  <c r="AA72" i="2"/>
  <c r="Y75" i="2"/>
  <c r="X75" i="2"/>
  <c r="X77" i="2"/>
  <c r="X79" i="2"/>
  <c r="X81" i="2"/>
  <c r="X83" i="2"/>
  <c r="X85" i="2"/>
  <c r="X87" i="2"/>
  <c r="X89" i="2"/>
  <c r="X91" i="2"/>
  <c r="X93" i="2"/>
  <c r="X95" i="2"/>
  <c r="X97" i="2"/>
  <c r="X99" i="2"/>
  <c r="X101" i="2"/>
  <c r="Y104" i="2"/>
  <c r="X105" i="2"/>
  <c r="X106" i="2"/>
  <c r="X107" i="2"/>
  <c r="X108" i="2"/>
  <c r="X109" i="2"/>
  <c r="X110" i="2"/>
  <c r="X111" i="2"/>
  <c r="X112" i="2"/>
  <c r="X113" i="2"/>
  <c r="X114" i="2"/>
  <c r="X115" i="2"/>
  <c r="AA154" i="2"/>
  <c r="Z154" i="2"/>
  <c r="V154" i="2"/>
  <c r="AA156" i="2"/>
  <c r="Z156" i="2"/>
  <c r="V156" i="2"/>
  <c r="AA158" i="2"/>
  <c r="Z158" i="2"/>
  <c r="V158" i="2"/>
  <c r="AA160" i="2"/>
  <c r="Z160" i="2"/>
  <c r="V160" i="2"/>
  <c r="AA161" i="2"/>
  <c r="Z161" i="2"/>
  <c r="V161" i="2"/>
  <c r="AA162" i="2"/>
  <c r="Z162" i="2"/>
  <c r="V162" i="2"/>
  <c r="AA163" i="2"/>
  <c r="Z163" i="2"/>
  <c r="V163" i="2"/>
  <c r="AA164" i="2"/>
  <c r="Z164" i="2"/>
  <c r="V164" i="2"/>
  <c r="AA165" i="2"/>
  <c r="Z165" i="2"/>
  <c r="V165" i="2"/>
  <c r="AA166" i="2"/>
  <c r="Z166" i="2"/>
  <c r="V166" i="2"/>
  <c r="AA167" i="2"/>
  <c r="Z167" i="2"/>
  <c r="V167" i="2"/>
  <c r="AA168" i="2"/>
  <c r="Z168" i="2"/>
  <c r="V168" i="2"/>
  <c r="AA169" i="2"/>
  <c r="Z169" i="2"/>
  <c r="V169" i="2"/>
  <c r="AA170" i="2"/>
  <c r="Z170" i="2"/>
  <c r="V170" i="2"/>
  <c r="AA178" i="2"/>
  <c r="Z178" i="2"/>
  <c r="V178" i="2"/>
  <c r="AA186" i="2"/>
  <c r="Z186" i="2"/>
  <c r="V186" i="2"/>
  <c r="Y195" i="2"/>
  <c r="X195" i="2"/>
  <c r="Z200" i="2"/>
  <c r="V200" i="2"/>
  <c r="AA200" i="2"/>
  <c r="Y203" i="2"/>
  <c r="X203" i="2"/>
  <c r="Y233" i="2"/>
  <c r="X233" i="2"/>
  <c r="Y249" i="2"/>
  <c r="X249" i="2"/>
  <c r="Y283" i="2"/>
  <c r="X283" i="2"/>
  <c r="X193" i="2"/>
  <c r="Z194" i="2"/>
  <c r="V194" i="2"/>
  <c r="AA194" i="2"/>
  <c r="Y197" i="2"/>
  <c r="X197" i="2"/>
  <c r="Z202" i="2"/>
  <c r="V202" i="2"/>
  <c r="AA202" i="2"/>
  <c r="Y205" i="2"/>
  <c r="X205" i="2"/>
  <c r="Y237" i="2"/>
  <c r="X237" i="2"/>
  <c r="Y253" i="2"/>
  <c r="X253" i="2"/>
  <c r="Y262" i="2"/>
  <c r="X262" i="2"/>
  <c r="Z196" i="2"/>
  <c r="V196" i="2"/>
  <c r="AA196" i="2"/>
  <c r="Y199" i="2"/>
  <c r="X199" i="2"/>
  <c r="Z204" i="2"/>
  <c r="V204" i="2"/>
  <c r="AA204" i="2"/>
  <c r="X207" i="2"/>
  <c r="Y207" i="2"/>
  <c r="X211" i="2"/>
  <c r="Y211" i="2"/>
  <c r="X215" i="2"/>
  <c r="Y215" i="2"/>
  <c r="X219" i="2"/>
  <c r="Y219" i="2"/>
  <c r="X223" i="2"/>
  <c r="Y223" i="2"/>
  <c r="X227" i="2"/>
  <c r="Y227" i="2"/>
  <c r="Y241" i="2"/>
  <c r="X241" i="2"/>
  <c r="Z208" i="2"/>
  <c r="V208" i="2"/>
  <c r="Z212" i="2"/>
  <c r="V212" i="2"/>
  <c r="Z216" i="2"/>
  <c r="V216" i="2"/>
  <c r="Z220" i="2"/>
  <c r="V220" i="2"/>
  <c r="Z224" i="2"/>
  <c r="V224" i="2"/>
  <c r="Z228" i="2"/>
  <c r="V228" i="2"/>
  <c r="Y232" i="2"/>
  <c r="X232" i="2"/>
  <c r="Y236" i="2"/>
  <c r="X236" i="2"/>
  <c r="Y240" i="2"/>
  <c r="X240" i="2"/>
  <c r="Y244" i="2"/>
  <c r="X244" i="2"/>
  <c r="Y248" i="2"/>
  <c r="X248" i="2"/>
  <c r="Y252" i="2"/>
  <c r="X252" i="2"/>
  <c r="Y256" i="2"/>
  <c r="X256" i="2"/>
  <c r="Y264" i="2"/>
  <c r="X264" i="2"/>
  <c r="Y274" i="2"/>
  <c r="X274" i="2"/>
  <c r="Y287" i="2"/>
  <c r="X287" i="2"/>
  <c r="Y293" i="2"/>
  <c r="X293" i="2"/>
  <c r="Z209" i="2"/>
  <c r="V209" i="2"/>
  <c r="Z213" i="2"/>
  <c r="V213" i="2"/>
  <c r="Z217" i="2"/>
  <c r="V217" i="2"/>
  <c r="Z221" i="2"/>
  <c r="V221" i="2"/>
  <c r="Z225" i="2"/>
  <c r="V225" i="2"/>
  <c r="Z229" i="2"/>
  <c r="V229" i="2"/>
  <c r="Y235" i="2"/>
  <c r="X235" i="2"/>
  <c r="Y239" i="2"/>
  <c r="X239" i="2"/>
  <c r="Y243" i="2"/>
  <c r="X243" i="2"/>
  <c r="Y247" i="2"/>
  <c r="X247" i="2"/>
  <c r="Y251" i="2"/>
  <c r="X251" i="2"/>
  <c r="Y258" i="2"/>
  <c r="X258" i="2"/>
  <c r="Y266" i="2"/>
  <c r="X266" i="2"/>
  <c r="Y279" i="2"/>
  <c r="X279" i="2"/>
  <c r="V173" i="2"/>
  <c r="Z173" i="2"/>
  <c r="V177" i="2"/>
  <c r="Z177" i="2"/>
  <c r="V185" i="2"/>
  <c r="Z185" i="2"/>
  <c r="AA208" i="2"/>
  <c r="Y209" i="2"/>
  <c r="Z210" i="2"/>
  <c r="V210" i="2"/>
  <c r="AA212" i="2"/>
  <c r="Y213" i="2"/>
  <c r="Z214" i="2"/>
  <c r="V214" i="2"/>
  <c r="AA216" i="2"/>
  <c r="Y217" i="2"/>
  <c r="Z218" i="2"/>
  <c r="V218" i="2"/>
  <c r="AA220" i="2"/>
  <c r="Y221" i="2"/>
  <c r="Z222" i="2"/>
  <c r="V222" i="2"/>
  <c r="AA224" i="2"/>
  <c r="Y225" i="2"/>
  <c r="Z226" i="2"/>
  <c r="V226" i="2"/>
  <c r="AA228" i="2"/>
  <c r="Y229" i="2"/>
  <c r="Z230" i="2"/>
  <c r="V230" i="2"/>
  <c r="Y234" i="2"/>
  <c r="X234" i="2"/>
  <c r="Y238" i="2"/>
  <c r="X238" i="2"/>
  <c r="Y242" i="2"/>
  <c r="X242" i="2"/>
  <c r="Y246" i="2"/>
  <c r="X246" i="2"/>
  <c r="Y250" i="2"/>
  <c r="X250" i="2"/>
  <c r="Y254" i="2"/>
  <c r="X254" i="2"/>
  <c r="Y260" i="2"/>
  <c r="X260" i="2"/>
  <c r="Y289" i="2"/>
  <c r="X289" i="2"/>
  <c r="Y292" i="2"/>
  <c r="X292" i="2"/>
  <c r="Y285" i="2"/>
  <c r="X285" i="2"/>
  <c r="Y288" i="2"/>
  <c r="X288" i="2"/>
  <c r="X255" i="2"/>
  <c r="X257" i="2"/>
  <c r="X259" i="2"/>
  <c r="X261" i="2"/>
  <c r="X263" i="2"/>
  <c r="X265" i="2"/>
  <c r="X270" i="2"/>
  <c r="X277" i="2"/>
  <c r="X281" i="2"/>
  <c r="Y284" i="2"/>
  <c r="X284" i="2"/>
  <c r="Y291" i="2"/>
  <c r="X291" i="2"/>
  <c r="Y286" i="2"/>
  <c r="X286" i="2"/>
  <c r="Y290" i="2"/>
  <c r="X290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Z179" i="2" l="1"/>
  <c r="V231" i="2"/>
  <c r="V282" i="2"/>
  <c r="Z64" i="2"/>
  <c r="AA280" i="2"/>
  <c r="Z271" i="2"/>
  <c r="AA26" i="2"/>
  <c r="AA269" i="2"/>
  <c r="Z61" i="2"/>
  <c r="AA150" i="2"/>
  <c r="Z53" i="2"/>
  <c r="Z282" i="2"/>
  <c r="V147" i="2"/>
  <c r="V39" i="2"/>
  <c r="V64" i="2"/>
  <c r="V276" i="2"/>
  <c r="V59" i="2"/>
  <c r="Z20" i="2"/>
  <c r="Z134" i="2"/>
  <c r="AA60" i="2"/>
  <c r="V133" i="2"/>
  <c r="Z133" i="2"/>
  <c r="V131" i="2"/>
  <c r="AA20" i="2"/>
  <c r="Z147" i="2"/>
  <c r="V117" i="2"/>
  <c r="V29" i="2"/>
  <c r="V27" i="2"/>
  <c r="Z269" i="2"/>
  <c r="V280" i="2"/>
  <c r="V129" i="2"/>
  <c r="Z39" i="2"/>
  <c r="Z129" i="2"/>
  <c r="Z25" i="2"/>
  <c r="Z145" i="2"/>
  <c r="V44" i="2"/>
  <c r="AA44" i="2"/>
  <c r="Z7" i="2"/>
  <c r="AA148" i="2"/>
  <c r="Z26" i="2"/>
  <c r="V45" i="2"/>
  <c r="V22" i="2"/>
  <c r="V25" i="2"/>
  <c r="V32" i="2"/>
  <c r="Z11" i="2"/>
  <c r="V145" i="2"/>
  <c r="Z32" i="2"/>
  <c r="AA11" i="2"/>
  <c r="V7" i="2"/>
  <c r="Z45" i="2"/>
  <c r="AA123" i="2"/>
  <c r="AA276" i="2"/>
  <c r="V267" i="2"/>
  <c r="Z41" i="2"/>
  <c r="Z21" i="2"/>
  <c r="AA48" i="2"/>
  <c r="V62" i="2"/>
  <c r="Z13" i="2"/>
  <c r="V126" i="2"/>
  <c r="V120" i="2"/>
  <c r="V63" i="2"/>
  <c r="V74" i="2"/>
  <c r="AA21" i="2"/>
  <c r="Z123" i="2"/>
  <c r="Z120" i="2"/>
  <c r="Z63" i="2"/>
  <c r="AA121" i="2"/>
  <c r="Z74" i="2"/>
  <c r="Z34" i="2"/>
  <c r="V144" i="2"/>
  <c r="Z142" i="2"/>
  <c r="V66" i="2"/>
  <c r="AA142" i="2"/>
  <c r="V57" i="2"/>
  <c r="Z42" i="2"/>
  <c r="Z66" i="2"/>
  <c r="V16" i="2"/>
  <c r="V3" i="2"/>
  <c r="AA42" i="2"/>
  <c r="AA140" i="2"/>
  <c r="AA128" i="2"/>
  <c r="AA103" i="2"/>
  <c r="Z57" i="2"/>
  <c r="Z73" i="2"/>
  <c r="Z116" i="2"/>
  <c r="V157" i="2"/>
  <c r="AA190" i="2"/>
  <c r="AA124" i="2"/>
  <c r="V53" i="2"/>
  <c r="Z126" i="2"/>
  <c r="AA70" i="2"/>
  <c r="V55" i="2"/>
  <c r="V12" i="2"/>
  <c r="V275" i="2"/>
  <c r="V119" i="2"/>
  <c r="Z157" i="2"/>
  <c r="Z144" i="2"/>
  <c r="V141" i="2"/>
  <c r="AA38" i="2"/>
  <c r="Z62" i="2"/>
  <c r="Z117" i="2"/>
  <c r="V65" i="2"/>
  <c r="Z55" i="2"/>
  <c r="AA18" i="2"/>
  <c r="Z12" i="2"/>
  <c r="Z275" i="2"/>
  <c r="V190" i="2"/>
  <c r="V118" i="2"/>
  <c r="Z119" i="2"/>
  <c r="V159" i="2"/>
  <c r="V150" i="2"/>
  <c r="V146" i="2"/>
  <c r="Z141" i="2"/>
  <c r="Z131" i="2"/>
  <c r="V128" i="2"/>
  <c r="V46" i="2"/>
  <c r="Z65" i="2"/>
  <c r="V37" i="2"/>
  <c r="V60" i="2"/>
  <c r="V70" i="2"/>
  <c r="V4" i="2"/>
  <c r="Z272" i="2"/>
  <c r="Z159" i="2"/>
  <c r="Z146" i="2"/>
  <c r="V143" i="2"/>
  <c r="V116" i="2"/>
  <c r="Z46" i="2"/>
  <c r="V24" i="2"/>
  <c r="V61" i="2"/>
  <c r="V51" i="2"/>
  <c r="V31" i="2"/>
  <c r="Z22" i="2"/>
  <c r="V14" i="2"/>
  <c r="Z189" i="2"/>
  <c r="V127" i="2"/>
  <c r="Z143" i="2"/>
  <c r="V130" i="2"/>
  <c r="Z24" i="2"/>
  <c r="Z31" i="2"/>
  <c r="Z14" i="2"/>
  <c r="Z267" i="2"/>
  <c r="V189" i="2"/>
  <c r="V174" i="2"/>
  <c r="Z127" i="2"/>
  <c r="V149" i="2"/>
  <c r="Z130" i="2"/>
  <c r="V124" i="2"/>
  <c r="V121" i="2"/>
  <c r="Z174" i="2"/>
  <c r="V271" i="2"/>
  <c r="V155" i="2"/>
  <c r="AA134" i="2"/>
  <c r="V73" i="2"/>
  <c r="Z59" i="2"/>
  <c r="V41" i="2"/>
  <c r="Z29" i="2"/>
  <c r="V13" i="2"/>
  <c r="AA9" i="2"/>
  <c r="AA272" i="2"/>
  <c r="AA278" i="2"/>
  <c r="AA155" i="2"/>
  <c r="V47" i="2"/>
  <c r="V278" i="2"/>
  <c r="Z50" i="2"/>
  <c r="AA16" i="2"/>
  <c r="V10" i="2"/>
  <c r="Z10" i="2"/>
  <c r="V182" i="2"/>
  <c r="V122" i="2"/>
  <c r="AA149" i="2"/>
  <c r="V135" i="2"/>
  <c r="V132" i="2"/>
  <c r="Z71" i="2"/>
  <c r="Z48" i="2"/>
  <c r="V30" i="2"/>
  <c r="V125" i="2"/>
  <c r="Z69" i="2"/>
  <c r="Z37" i="2"/>
  <c r="Z27" i="2"/>
  <c r="V19" i="2"/>
  <c r="Z15" i="2"/>
  <c r="Z6" i="2"/>
  <c r="V139" i="2"/>
  <c r="V103" i="2"/>
  <c r="AA118" i="2"/>
  <c r="V50" i="2"/>
  <c r="AA139" i="2"/>
  <c r="Z47" i="2"/>
  <c r="Z192" i="2"/>
  <c r="Z182" i="2"/>
  <c r="Z122" i="2"/>
  <c r="V151" i="2"/>
  <c r="V148" i="2"/>
  <c r="V140" i="2"/>
  <c r="Z135" i="2"/>
  <c r="Z132" i="2"/>
  <c r="V38" i="2"/>
  <c r="Z30" i="2"/>
  <c r="Z125" i="2"/>
  <c r="V43" i="2"/>
  <c r="V35" i="2"/>
  <c r="V54" i="2"/>
  <c r="Z19" i="2"/>
  <c r="AA15" i="2"/>
  <c r="V9" i="2"/>
  <c r="AA6" i="2"/>
  <c r="Z51" i="2"/>
  <c r="V58" i="2"/>
  <c r="Z58" i="2"/>
  <c r="Z138" i="2"/>
  <c r="V71" i="2"/>
  <c r="V69" i="2"/>
  <c r="Z151" i="2"/>
  <c r="AA54" i="2"/>
  <c r="Z43" i="2"/>
  <c r="Z35" i="2"/>
  <c r="Z5" i="2"/>
  <c r="V179" i="2"/>
  <c r="AA5" i="2"/>
  <c r="Z3" i="2"/>
  <c r="V17" i="2"/>
  <c r="Z4" i="2"/>
  <c r="V153" i="2"/>
  <c r="V137" i="2"/>
  <c r="V49" i="2"/>
  <c r="V33" i="2"/>
  <c r="V23" i="2"/>
  <c r="Z17" i="2"/>
  <c r="AA171" i="2"/>
  <c r="Z171" i="2"/>
  <c r="V171" i="2"/>
  <c r="AA268" i="2"/>
  <c r="Z153" i="2"/>
  <c r="Z137" i="2"/>
  <c r="Z49" i="2"/>
  <c r="Z33" i="2"/>
  <c r="Z23" i="2"/>
  <c r="V268" i="2"/>
  <c r="V67" i="2"/>
  <c r="V8" i="2"/>
  <c r="Z181" i="2"/>
  <c r="V152" i="2"/>
  <c r="V136" i="2"/>
  <c r="Z67" i="2"/>
  <c r="Z8" i="2"/>
  <c r="AA138" i="2"/>
  <c r="V273" i="2"/>
  <c r="V181" i="2"/>
  <c r="Z152" i="2"/>
  <c r="Z136" i="2"/>
  <c r="AA34" i="2"/>
  <c r="V18" i="2"/>
  <c r="AA187" i="2"/>
  <c r="Z187" i="2"/>
  <c r="V187" i="2"/>
  <c r="Z273" i="2"/>
  <c r="AA184" i="2"/>
  <c r="Z184" i="2"/>
  <c r="V184" i="2"/>
  <c r="AA304" i="2"/>
  <c r="Z304" i="2"/>
  <c r="V304" i="2"/>
  <c r="AA261" i="2"/>
  <c r="V261" i="2"/>
  <c r="Z261" i="2"/>
  <c r="Z266" i="2"/>
  <c r="V266" i="2"/>
  <c r="AA266" i="2"/>
  <c r="AA235" i="2"/>
  <c r="V235" i="2"/>
  <c r="Z235" i="2"/>
  <c r="Z215" i="2"/>
  <c r="V215" i="2"/>
  <c r="AA215" i="2"/>
  <c r="Z107" i="2"/>
  <c r="V107" i="2"/>
  <c r="AA107" i="2"/>
  <c r="Z85" i="2"/>
  <c r="AA85" i="2"/>
  <c r="V85" i="2"/>
  <c r="AA92" i="2"/>
  <c r="V92" i="2"/>
  <c r="Z92" i="2"/>
  <c r="AA299" i="2"/>
  <c r="Z299" i="2"/>
  <c r="V299" i="2"/>
  <c r="Z284" i="2"/>
  <c r="V284" i="2"/>
  <c r="AA284" i="2"/>
  <c r="AA250" i="2"/>
  <c r="V250" i="2"/>
  <c r="Z250" i="2"/>
  <c r="AA242" i="2"/>
  <c r="V242" i="2"/>
  <c r="Z242" i="2"/>
  <c r="Z274" i="2"/>
  <c r="V274" i="2"/>
  <c r="AA274" i="2"/>
  <c r="AA256" i="2"/>
  <c r="V256" i="2"/>
  <c r="Z256" i="2"/>
  <c r="AA248" i="2"/>
  <c r="V248" i="2"/>
  <c r="Z248" i="2"/>
  <c r="AA240" i="2"/>
  <c r="V240" i="2"/>
  <c r="Z240" i="2"/>
  <c r="AA232" i="2"/>
  <c r="V232" i="2"/>
  <c r="Z232" i="2"/>
  <c r="AA253" i="2"/>
  <c r="V253" i="2"/>
  <c r="Z253" i="2"/>
  <c r="Z205" i="2"/>
  <c r="V205" i="2"/>
  <c r="AA205" i="2"/>
  <c r="Z283" i="2"/>
  <c r="V283" i="2"/>
  <c r="AA283" i="2"/>
  <c r="AA249" i="2"/>
  <c r="V249" i="2"/>
  <c r="Z249" i="2"/>
  <c r="Z203" i="2"/>
  <c r="V203" i="2"/>
  <c r="AA203" i="2"/>
  <c r="Z114" i="2"/>
  <c r="V114" i="2"/>
  <c r="AA114" i="2"/>
  <c r="Z110" i="2"/>
  <c r="V110" i="2"/>
  <c r="AA110" i="2"/>
  <c r="Z106" i="2"/>
  <c r="V106" i="2"/>
  <c r="AA106" i="2"/>
  <c r="AA99" i="2"/>
  <c r="V99" i="2"/>
  <c r="Z99" i="2"/>
  <c r="Z91" i="2"/>
  <c r="AA91" i="2"/>
  <c r="V91" i="2"/>
  <c r="Z83" i="2"/>
  <c r="AA83" i="2"/>
  <c r="V83" i="2"/>
  <c r="Z75" i="2"/>
  <c r="AA75" i="2"/>
  <c r="V75" i="2"/>
  <c r="Z201" i="2"/>
  <c r="V201" i="2"/>
  <c r="AA201" i="2"/>
  <c r="AA98" i="2"/>
  <c r="V98" i="2"/>
  <c r="Z98" i="2"/>
  <c r="AA90" i="2"/>
  <c r="V90" i="2"/>
  <c r="Z90" i="2"/>
  <c r="AA82" i="2"/>
  <c r="V82" i="2"/>
  <c r="Z82" i="2"/>
  <c r="AA245" i="2"/>
  <c r="V245" i="2"/>
  <c r="Z245" i="2"/>
  <c r="AA296" i="2"/>
  <c r="Z296" i="2"/>
  <c r="V296" i="2"/>
  <c r="Z277" i="2"/>
  <c r="V277" i="2"/>
  <c r="AA277" i="2"/>
  <c r="Z288" i="2"/>
  <c r="V288" i="2"/>
  <c r="AA288" i="2"/>
  <c r="Z292" i="2"/>
  <c r="V292" i="2"/>
  <c r="AA292" i="2"/>
  <c r="AA243" i="2"/>
  <c r="V243" i="2"/>
  <c r="Z243" i="2"/>
  <c r="Z207" i="2"/>
  <c r="V207" i="2"/>
  <c r="AA207" i="2"/>
  <c r="Z111" i="2"/>
  <c r="V111" i="2"/>
  <c r="AA111" i="2"/>
  <c r="Z93" i="2"/>
  <c r="AA93" i="2"/>
  <c r="V93" i="2"/>
  <c r="AA100" i="2"/>
  <c r="V100" i="2"/>
  <c r="Z100" i="2"/>
  <c r="AA84" i="2"/>
  <c r="V84" i="2"/>
  <c r="Z84" i="2"/>
  <c r="AA303" i="2"/>
  <c r="Z303" i="2"/>
  <c r="V303" i="2"/>
  <c r="Z286" i="2"/>
  <c r="V286" i="2"/>
  <c r="AA286" i="2"/>
  <c r="AA259" i="2"/>
  <c r="V259" i="2"/>
  <c r="Z259" i="2"/>
  <c r="AA302" i="2"/>
  <c r="Z302" i="2"/>
  <c r="V302" i="2"/>
  <c r="AA294" i="2"/>
  <c r="Z294" i="2"/>
  <c r="V294" i="2"/>
  <c r="AA257" i="2"/>
  <c r="V257" i="2"/>
  <c r="Z257" i="2"/>
  <c r="AA247" i="2"/>
  <c r="V247" i="2"/>
  <c r="Z247" i="2"/>
  <c r="Z219" i="2"/>
  <c r="V219" i="2"/>
  <c r="AA219" i="2"/>
  <c r="Z197" i="2"/>
  <c r="V197" i="2"/>
  <c r="AA197" i="2"/>
  <c r="Z195" i="2"/>
  <c r="V195" i="2"/>
  <c r="AA195" i="2"/>
  <c r="Z113" i="2"/>
  <c r="V113" i="2"/>
  <c r="AA113" i="2"/>
  <c r="Z109" i="2"/>
  <c r="V109" i="2"/>
  <c r="AA109" i="2"/>
  <c r="Z105" i="2"/>
  <c r="V105" i="2"/>
  <c r="AA105" i="2"/>
  <c r="AA97" i="2"/>
  <c r="V97" i="2"/>
  <c r="Z97" i="2"/>
  <c r="Z89" i="2"/>
  <c r="AA89" i="2"/>
  <c r="V89" i="2"/>
  <c r="Z81" i="2"/>
  <c r="AA81" i="2"/>
  <c r="V81" i="2"/>
  <c r="AA96" i="2"/>
  <c r="V96" i="2"/>
  <c r="Z96" i="2"/>
  <c r="AA88" i="2"/>
  <c r="V88" i="2"/>
  <c r="Z88" i="2"/>
  <c r="AA80" i="2"/>
  <c r="V80" i="2"/>
  <c r="Z80" i="2"/>
  <c r="AA308" i="2"/>
  <c r="Z308" i="2"/>
  <c r="V308" i="2"/>
  <c r="AA300" i="2"/>
  <c r="Z300" i="2"/>
  <c r="V300" i="2"/>
  <c r="Z270" i="2"/>
  <c r="V270" i="2"/>
  <c r="AA270" i="2"/>
  <c r="AA251" i="2"/>
  <c r="V251" i="2"/>
  <c r="Z251" i="2"/>
  <c r="Z287" i="2"/>
  <c r="V287" i="2"/>
  <c r="AA287" i="2"/>
  <c r="Z223" i="2"/>
  <c r="V223" i="2"/>
  <c r="AA223" i="2"/>
  <c r="Z199" i="2"/>
  <c r="V199" i="2"/>
  <c r="AA199" i="2"/>
  <c r="Z115" i="2"/>
  <c r="V115" i="2"/>
  <c r="AA115" i="2"/>
  <c r="AA101" i="2"/>
  <c r="V101" i="2"/>
  <c r="Z101" i="2"/>
  <c r="AA77" i="2"/>
  <c r="V77" i="2"/>
  <c r="Z77" i="2"/>
  <c r="AA76" i="2"/>
  <c r="V76" i="2"/>
  <c r="Z76" i="2"/>
  <c r="AA307" i="2"/>
  <c r="Z307" i="2"/>
  <c r="V307" i="2"/>
  <c r="AA295" i="2"/>
  <c r="Z295" i="2"/>
  <c r="V295" i="2"/>
  <c r="AA260" i="2"/>
  <c r="V260" i="2"/>
  <c r="Z260" i="2"/>
  <c r="AA234" i="2"/>
  <c r="V234" i="2"/>
  <c r="Z234" i="2"/>
  <c r="AA306" i="2"/>
  <c r="Z306" i="2"/>
  <c r="V306" i="2"/>
  <c r="AA298" i="2"/>
  <c r="Z298" i="2"/>
  <c r="V298" i="2"/>
  <c r="AA265" i="2"/>
  <c r="V265" i="2"/>
  <c r="Z265" i="2"/>
  <c r="Z285" i="2"/>
  <c r="V285" i="2"/>
  <c r="AA285" i="2"/>
  <c r="Z289" i="2"/>
  <c r="V289" i="2"/>
  <c r="AA289" i="2"/>
  <c r="Z279" i="2"/>
  <c r="V279" i="2"/>
  <c r="AA279" i="2"/>
  <c r="AA258" i="2"/>
  <c r="V258" i="2"/>
  <c r="Z258" i="2"/>
  <c r="AA239" i="2"/>
  <c r="V239" i="2"/>
  <c r="Z239" i="2"/>
  <c r="Z293" i="2"/>
  <c r="V293" i="2"/>
  <c r="AA293" i="2"/>
  <c r="Z227" i="2"/>
  <c r="V227" i="2"/>
  <c r="AA227" i="2"/>
  <c r="Z211" i="2"/>
  <c r="V211" i="2"/>
  <c r="AA211" i="2"/>
  <c r="AA305" i="2"/>
  <c r="Z305" i="2"/>
  <c r="V305" i="2"/>
  <c r="AA301" i="2"/>
  <c r="Z301" i="2"/>
  <c r="V301" i="2"/>
  <c r="AA297" i="2"/>
  <c r="Z297" i="2"/>
  <c r="V297" i="2"/>
  <c r="Z290" i="2"/>
  <c r="V290" i="2"/>
  <c r="AA290" i="2"/>
  <c r="Z291" i="2"/>
  <c r="V291" i="2"/>
  <c r="AA291" i="2"/>
  <c r="Z281" i="2"/>
  <c r="V281" i="2"/>
  <c r="AA281" i="2"/>
  <c r="AA263" i="2"/>
  <c r="V263" i="2"/>
  <c r="Z263" i="2"/>
  <c r="AA255" i="2"/>
  <c r="V255" i="2"/>
  <c r="Z255" i="2"/>
  <c r="AA254" i="2"/>
  <c r="V254" i="2"/>
  <c r="Z254" i="2"/>
  <c r="AA246" i="2"/>
  <c r="V246" i="2"/>
  <c r="Z246" i="2"/>
  <c r="AA238" i="2"/>
  <c r="V238" i="2"/>
  <c r="Z238" i="2"/>
  <c r="AA264" i="2"/>
  <c r="V264" i="2"/>
  <c r="Z264" i="2"/>
  <c r="AA252" i="2"/>
  <c r="V252" i="2"/>
  <c r="Z252" i="2"/>
  <c r="AA244" i="2"/>
  <c r="V244" i="2"/>
  <c r="Z244" i="2"/>
  <c r="AA236" i="2"/>
  <c r="V236" i="2"/>
  <c r="Z236" i="2"/>
  <c r="AA241" i="2"/>
  <c r="V241" i="2"/>
  <c r="Z241" i="2"/>
  <c r="AA262" i="2"/>
  <c r="V262" i="2"/>
  <c r="Z262" i="2"/>
  <c r="AA237" i="2"/>
  <c r="V237" i="2"/>
  <c r="Z237" i="2"/>
  <c r="Z193" i="2"/>
  <c r="V193" i="2"/>
  <c r="AA193" i="2"/>
  <c r="AA233" i="2"/>
  <c r="V233" i="2"/>
  <c r="Z233" i="2"/>
  <c r="Z112" i="2"/>
  <c r="V112" i="2"/>
  <c r="AA112" i="2"/>
  <c r="Z108" i="2"/>
  <c r="V108" i="2"/>
  <c r="AA108" i="2"/>
  <c r="Z95" i="2"/>
  <c r="AA95" i="2"/>
  <c r="V95" i="2"/>
  <c r="Z87" i="2"/>
  <c r="AA87" i="2"/>
  <c r="V87" i="2"/>
  <c r="Z79" i="2"/>
  <c r="AA79" i="2"/>
  <c r="V79" i="2"/>
  <c r="AA102" i="2"/>
  <c r="V102" i="2"/>
  <c r="Z102" i="2"/>
  <c r="AA94" i="2"/>
  <c r="V94" i="2"/>
  <c r="Z94" i="2"/>
  <c r="AA86" i="2"/>
  <c r="V86" i="2"/>
  <c r="Z86" i="2"/>
  <c r="AA78" i="2"/>
  <c r="V78" i="2"/>
  <c r="Z78" i="2"/>
</calcChain>
</file>

<file path=xl/sharedStrings.xml><?xml version="1.0" encoding="utf-8"?>
<sst xmlns="http://schemas.openxmlformats.org/spreadsheetml/2006/main" count="535" uniqueCount="256">
  <si>
    <t>Parent_Scan</t>
  </si>
  <si>
    <t>Parent_Mz</t>
  </si>
  <si>
    <t>Mono_Mz</t>
  </si>
  <si>
    <t>Charge_State</t>
  </si>
  <si>
    <t>Monoisotopic_Mass</t>
  </si>
  <si>
    <t>MSn_Scan</t>
  </si>
  <si>
    <t>Fixed monoMW</t>
  </si>
  <si>
    <t>CID_time</t>
  </si>
  <si>
    <t>HexNAc</t>
  </si>
  <si>
    <t>Hex</t>
  </si>
  <si>
    <t>Fuc</t>
  </si>
  <si>
    <t>NeuAc</t>
  </si>
  <si>
    <t>NeuGc</t>
  </si>
  <si>
    <t>Y1</t>
  </si>
  <si>
    <t>z of Y1 ion</t>
  </si>
  <si>
    <t>glycan</t>
  </si>
  <si>
    <t>pep-water</t>
  </si>
  <si>
    <t>peptide mass</t>
  </si>
  <si>
    <t>peptide</t>
  </si>
  <si>
    <t>theoretical mass</t>
  </si>
  <si>
    <t>scan</t>
  </si>
  <si>
    <t>observed mz</t>
  </si>
  <si>
    <t>NPNGTVTVISR</t>
  </si>
  <si>
    <t>scans: 2736,</t>
  </si>
  <si>
    <t>NETHSICTACDESCK</t>
  </si>
  <si>
    <t>270-278 LRVNDCILR (1 missed cleavage)</t>
  </si>
  <si>
    <t>YNCTATNHIGTR</t>
  </si>
  <si>
    <t>VNETEMDIAK</t>
  </si>
  <si>
    <t>VVANGTGTQGQLK</t>
  </si>
  <si>
    <t>VVNSTTGPGEHLR</t>
  </si>
  <si>
    <t>298-305 RNASSKER (2 missed cleavage)</t>
  </si>
  <si>
    <t>YEQLQNETR</t>
  </si>
  <si>
    <t>480-486 YNDTFWK</t>
  </si>
  <si>
    <t>NNHTASILDR</t>
  </si>
  <si>
    <t>Spectrum665 scans: 1749,</t>
  </si>
  <si>
    <t>ANLTWSVK</t>
  </si>
  <si>
    <t>GPNCSEPECPGNCHLR</t>
  </si>
  <si>
    <t>scans: 4989</t>
  </si>
  <si>
    <t>SATDGNTSTTPPTSAK</t>
  </si>
  <si>
    <t>AEPPLNASASDQGEK</t>
  </si>
  <si>
    <t>scans: 2051,</t>
  </si>
  <si>
    <t>383-390 NVTDSLAR</t>
  </si>
  <si>
    <t>GNITEYQCHQYITK</t>
  </si>
  <si>
    <t>ENGTDTVQEEEESPAEGSK</t>
  </si>
  <si>
    <t>RPNQSQPLPPSSLQR</t>
  </si>
  <si>
    <t>EAGNHTSGAGLVQINK</t>
  </si>
  <si>
    <t>DLGPTLANSTHHNVR</t>
  </si>
  <si>
    <t>NITQIVGHSGCEAK</t>
  </si>
  <si>
    <t>scans: 3803,</t>
  </si>
  <si>
    <t>52-70 EEEAIQLDGLNASQIRELR (1 missed cleavage)</t>
  </si>
  <si>
    <t>497-515 TGTLTQNILTFNKCCISGR (1 missed cleavage)</t>
  </si>
  <si>
    <t>299-305 NASSKER (1 missed cleavage)</t>
  </si>
  <si>
    <t>ALSPNSTISSAPK</t>
  </si>
  <si>
    <t>TVLENSTSYEEAK</t>
  </si>
  <si>
    <t>468-480 ANACNSVIKQLMK (1 missed cleavage)</t>
  </si>
  <si>
    <t>NISQVLEK</t>
  </si>
  <si>
    <t>VQPFNVTQGK</t>
  </si>
  <si>
    <t>705-714 HTNYTMEHIR</t>
  </si>
  <si>
    <t>LHVTLYNCSFGR</t>
  </si>
  <si>
    <t>no cyc mod</t>
  </si>
  <si>
    <t>scans: 3891,</t>
  </si>
  <si>
    <t>scans: 4694</t>
  </si>
  <si>
    <t>NTTIFLK</t>
  </si>
  <si>
    <t>scans: 5038</t>
  </si>
  <si>
    <t>168-182 QYFRNLCSDDTPMVR (1 missed cleavage)</t>
  </si>
  <si>
    <t>1036-1056 VEGFWSKDQSQWKNASENDE R (2 missed cleavage)</t>
  </si>
  <si>
    <t>EASIVGENETYPR</t>
  </si>
  <si>
    <t>INTTADEKDPTNPFR</t>
  </si>
  <si>
    <t>TGVHDADFESNVTATLASINK</t>
  </si>
  <si>
    <t>VFGSQNLTTVK</t>
  </si>
  <si>
    <t>IAPASNVSHTVVLRPLK</t>
  </si>
  <si>
    <t>2371-2385 HKVPMPSLIAENNCR (1 missed cleavage)</t>
  </si>
  <si>
    <t>LENITTGTYTIHAQK</t>
  </si>
  <si>
    <t>196-210 NMSFVNDLTVTQDGR</t>
  </si>
  <si>
    <t>FTFTSHTPGEHQICLHSNSTK</t>
  </si>
  <si>
    <t>KQNNGAFNETLFR</t>
  </si>
  <si>
    <t>GHTLTLNFTR</t>
  </si>
  <si>
    <t>ENVGIYNLSK</t>
  </si>
  <si>
    <t>scans: 5318,</t>
  </si>
  <si>
    <t>448-464 ALMAMNNLSENYENQGR</t>
  </si>
  <si>
    <t>5859-5873 KSRLSSSSSNDSGNK (2 missed cleavage)</t>
  </si>
  <si>
    <t>NHSIFLADINQER</t>
  </si>
  <si>
    <t>GSLSYLNVTR</t>
  </si>
  <si>
    <t>scans: 5849,</t>
  </si>
  <si>
    <t>210-227 FCLSNMTLLESSLQELNK</t>
  </si>
  <si>
    <t>1047-1064 EVDSSHEKARGNSSLMEK (2 missed cleavage)</t>
  </si>
  <si>
    <t>TILVDNNTWNNTHISR</t>
  </si>
  <si>
    <t>NNTIVNELVR</t>
  </si>
  <si>
    <t>1386-1402 GLNMSMCHPGQMSLLGR</t>
  </si>
  <si>
    <t>349-368 DIENLKDASSFLAEWQNITK (1 missed cleavage)</t>
  </si>
  <si>
    <t>AGPNGTLFVADAYK</t>
  </si>
  <si>
    <t>VINETWAWK</t>
  </si>
  <si>
    <t>432-446 FSLCSIRNISQVLEK (1 missed cleavage)</t>
  </si>
  <si>
    <t>ILLTCSLNDSATEVTGHR</t>
  </si>
  <si>
    <t>392-408 YSLQSANASSLSSGQLK</t>
  </si>
  <si>
    <t>scans: 7358,</t>
  </si>
  <si>
    <t>LLNATHQIGCQSSISGDTGV IHVVEK</t>
  </si>
  <si>
    <t>Spectrum3060 scans: 7018,</t>
  </si>
  <si>
    <t>YQTLNCSVNVNCVNIR</t>
  </si>
  <si>
    <t>87-99 CPNLIHLNLSGNK</t>
  </si>
  <si>
    <t>VVRPDSELGERPPEDNQSFQYDHEAFLGK</t>
  </si>
  <si>
    <t>Spectrum3094 scans: 6962,</t>
  </si>
  <si>
    <t>TTLVDNNTWNNSHIALVGK</t>
  </si>
  <si>
    <t>FSMPSLKGEGPEFDVNLSK</t>
  </si>
  <si>
    <t>FLSSSPHLPPSSYFNASGR</t>
  </si>
  <si>
    <t>GVFITNETGQPLIGK</t>
  </si>
  <si>
    <t>TNITLVCKPGDLESAPVLR</t>
  </si>
  <si>
    <t>LVQLFPNDTSLK</t>
  </si>
  <si>
    <t>2373-2391 VPMPSLIAENNCRCPGPVR (1 missed cleavage)</t>
  </si>
  <si>
    <t>155-181 LDTRPFCSGRGNFSTEGCGC VCEPGWK (1 missed cleavage)</t>
  </si>
  <si>
    <t>EEEAIQLDGLNASQIR</t>
  </si>
  <si>
    <t xml:space="preserve">ALAGLVYNASGSEHCYDIYR </t>
  </si>
  <si>
    <t>TNSTFVQALVEHVK</t>
  </si>
  <si>
    <t>ENTSDPSLVIAFGR</t>
  </si>
  <si>
    <t>SINVTGQGFSLIQR</t>
  </si>
  <si>
    <t>LANDTLIYFTSDQGAHVEEVSSK</t>
  </si>
  <si>
    <t>DIENLKDASSFLAEWQNITK</t>
  </si>
  <si>
    <t>TQNFTLLVQGSPELK</t>
  </si>
  <si>
    <t>RPPLAELAALNLSGSR</t>
  </si>
  <si>
    <t>379-401 VGLIGSCTNSSYEDMGRSAA VAK (1 missed cleavage)</t>
  </si>
  <si>
    <t>397-416 VKIEPGVDPDDTYNETPYEK (1 missed cleavage)</t>
  </si>
  <si>
    <t>196-211 NMSFVNDLTVTQDGRK (1 missed cleavage)</t>
  </si>
  <si>
    <t>ANNSWFQSILR</t>
  </si>
  <si>
    <t>1074-1092 QKDNGCFRSSGSLLNNAIK (2 missed cleavage)</t>
  </si>
  <si>
    <t>628-642 VYQVLAIMDFNSTRK (1 missed cleavage)</t>
  </si>
  <si>
    <t>TNSTFVQALVEHVKEECDR</t>
  </si>
  <si>
    <t>TDDEVVQREEEAIQLDGLNASQIR</t>
  </si>
  <si>
    <t>scans: 9446,</t>
  </si>
  <si>
    <t>SLQNIQDDFNNAILVNTSK</t>
  </si>
  <si>
    <t>VTYMEEERNFTTEQVTAMLLSK</t>
  </si>
  <si>
    <t>scans: 9476,</t>
  </si>
  <si>
    <t>FNPNISWQPIPVHTVPITEDR</t>
  </si>
  <si>
    <t>48-67 QGNMTAALQAALKNPPINTK (1 missed cleavage)</t>
  </si>
  <si>
    <t>YYTNNFITNLTFR</t>
  </si>
  <si>
    <t>515-528 QYMRRSTCTINYSK (2 missed cleavage)</t>
  </si>
  <si>
    <t>TYTYADTPDDFQLHNFSLPEEDTK</t>
  </si>
  <si>
    <t>Spectrum4413 scans: 9864,</t>
  </si>
  <si>
    <t>193-207 ILTERGYNFTTTAER (1 missed cleavage)</t>
  </si>
  <si>
    <t>DYYPINESLASLPLR</t>
  </si>
  <si>
    <t>1067-1091 VKASTEQAPELENLTVTEVG WDGLR (1 missed cleavage)</t>
  </si>
  <si>
    <t>751-764 GNHTKDFLTYKLTK (2 missed cleavage)</t>
  </si>
  <si>
    <t>LSALDNLLNHSSMFLK</t>
  </si>
  <si>
    <t>2832-2848 TPKISMPDIDLNLTGPK (1 missed cleavage)</t>
  </si>
  <si>
    <t>371-401 EGWPLDIRVGLIGSCTNSSY EDMGRSAAVAK (2 missed cleavage)</t>
  </si>
  <si>
    <t>RPNQSQPLPPSSLQR 2-6-0-0 incomplete</t>
  </si>
  <si>
    <t>RPNQSQPLPPSSLQR 2-5-0-0 incomplete</t>
  </si>
  <si>
    <t>VNETEMDIAK 2-3-0-0 incomplete</t>
  </si>
  <si>
    <t>GNITEYQCHQYITK 2-6-0-0 incomplete</t>
  </si>
  <si>
    <t>NITQIVGHSGCEAK 2-6-0-0 incomplete</t>
  </si>
  <si>
    <t>TNSTFVQALVEHVK 2-5-0-0 incomplete</t>
  </si>
  <si>
    <t>TNSTFVQALVEHVK 2-4-0-0 incomplete</t>
  </si>
  <si>
    <t>VINETWAWK 2-6-0-0 incomplete</t>
  </si>
  <si>
    <t>TNSTFVQALVEHVK 2-3-0-0 incomplete</t>
  </si>
  <si>
    <t>GPNCSEPECPGNCHLR 3-3-1-0 incomplete</t>
  </si>
  <si>
    <t>LENITTGTYTIHAQK 2-4-0-0 incomplete</t>
  </si>
  <si>
    <t>FLSSSPHLPPSSYFNASGR 3-4-0-0 incomplete</t>
  </si>
  <si>
    <t>GNITEYQCHQYITK 2-5-0-0 incomplete</t>
  </si>
  <si>
    <t>GNITEYQCHQYITK 2-4-0-0 incomplete</t>
  </si>
  <si>
    <t>SLQNIQDDFNNAILVNTSK 2-5-0-0 incomplete</t>
  </si>
  <si>
    <t>NMSFVNDLTVTQDGRK 2-5-1-0 incomplete</t>
  </si>
  <si>
    <t>ENVGIYNLSK 2-6-0-0 incomplete</t>
  </si>
  <si>
    <t>ALMAMNNLSENYENQGR 2-4-0-0 incomplete</t>
  </si>
  <si>
    <t>ALMAMNNLSENYENQGR 2-8-0-0 incomplete</t>
  </si>
  <si>
    <t>TGVHDADFESNVTATLASINK 2-4-1-0 incomplete</t>
  </si>
  <si>
    <t>FTFTSHTPGEHQICLHSNSTK 2-3-0-0 incomplete</t>
  </si>
  <si>
    <t>TVLENSTSYEEAK 2-7-0-0 incomplete</t>
  </si>
  <si>
    <t>ANNSWFQSILR 2-5-0-0 incomplete</t>
  </si>
  <si>
    <t>QYMRRSTCTINYSK 2-5-1-0 incomplete</t>
  </si>
  <si>
    <t>QYMRRSTCTINYSK 2-4-1-0 incomplete</t>
  </si>
  <si>
    <t>TQNFTLLVQGSPELK 2-3-0-0 incomplete</t>
  </si>
  <si>
    <t>AEPPLNASASDQGEK 2-3-0-0 incomplete</t>
  </si>
  <si>
    <t>YQTLNCSVNVNCVNIR 3-5-2-0 incomplete</t>
  </si>
  <si>
    <t>TTLVDNNTWNNSHIALVGK 2-7-0-0 incomplete</t>
  </si>
  <si>
    <t>TTLVDNNTWNNSHIALVGK 2-6-0-0 incomplete</t>
  </si>
  <si>
    <t>LHVTLYNCSFGR 3-4-0-0 incomplete</t>
  </si>
  <si>
    <t>VVRPDSELGERPPEDNQSFQYDHEAFLGK 2-3-0-0 incomplete</t>
  </si>
  <si>
    <t>FCLSNMTLLESSLQELNK 2-6-0-0 incomplete</t>
  </si>
  <si>
    <t>FCLSNMTLLESSLQELNK 2-4-0-0 incomplete</t>
  </si>
  <si>
    <t>TNITLVCKPGDLESAPVLR 3-3-0-0 incomplete</t>
  </si>
  <si>
    <t>RPNQSQPLPPSSLQR 2-5-1-0 incomplete</t>
  </si>
  <si>
    <t>VTYMEEERNFTTEQVTAMLLSK 2-3-0-0 incomplete</t>
  </si>
  <si>
    <t>SLQNIQDDFNNAILVNTSK 2-8-0-0 incomplete</t>
  </si>
  <si>
    <t>VEGFWSKDQSQWKNASENDER 3-5-0-0 incomplete</t>
  </si>
  <si>
    <t>EVDSSHEKARGNSSLMEK 2-6-0-0 incomplete</t>
  </si>
  <si>
    <t>EASIVGENETYPR 3-4-1-0 incomplete</t>
  </si>
  <si>
    <t>GHTLTLNFTR 2-6-0-0 incomplete</t>
  </si>
  <si>
    <t>NPNGTVTVISR 2-7-0-0 incomplete/ No Sequon</t>
  </si>
  <si>
    <t>TTLVDNNTWNNSHIALVGK 4-3-2-0 incomplete</t>
  </si>
  <si>
    <t>RPNQSQPLPPSSLQR 2-4-0-0 incomplete</t>
  </si>
  <si>
    <t xml:space="preserve"> Not identified</t>
  </si>
  <si>
    <t>RPNQSQPLPPSSLQR 2-3-0-0 incomplete</t>
  </si>
  <si>
    <t>EEEAIQLDGLNASQIRELR 2-4-0-0 incomplete</t>
  </si>
  <si>
    <t>TILVDNNTWNNTHISR 2-9-0-0 incomplete</t>
  </si>
  <si>
    <t>ANLTWSVK 2-3-0-0 incomplete</t>
  </si>
  <si>
    <t>EAGNHTSGAGLVQINK 2-3-0-0 incomplete</t>
  </si>
  <si>
    <t>DLGPTLANSTHHNVR 2-3-0-0 incomplete</t>
  </si>
  <si>
    <t>ENTSDPSLVIAFGR 2-3-0-0 incomplete</t>
  </si>
  <si>
    <t>VKIEPGVDPDDTYNETPYEK 2-3-0-0 incomplete</t>
  </si>
  <si>
    <t>FNPNISWQPIPVHTVPITEDR 2-3-0-0 incomplete</t>
  </si>
  <si>
    <t>FLSSSPHLPPSSYFNASGR 2-3-0-0 incomplete / 2-3-1-0 low score</t>
  </si>
  <si>
    <t>TYTYADTPDDFQLHNFSLPEEDTK 2-3-1-0 incomplete</t>
  </si>
  <si>
    <t>ANLTWSVK 2-4-0-0 incomplete</t>
  </si>
  <si>
    <t>ENGTDTVQEEEESPAEGSK 2-6-0-0 complete</t>
  </si>
  <si>
    <t>ENGTDTVQEEEESPAEGSK 2-4-0-0 incomplete</t>
  </si>
  <si>
    <t>VQPFNVTQGK 2-4-0-0 incomplete</t>
  </si>
  <si>
    <t>VVRPDSELGERPPEDNQSFQYDHEAFLGK 2-4-0-0 incomplete</t>
  </si>
  <si>
    <t>NHSIFLADINQER 2-4-1-0 incomplete</t>
  </si>
  <si>
    <t>ANLTWSVK 2-5-0-0 incomplete</t>
  </si>
  <si>
    <t>AGPNGTLFVADAYK 2-5-0-0 incomplete</t>
  </si>
  <si>
    <t>ILLTCSLNDSATEVTGHR 2-5-0-0 incomplete</t>
  </si>
  <si>
    <t>YSLQSANASSLSSGQLK 2-5-0-0 incomplete</t>
  </si>
  <si>
    <t>LVQLFPNDTSLK 2-5-0-0 incomplete</t>
  </si>
  <si>
    <t>GVFITNETGQPLIGK 2-5-0-0 incomplete</t>
  </si>
  <si>
    <t>TDDEVVQREEEAIQLDGLNASQIR 2-5-0-0 incomplete</t>
  </si>
  <si>
    <t>NNHTASILDR 2-6-0-0 incomplete</t>
  </si>
  <si>
    <t>NMSFVNDLTVTQDGR 2-5-1-0 incomplete</t>
  </si>
  <si>
    <t>FSLCSIRNISQVLEK 2-6-0-0 incomplete</t>
  </si>
  <si>
    <t>YSLQSANASSLSSGQLK 2-6-0-0 incomplete</t>
  </si>
  <si>
    <t>LLNATHQIGCQSSISGDTGVIHVVEK 2-6-0-0 incomplete</t>
  </si>
  <si>
    <t>DYYPINESLASLPLR 2-6-0-0 incomplete</t>
  </si>
  <si>
    <t>NNHTASILDR 2-7-0-0 incomplete</t>
  </si>
  <si>
    <t>NASSKER 2-7-0-0 incomplete</t>
  </si>
  <si>
    <t>VQPFNVTQGK 2-7-0-0 incomplete</t>
  </si>
  <si>
    <t>INTTADEKDPTNPFR 2-7-0-0 incomplete</t>
  </si>
  <si>
    <t>ILLTCSLNDSATEVTGHR 2-7-0-0 incomplete</t>
  </si>
  <si>
    <t>YSLQSANASSLSSGQLK 2-7-0-0 incomplete</t>
  </si>
  <si>
    <t>YQTLNCSVNVNCVNIR 2-7-0-0 incomplete</t>
  </si>
  <si>
    <t>VVRPDSELGERPPEDNQSFQYDHEAFLGK 2-7-0-0 incomplete</t>
  </si>
  <si>
    <t>EEEAIQLDGLNASQIR 2-7-0-0 incomplete</t>
  </si>
  <si>
    <t>QYMRRSTCTINYSK 2-7-0-0 incomplete</t>
  </si>
  <si>
    <t>LLNATHQIGCQSSISGDTGVIHVVEK 2-8-0-0 incomplete</t>
  </si>
  <si>
    <t>FCLSNMTLLESSLQELNK2-8-0-0 incomplete</t>
  </si>
  <si>
    <t>ILTERGYNFTTTAER 2-8-0-0 incomplete</t>
  </si>
  <si>
    <t>NHSIFLADINQER 3-5-0-0 incomplete</t>
  </si>
  <si>
    <t>ALAGLVYNASGSEHCYDIYR 3-5-0-0 incomplete</t>
  </si>
  <si>
    <t>YSLQSANASSLSSGQLK 4-5-0-0 incomplete</t>
  </si>
  <si>
    <t>YNCTATNHIGTR 4-5-0-0  incomplete</t>
  </si>
  <si>
    <t>VVNSTTGPGEHLR 4-5-0-0  incomplete</t>
  </si>
  <si>
    <t>GVFITNETGQPLIGK 3-4-0-1 incomplete</t>
  </si>
  <si>
    <t>VVNSTTGPGEHLR 4-5-1-0 incomplete</t>
  </si>
  <si>
    <t>ALSPNSTISSAPK 2-5-0-0 complete</t>
  </si>
  <si>
    <t>AEPPLNASASDQGEK 2-5-1-0 incomplete</t>
  </si>
  <si>
    <t>GLNMSMCHPGQMSLLGR 3-3-0-0 incomplete</t>
  </si>
  <si>
    <t>DLGPTLANSTHHNVR 3-4-1-0 incomplete</t>
  </si>
  <si>
    <t>GNITEYQCHQYITK 3-6-1-0 incomplete</t>
  </si>
  <si>
    <t>ILTERGYNFTTTAER 3-4-0-1 incomplete</t>
  </si>
  <si>
    <t>INTTADEKDPTNPFR 3-5-0-0 incomplete</t>
  </si>
  <si>
    <t>AEPPLNASASDQGEK/NITQIVGHSGCEAK 2-5-1-0 incomplete</t>
  </si>
  <si>
    <t>TNITLVCKPGDLESAPVLR 2-3-0-0 incomplete</t>
  </si>
  <si>
    <t>TPKISMPDIDLNLTGPK 2-5-0-0 incomplete</t>
  </si>
  <si>
    <t>TYTYADTPDDFQLHNFSLPEEDTK 3-3-0-0 incomplete</t>
  </si>
  <si>
    <t>VNETEMDIAK 4-4-2-0 incomplete</t>
  </si>
  <si>
    <t>YSLQSANASSLSSGQLK 3-5-1-0 complete</t>
  </si>
  <si>
    <t>YYTNNFITNLTFR 2-5-1-0 incomplete</t>
  </si>
  <si>
    <t>GVFITNETGQPLIGK 2-8-0-0 complete</t>
  </si>
  <si>
    <t>ALSPNSTISSAPK 2-4-0-0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</si>
</sst>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/>
    <xf numFmtId="164" fontId="0" fillId="34" borderId="0" xfId="0" applyNumberFormat="1" applyFill="1"/>
    <xf numFmtId="164" fontId="0" fillId="0" borderId="0" xfId="0" applyNumberFormat="1"/>
    <xf numFmtId="164" fontId="0" fillId="35" borderId="0" xfId="0" applyNumberFormat="1" applyFill="1"/>
    <xf numFmtId="0" fontId="18" fillId="0" borderId="0" xfId="0" applyFont="1" applyFill="1"/>
    <xf numFmtId="0" fontId="18" fillId="34" borderId="0" xfId="0" applyFont="1" applyFill="1"/>
    <xf numFmtId="0" fontId="0" fillId="0" borderId="0" xfId="0" applyAlignment="1">
      <alignment horizontal="right"/>
    </xf>
    <xf numFmtId="0" fontId="18" fillId="35" borderId="0" xfId="0" applyFont="1" applyFill="1"/>
    <xf numFmtId="165" fontId="0" fillId="0" borderId="0" xfId="0" applyNumberFormat="1"/>
    <xf numFmtId="0" fontId="18" fillId="0" borderId="0" xfId="0" applyFont="1"/>
    <xf numFmtId="0" fontId="0" fillId="0" borderId="0" xfId="0" applyFill="1" applyAlignment="1">
      <alignment horizontal="right"/>
    </xf>
    <xf numFmtId="0" fontId="18" fillId="0" borderId="0" xfId="0" applyFont="1" applyAlignment="1">
      <alignment horizontal="right"/>
    </xf>
    <xf numFmtId="0" fontId="18" fillId="33" borderId="0" xfId="0" applyFont="1" applyFill="1"/>
    <xf numFmtId="0" fontId="18" fillId="0" borderId="0" xfId="0" applyFont="1" applyFill="1" applyAlignment="1">
      <alignment horizontal="right"/>
    </xf>
    <xf numFmtId="165" fontId="18" fillId="0" borderId="0" xfId="0" applyNumberFormat="1" applyFont="1"/>
    <xf numFmtId="0" fontId="0" fillId="0" borderId="0" xfId="0" applyFill="1" applyAlignment="1">
      <alignment horizontal="center"/>
    </xf>
    <xf numFmtId="0" fontId="14" fillId="0" borderId="0" xfId="0" applyFont="1" applyFill="1"/>
    <xf numFmtId="0" fontId="14" fillId="34" borderId="0" xfId="0" applyFont="1" applyFill="1"/>
    <xf numFmtId="0" fontId="14" fillId="0" borderId="0" xfId="0" applyFont="1" applyAlignment="1">
      <alignment horizontal="right"/>
    </xf>
    <xf numFmtId="0" fontId="14" fillId="35" borderId="0" xfId="0" applyFont="1" applyFill="1"/>
    <xf numFmtId="0" fontId="14" fillId="33" borderId="0" xfId="0" applyFont="1" applyFill="1"/>
    <xf numFmtId="165" fontId="14" fillId="0" borderId="0" xfId="0" applyNumberFormat="1" applyFont="1"/>
    <xf numFmtId="0" fontId="19" fillId="0" borderId="1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0" xfId="0" applyBorder="1"/>
    <xf numFmtId="0" fontId="18" fillId="0" borderId="0" xfId="0" applyFont="1" applyBorder="1"/>
    <xf numFmtId="0" fontId="0" fillId="0" borderId="0" xfId="0" applyFill="1" applyBorder="1"/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19" fillId="33" borderId="0" xfId="0" applyFont="1" applyFill="1" applyBorder="1" applyAlignment="1">
      <alignment vertical="center" wrapText="1"/>
    </xf>
    <xf numFmtId="0" fontId="19" fillId="37" borderId="10" xfId="0" applyFont="1" applyFill="1" applyBorder="1" applyAlignment="1">
      <alignment vertical="center" wrapText="1"/>
    </xf>
    <xf numFmtId="0" fontId="14" fillId="0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308"/>
  <sheetViews>
    <sheetView tabSelected="1" workbookViewId="0">
      <selection activeCell="D52" sqref="D52"/>
    </sheetView>
  </sheetViews>
  <sheetFormatPr defaultRowHeight="15" x14ac:dyDescent="0.25"/>
  <cols>
    <col min="1" max="1" width="62.7109375" customWidth="1"/>
    <col min="2" max="2" width="9.85546875" bestFit="1" customWidth="1"/>
    <col min="3" max="3" width="8.28515625" customWidth="1"/>
    <col min="4" max="4" width="10.42578125" customWidth="1"/>
    <col min="5" max="5" width="10" customWidth="1"/>
    <col min="6" max="6" width="12.7109375" customWidth="1"/>
    <col min="7" max="7" width="18.85546875" customWidth="1"/>
    <col min="8" max="8" width="15.140625" customWidth="1"/>
    <col min="9" max="9" width="12" customWidth="1"/>
    <col min="10" max="10" width="9.140625" customWidth="1"/>
    <col min="11" max="11" width="8" customWidth="1"/>
    <col min="12" max="12" width="4.42578125" bestFit="1" customWidth="1"/>
    <col min="13" max="13" width="4" bestFit="1" customWidth="1"/>
    <col min="14" max="15" width="6.85546875" bestFit="1" customWidth="1"/>
    <col min="16" max="16" width="8" customWidth="1"/>
    <col min="17" max="17" width="10" customWidth="1"/>
    <col min="18" max="18" width="9.85546875" customWidth="1"/>
    <col min="19" max="19" width="7" customWidth="1"/>
    <col min="20" max="20" width="10" customWidth="1"/>
    <col min="21" max="21" width="9.5703125" customWidth="1"/>
    <col min="22" max="22" width="12" customWidth="1"/>
    <col min="23" max="23" width="11" customWidth="1"/>
    <col min="24" max="24" width="12" customWidth="1"/>
    <col min="25" max="25" width="12.85546875" customWidth="1"/>
    <col min="26" max="27" width="12" customWidth="1"/>
    <col min="28" max="28" width="63.85546875" bestFit="1" customWidth="1"/>
    <col min="29" max="29" width="15.7109375" hidden="1" customWidth="1"/>
    <col min="30" max="30" width="47.42578125" hidden="1" customWidth="1"/>
    <col min="31" max="31" width="12.28515625" hidden="1" customWidth="1"/>
  </cols>
  <sheetData>
    <row r="1" spans="1:53" x14ac:dyDescent="0.25">
      <c r="B1" s="12" t="s">
        <v>5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7" t="s">
        <v>6</v>
      </c>
      <c r="I1" s="4">
        <v>57.021459999999998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>
        <v>79.966300000000004</v>
      </c>
      <c r="Q1" t="s">
        <v>13</v>
      </c>
      <c r="R1" t="s">
        <v>14</v>
      </c>
      <c r="S1">
        <v>27.998000000000001</v>
      </c>
      <c r="T1">
        <v>22.989768000000002</v>
      </c>
      <c r="U1" s="5">
        <v>105.02483433</v>
      </c>
      <c r="V1" s="6">
        <v>57.021459999999998</v>
      </c>
      <c r="W1" t="s">
        <v>15</v>
      </c>
      <c r="X1" s="1" t="s">
        <v>16</v>
      </c>
      <c r="Y1" t="s">
        <v>17</v>
      </c>
      <c r="Z1">
        <v>203.07939999999999</v>
      </c>
      <c r="AA1">
        <v>203.07939999999999</v>
      </c>
      <c r="AB1" t="s">
        <v>18</v>
      </c>
      <c r="AC1" t="s">
        <v>19</v>
      </c>
      <c r="AD1" t="s">
        <v>20</v>
      </c>
      <c r="AE1" t="s">
        <v>21</v>
      </c>
    </row>
    <row r="2" spans="1:53" hidden="1" x14ac:dyDescent="0.25">
      <c r="B2" s="15">
        <v>360</v>
      </c>
      <c r="C2" s="15">
        <v>355</v>
      </c>
      <c r="D2" s="15">
        <v>846.37</v>
      </c>
      <c r="E2" s="15">
        <v>846.03890000000001</v>
      </c>
      <c r="F2" s="15">
        <v>3</v>
      </c>
      <c r="G2" s="15">
        <v>2535.0947999999999</v>
      </c>
      <c r="H2" s="15">
        <f t="shared" ref="H2:H65" si="0">G2-(27.998*S2)</f>
        <v>2535.0947999999999</v>
      </c>
      <c r="I2" s="23">
        <f t="shared" ref="I2:I65" si="1">H2-57.02146*U2</f>
        <v>2535.0947999999999</v>
      </c>
      <c r="J2" s="23">
        <v>15.296799999999999</v>
      </c>
      <c r="K2" s="23">
        <v>2</v>
      </c>
      <c r="L2" s="23">
        <v>6</v>
      </c>
      <c r="M2" s="23">
        <v>0</v>
      </c>
      <c r="N2" s="23">
        <v>0</v>
      </c>
      <c r="O2" s="23">
        <v>0</v>
      </c>
      <c r="P2" s="35">
        <v>0</v>
      </c>
      <c r="Q2" s="19">
        <v>681.11860000000001</v>
      </c>
      <c r="R2" s="3">
        <v>2</v>
      </c>
      <c r="S2" s="3"/>
      <c r="T2" s="3"/>
      <c r="U2" s="3"/>
      <c r="V2" s="22">
        <f>X2-57.02146*U2</f>
        <v>1156.6191999999999</v>
      </c>
      <c r="W2" s="3">
        <f>(203.0794*K2)+(162.0528*L2)+(146.0579*M2)+(291.0954*N2)+(307.0903*O2)+(79.9663*P2)+(27.998*S2)+(22.98977*T2)</f>
        <v>1378.4756</v>
      </c>
      <c r="X2" s="23">
        <f>G2-W2+(105.02483*U2)</f>
        <v>1156.6191999999999</v>
      </c>
      <c r="Y2" s="3">
        <f>G2-W2+18.0105+(105.02483*U2)</f>
        <v>1174.6297</v>
      </c>
      <c r="Z2" s="3">
        <f>((X2+Z$1)+(1.007825*2))/2</f>
        <v>680.857125</v>
      </c>
      <c r="AA2" s="3">
        <f t="shared" ref="AA2:AA65" si="2">((X2+AA$1)+(1.007825*3))/3</f>
        <v>454.24069166666663</v>
      </c>
      <c r="AB2" s="19" t="s">
        <v>22</v>
      </c>
      <c r="AC2" s="24">
        <v>1156.6199999999999</v>
      </c>
    </row>
    <row r="3" spans="1:53" x14ac:dyDescent="0.25">
      <c r="A3" s="27" t="s">
        <v>189</v>
      </c>
      <c r="B3" s="7">
        <v>558</v>
      </c>
      <c r="C3" s="7">
        <v>553</v>
      </c>
      <c r="D3" s="7">
        <v>1220.51</v>
      </c>
      <c r="E3" s="7">
        <v>1220.0039999999999</v>
      </c>
      <c r="F3" s="7">
        <v>2</v>
      </c>
      <c r="G3" s="7">
        <v>2437.9935</v>
      </c>
      <c r="H3" s="7">
        <f>G3-(27.998*S3)</f>
        <v>2409.9955</v>
      </c>
      <c r="I3" s="8">
        <f>H3-57.02146*U3</f>
        <v>2409.9955</v>
      </c>
      <c r="J3" s="2">
        <v>16.507100000000001</v>
      </c>
      <c r="K3" s="2">
        <v>2</v>
      </c>
      <c r="L3" s="2">
        <v>6</v>
      </c>
      <c r="M3" s="2">
        <v>0</v>
      </c>
      <c r="N3" s="2">
        <v>0</v>
      </c>
      <c r="O3" s="2">
        <v>0</v>
      </c>
      <c r="P3" s="9">
        <v>0</v>
      </c>
      <c r="Q3">
        <v>681.15369999999996</v>
      </c>
      <c r="R3">
        <v>2</v>
      </c>
      <c r="S3">
        <v>1</v>
      </c>
      <c r="V3" s="10">
        <f t="shared" ref="V3:V65" si="3">X3-57.02146*U3</f>
        <v>1031.5199</v>
      </c>
      <c r="W3">
        <f t="shared" ref="W3:W65" si="4">(203.0794*K3)+(162.0528*L3)+(146.0579*M3)+(291.0954*N3)+(307.0903*O3)+(79.9663*P3)+(27.998*S3)+(22.98977*T3)</f>
        <v>1406.4736</v>
      </c>
      <c r="X3" s="1">
        <f t="shared" ref="X3:X65" si="5">G3-W3+(105.02483*U3)</f>
        <v>1031.5199</v>
      </c>
      <c r="Y3">
        <f t="shared" ref="Y3:Y65" si="6">G3-W3+18.0105+(105.02483*U3)</f>
        <v>1049.5304000000001</v>
      </c>
      <c r="Z3">
        <f t="shared" ref="Z3:Z65" si="7">((X3+Z$1)+(1.007825*2))/2</f>
        <v>618.30747500000007</v>
      </c>
      <c r="AA3">
        <f t="shared" si="2"/>
        <v>412.54092500000002</v>
      </c>
      <c r="AB3" s="2" t="s">
        <v>22</v>
      </c>
      <c r="AC3" s="11">
        <v>1156.6199999999999</v>
      </c>
    </row>
    <row r="4" spans="1:53" hidden="1" x14ac:dyDescent="0.25">
      <c r="B4" s="15">
        <v>386</v>
      </c>
      <c r="C4" s="15">
        <v>377</v>
      </c>
      <c r="D4" s="15">
        <v>792.35</v>
      </c>
      <c r="E4" s="15">
        <v>792.02080000000001</v>
      </c>
      <c r="F4" s="15">
        <v>3</v>
      </c>
      <c r="G4" s="15">
        <v>2373.0407</v>
      </c>
      <c r="H4" s="15">
        <f>G4-(27.998*S4)</f>
        <v>2373.0407</v>
      </c>
      <c r="I4" s="23">
        <f>H4-57.02146*U4</f>
        <v>2373.0407</v>
      </c>
      <c r="J4" s="23">
        <v>15.436999999999999</v>
      </c>
      <c r="K4" s="23">
        <v>2</v>
      </c>
      <c r="L4" s="23">
        <v>5</v>
      </c>
      <c r="M4" s="23">
        <v>0</v>
      </c>
      <c r="N4" s="23">
        <v>0</v>
      </c>
      <c r="O4" s="23">
        <v>0</v>
      </c>
      <c r="P4" s="21">
        <v>0</v>
      </c>
      <c r="Q4" s="3">
        <v>681.12300000000005</v>
      </c>
      <c r="R4" s="3">
        <v>2</v>
      </c>
      <c r="S4" s="3"/>
      <c r="T4" s="3"/>
      <c r="U4" s="3"/>
      <c r="V4" s="22">
        <f t="shared" si="3"/>
        <v>1156.6179000000002</v>
      </c>
      <c r="W4" s="3">
        <f t="shared" si="4"/>
        <v>1216.4227999999998</v>
      </c>
      <c r="X4" s="23">
        <f t="shared" si="5"/>
        <v>1156.6179000000002</v>
      </c>
      <c r="Y4" s="3">
        <f t="shared" si="6"/>
        <v>1174.6284000000003</v>
      </c>
      <c r="Z4" s="3">
        <f t="shared" si="7"/>
        <v>680.85647500000016</v>
      </c>
      <c r="AA4" s="3">
        <f t="shared" si="2"/>
        <v>454.24025833333343</v>
      </c>
      <c r="AB4" s="19" t="s">
        <v>22</v>
      </c>
      <c r="AC4" s="24">
        <v>1156.6199999999999</v>
      </c>
      <c r="AD4" t="s">
        <v>23</v>
      </c>
      <c r="AE4">
        <v>579.81179999999995</v>
      </c>
    </row>
    <row r="5" spans="1:53" hidden="1" x14ac:dyDescent="0.25">
      <c r="B5" s="15">
        <v>389</v>
      </c>
      <c r="C5" s="15">
        <v>388</v>
      </c>
      <c r="D5" s="15">
        <v>1172.44</v>
      </c>
      <c r="E5" s="15">
        <v>1172.1021000000001</v>
      </c>
      <c r="F5" s="15">
        <v>3</v>
      </c>
      <c r="G5" s="15">
        <v>3513.2844</v>
      </c>
      <c r="H5" s="15">
        <f>G5-(27.998*S5)</f>
        <v>3513.2844</v>
      </c>
      <c r="I5" s="15">
        <f>H5-57.02146*U5</f>
        <v>3513.2844</v>
      </c>
      <c r="J5" s="1">
        <v>15.455299999999999</v>
      </c>
      <c r="K5" s="1">
        <v>2</v>
      </c>
      <c r="L5" s="1">
        <v>8</v>
      </c>
      <c r="M5" s="1">
        <v>0</v>
      </c>
      <c r="N5" s="1">
        <v>0</v>
      </c>
      <c r="O5" s="1">
        <v>0</v>
      </c>
      <c r="P5" s="9">
        <v>0</v>
      </c>
      <c r="Q5">
        <v>1008.2373</v>
      </c>
      <c r="R5">
        <v>2</v>
      </c>
      <c r="V5" s="10">
        <f t="shared" si="3"/>
        <v>1810.7032000000002</v>
      </c>
      <c r="W5">
        <f t="shared" si="4"/>
        <v>1702.5811999999999</v>
      </c>
      <c r="X5" s="1">
        <f t="shared" si="5"/>
        <v>1810.7032000000002</v>
      </c>
      <c r="Y5">
        <f t="shared" si="6"/>
        <v>1828.7137000000002</v>
      </c>
      <c r="Z5">
        <f t="shared" si="7"/>
        <v>1007.8991250000001</v>
      </c>
      <c r="AA5">
        <f t="shared" si="2"/>
        <v>672.26869166666677</v>
      </c>
      <c r="AB5" t="s">
        <v>24</v>
      </c>
      <c r="AC5" s="11">
        <v>1810.692</v>
      </c>
    </row>
    <row r="6" spans="1:53" hidden="1" x14ac:dyDescent="0.25">
      <c r="B6" s="15">
        <v>397</v>
      </c>
      <c r="C6" s="15">
        <v>388</v>
      </c>
      <c r="D6" s="15">
        <v>1118.75</v>
      </c>
      <c r="E6" s="15">
        <v>1118.0856000000001</v>
      </c>
      <c r="F6" s="15">
        <v>3</v>
      </c>
      <c r="G6" s="15">
        <v>3351.2348999999999</v>
      </c>
      <c r="H6" s="15">
        <f>G6-(27.998*S6)</f>
        <v>3351.2348999999999</v>
      </c>
      <c r="I6" s="23">
        <f>H6-57.02146*U6</f>
        <v>3351.2348999999999</v>
      </c>
      <c r="J6" s="23">
        <v>15.4999</v>
      </c>
      <c r="K6" s="23">
        <v>2</v>
      </c>
      <c r="L6" s="23">
        <v>7</v>
      </c>
      <c r="M6" s="23">
        <v>0</v>
      </c>
      <c r="N6" s="23">
        <v>0</v>
      </c>
      <c r="O6" s="23">
        <v>0</v>
      </c>
      <c r="P6" s="21">
        <v>0</v>
      </c>
      <c r="Q6" s="3">
        <v>906</v>
      </c>
      <c r="R6" s="3">
        <v>2</v>
      </c>
      <c r="S6" s="3"/>
      <c r="T6" s="3"/>
      <c r="U6" s="3"/>
      <c r="V6" s="22">
        <f t="shared" si="3"/>
        <v>1810.7065</v>
      </c>
      <c r="W6" s="3">
        <f t="shared" si="4"/>
        <v>1540.5283999999999</v>
      </c>
      <c r="X6" s="23">
        <f t="shared" si="5"/>
        <v>1810.7065</v>
      </c>
      <c r="Y6" s="3">
        <f t="shared" si="6"/>
        <v>1828.7170000000001</v>
      </c>
      <c r="Z6" s="3">
        <f t="shared" si="7"/>
        <v>1007.9007750000001</v>
      </c>
      <c r="AA6" s="3">
        <f t="shared" si="2"/>
        <v>672.26979166666672</v>
      </c>
      <c r="AB6" s="3" t="s">
        <v>24</v>
      </c>
      <c r="AC6" s="11">
        <v>1810.692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3" hidden="1" x14ac:dyDescent="0.25">
      <c r="B7" s="15">
        <v>424</v>
      </c>
      <c r="C7" s="15">
        <v>421</v>
      </c>
      <c r="D7" s="15">
        <v>1064.73</v>
      </c>
      <c r="E7" s="15">
        <v>1064.0668000000001</v>
      </c>
      <c r="F7" s="15">
        <v>3</v>
      </c>
      <c r="G7" s="15">
        <v>3189.1785</v>
      </c>
      <c r="H7" s="15">
        <f>G7-(27.998*S7)</f>
        <v>3189.1785</v>
      </c>
      <c r="I7" s="23">
        <f>H7-57.02146*U7</f>
        <v>3189.1785</v>
      </c>
      <c r="J7" s="23">
        <v>15.653600000000001</v>
      </c>
      <c r="K7" s="23">
        <v>2</v>
      </c>
      <c r="L7" s="23">
        <v>6</v>
      </c>
      <c r="M7" s="23">
        <v>0</v>
      </c>
      <c r="N7" s="23">
        <v>0</v>
      </c>
      <c r="O7" s="23">
        <v>0</v>
      </c>
      <c r="P7" s="21">
        <v>0</v>
      </c>
      <c r="Q7" s="3">
        <v>1008.2797</v>
      </c>
      <c r="R7" s="3">
        <v>2</v>
      </c>
      <c r="S7" s="3"/>
      <c r="T7" s="3"/>
      <c r="U7" s="3"/>
      <c r="V7" s="22">
        <f t="shared" si="3"/>
        <v>1810.7029</v>
      </c>
      <c r="W7" s="3">
        <f t="shared" si="4"/>
        <v>1378.4756</v>
      </c>
      <c r="X7" s="23">
        <f t="shared" si="5"/>
        <v>1810.7029</v>
      </c>
      <c r="Y7" s="3">
        <f t="shared" si="6"/>
        <v>1828.7134000000001</v>
      </c>
      <c r="Z7" s="3">
        <f t="shared" si="7"/>
        <v>1007.8989750000001</v>
      </c>
      <c r="AA7" s="3">
        <f t="shared" si="2"/>
        <v>672.26859166666668</v>
      </c>
      <c r="AB7" s="3" t="s">
        <v>24</v>
      </c>
      <c r="AC7" s="11">
        <v>1810.692</v>
      </c>
      <c r="AH7" s="2"/>
      <c r="AI7" s="2"/>
      <c r="AJ7" s="2"/>
      <c r="BA7" s="2"/>
    </row>
    <row r="8" spans="1:53" x14ac:dyDescent="0.25">
      <c r="A8" s="27" t="s">
        <v>189</v>
      </c>
      <c r="B8" s="7">
        <v>595</v>
      </c>
      <c r="C8" s="7">
        <v>586</v>
      </c>
      <c r="D8" s="7">
        <v>1139.48</v>
      </c>
      <c r="E8" s="7">
        <v>1138.9722999999999</v>
      </c>
      <c r="F8" s="7">
        <v>2</v>
      </c>
      <c r="G8" s="7">
        <v>2275.9299999999998</v>
      </c>
      <c r="H8" s="7">
        <f>G8-(27.998*S8)</f>
        <v>2275.9299999999998</v>
      </c>
      <c r="I8" s="8">
        <f>H8-57.02146*U8</f>
        <v>2275.9299999999998</v>
      </c>
      <c r="J8" s="2">
        <v>16.7272</v>
      </c>
      <c r="K8" s="2">
        <v>2</v>
      </c>
      <c r="L8" s="2">
        <v>5</v>
      </c>
      <c r="M8" s="2">
        <v>0</v>
      </c>
      <c r="N8" s="2">
        <v>0</v>
      </c>
      <c r="O8" s="2">
        <v>0</v>
      </c>
      <c r="P8" s="21">
        <v>0</v>
      </c>
      <c r="Q8" s="3">
        <v>681.62379999999996</v>
      </c>
      <c r="R8" s="3">
        <v>2</v>
      </c>
      <c r="S8" s="3"/>
      <c r="T8" s="3"/>
      <c r="U8" s="3"/>
      <c r="V8" s="22">
        <f t="shared" si="3"/>
        <v>1059.5072</v>
      </c>
      <c r="W8" s="3">
        <f t="shared" si="4"/>
        <v>1216.4227999999998</v>
      </c>
      <c r="X8" s="23">
        <f t="shared" si="5"/>
        <v>1059.5072</v>
      </c>
      <c r="Y8" s="3">
        <f t="shared" si="6"/>
        <v>1077.5177000000001</v>
      </c>
      <c r="Z8" s="3">
        <f t="shared" si="7"/>
        <v>632.30112500000007</v>
      </c>
      <c r="AA8" s="3">
        <f t="shared" si="2"/>
        <v>421.870025</v>
      </c>
      <c r="AB8" s="31" t="s">
        <v>25</v>
      </c>
      <c r="AC8">
        <v>1157.634</v>
      </c>
    </row>
    <row r="9" spans="1:53" x14ac:dyDescent="0.25">
      <c r="A9" s="27" t="s">
        <v>189</v>
      </c>
      <c r="B9" s="12">
        <v>600</v>
      </c>
      <c r="C9" s="12">
        <v>597</v>
      </c>
      <c r="D9" s="12">
        <v>1122.5</v>
      </c>
      <c r="E9" s="12">
        <v>1121.8255999999999</v>
      </c>
      <c r="F9" s="12">
        <v>3</v>
      </c>
      <c r="G9" s="12">
        <v>3362.4549000000002</v>
      </c>
      <c r="H9" s="7">
        <f>G9-(27.998*S9)</f>
        <v>3362.4549000000002</v>
      </c>
      <c r="I9" s="8">
        <f>H9-57.02146*U9</f>
        <v>3362.4549000000002</v>
      </c>
      <c r="J9" s="12">
        <v>16.760400000000001</v>
      </c>
      <c r="K9" s="12">
        <v>6</v>
      </c>
      <c r="L9" s="12">
        <v>3</v>
      </c>
      <c r="M9" s="12">
        <v>2</v>
      </c>
      <c r="N9" s="12">
        <v>0</v>
      </c>
      <c r="O9" s="12">
        <v>0</v>
      </c>
      <c r="P9" s="9">
        <v>0</v>
      </c>
      <c r="Q9">
        <v>681.64700000000005</v>
      </c>
      <c r="R9">
        <v>2</v>
      </c>
      <c r="V9" s="10">
        <f t="shared" si="3"/>
        <v>1365.7043000000001</v>
      </c>
      <c r="W9">
        <f t="shared" si="4"/>
        <v>1996.7506000000001</v>
      </c>
      <c r="X9" s="1">
        <f t="shared" si="5"/>
        <v>1365.7043000000001</v>
      </c>
      <c r="Y9">
        <f t="shared" si="6"/>
        <v>1383.7148000000002</v>
      </c>
      <c r="Z9">
        <f t="shared" si="7"/>
        <v>785.39967500000012</v>
      </c>
      <c r="AA9">
        <f t="shared" si="2"/>
        <v>523.93572500000005</v>
      </c>
      <c r="AB9" s="30" t="s">
        <v>25</v>
      </c>
      <c r="AC9">
        <v>1157.634</v>
      </c>
    </row>
    <row r="10" spans="1:53" x14ac:dyDescent="0.25">
      <c r="A10" s="27" t="s">
        <v>189</v>
      </c>
      <c r="B10" s="12">
        <v>644</v>
      </c>
      <c r="C10" s="12">
        <v>641</v>
      </c>
      <c r="D10" s="12">
        <v>1347.01</v>
      </c>
      <c r="E10" s="12">
        <v>1346.5083</v>
      </c>
      <c r="F10" s="12">
        <v>2</v>
      </c>
      <c r="G10" s="12">
        <v>2691.0021000000002</v>
      </c>
      <c r="H10" s="7">
        <f>G10-(27.998*S10)</f>
        <v>2691.0021000000002</v>
      </c>
      <c r="I10" s="8">
        <f>H10-57.02146*U10</f>
        <v>2691.0021000000002</v>
      </c>
      <c r="J10">
        <v>17.018599999999999</v>
      </c>
      <c r="K10">
        <v>2</v>
      </c>
      <c r="L10">
        <v>8</v>
      </c>
      <c r="M10">
        <v>0</v>
      </c>
      <c r="N10">
        <v>0</v>
      </c>
      <c r="O10">
        <v>0</v>
      </c>
      <c r="P10" s="9">
        <v>0</v>
      </c>
      <c r="Q10">
        <v>806.19420000000002</v>
      </c>
      <c r="R10">
        <v>2</v>
      </c>
      <c r="V10" s="10">
        <f t="shared" si="3"/>
        <v>988.4209000000003</v>
      </c>
      <c r="W10">
        <f t="shared" si="4"/>
        <v>1702.5811999999999</v>
      </c>
      <c r="X10" s="1">
        <f t="shared" si="5"/>
        <v>988.4209000000003</v>
      </c>
      <c r="Y10">
        <f t="shared" si="6"/>
        <v>1006.4314000000003</v>
      </c>
      <c r="Z10">
        <f t="shared" si="7"/>
        <v>596.75797500000022</v>
      </c>
      <c r="AA10">
        <f t="shared" si="2"/>
        <v>398.1745916666668</v>
      </c>
      <c r="AB10" t="s">
        <v>26</v>
      </c>
      <c r="AC10" s="11">
        <v>1406.6360999999999</v>
      </c>
    </row>
    <row r="11" spans="1:53" x14ac:dyDescent="0.25">
      <c r="A11" s="27" t="s">
        <v>189</v>
      </c>
      <c r="B11" s="12">
        <v>648</v>
      </c>
      <c r="C11" s="12">
        <v>641</v>
      </c>
      <c r="D11" s="12">
        <v>1428.04</v>
      </c>
      <c r="E11" s="12">
        <v>1427.5317</v>
      </c>
      <c r="F11" s="12">
        <v>2</v>
      </c>
      <c r="G11" s="12">
        <v>2853.0488999999998</v>
      </c>
      <c r="H11" s="7">
        <f>G11-(27.998*S11)</f>
        <v>2825.0508999999997</v>
      </c>
      <c r="I11" s="8">
        <f>H11-57.02146*U11</f>
        <v>2825.0508999999997</v>
      </c>
      <c r="J11">
        <v>17.040400000000002</v>
      </c>
      <c r="K11">
        <v>2</v>
      </c>
      <c r="L11">
        <v>9</v>
      </c>
      <c r="M11">
        <v>0</v>
      </c>
      <c r="N11">
        <v>0</v>
      </c>
      <c r="O11">
        <v>0</v>
      </c>
      <c r="P11" s="9">
        <v>0</v>
      </c>
      <c r="Q11">
        <v>1008.2512</v>
      </c>
      <c r="R11">
        <v>2</v>
      </c>
      <c r="S11">
        <v>1</v>
      </c>
      <c r="V11" s="10">
        <f t="shared" si="3"/>
        <v>960.41689999999994</v>
      </c>
      <c r="W11">
        <f t="shared" si="4"/>
        <v>1892.6319999999998</v>
      </c>
      <c r="X11" s="1">
        <f t="shared" si="5"/>
        <v>960.41689999999994</v>
      </c>
      <c r="Y11">
        <f t="shared" si="6"/>
        <v>978.42739999999992</v>
      </c>
      <c r="Z11">
        <f t="shared" si="7"/>
        <v>582.75597500000003</v>
      </c>
      <c r="AA11">
        <f t="shared" si="2"/>
        <v>388.83992499999999</v>
      </c>
      <c r="AB11" t="s">
        <v>24</v>
      </c>
      <c r="AC11" s="11">
        <v>1810.692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</row>
    <row r="12" spans="1:53" x14ac:dyDescent="0.25">
      <c r="A12" s="27" t="s">
        <v>189</v>
      </c>
      <c r="B12" s="12">
        <v>716</v>
      </c>
      <c r="C12" s="12">
        <v>707</v>
      </c>
      <c r="D12" s="12">
        <v>1185.47</v>
      </c>
      <c r="E12" s="12">
        <v>1184.4563000000001</v>
      </c>
      <c r="F12" s="12">
        <v>2</v>
      </c>
      <c r="G12" s="12">
        <v>2366.8980000000001</v>
      </c>
      <c r="H12" s="7">
        <f>G12-(27.998*S12)</f>
        <v>2366.8980000000001</v>
      </c>
      <c r="I12" s="8">
        <f>H12-57.02146*U12</f>
        <v>2366.8980000000001</v>
      </c>
      <c r="J12">
        <v>17.448499999999999</v>
      </c>
      <c r="K12">
        <v>2</v>
      </c>
      <c r="L12">
        <v>6</v>
      </c>
      <c r="M12">
        <v>0</v>
      </c>
      <c r="N12">
        <v>0</v>
      </c>
      <c r="O12">
        <v>0</v>
      </c>
      <c r="P12" s="13">
        <v>0</v>
      </c>
      <c r="Q12" s="2">
        <v>806.14419999999996</v>
      </c>
      <c r="R12" s="2">
        <v>2</v>
      </c>
      <c r="S12" s="2"/>
      <c r="T12" s="2"/>
      <c r="U12" s="2"/>
      <c r="V12" s="7">
        <f t="shared" si="3"/>
        <v>988.42240000000015</v>
      </c>
      <c r="W12" s="2">
        <f t="shared" si="4"/>
        <v>1378.4756</v>
      </c>
      <c r="X12" s="2">
        <f t="shared" si="5"/>
        <v>988.42240000000015</v>
      </c>
      <c r="Y12" s="2">
        <f t="shared" si="6"/>
        <v>1006.4329000000001</v>
      </c>
      <c r="Z12" s="2">
        <f t="shared" si="7"/>
        <v>596.75872500000014</v>
      </c>
      <c r="AA12" s="2">
        <f t="shared" si="2"/>
        <v>398.17509166666673</v>
      </c>
      <c r="AB12" s="2" t="s">
        <v>26</v>
      </c>
      <c r="AC12" s="11">
        <v>1406.6360999999999</v>
      </c>
    </row>
    <row r="13" spans="1:53" x14ac:dyDescent="0.25">
      <c r="A13" s="27" t="s">
        <v>189</v>
      </c>
      <c r="B13">
        <v>1007</v>
      </c>
      <c r="C13">
        <v>1004</v>
      </c>
      <c r="D13">
        <v>905.89</v>
      </c>
      <c r="E13">
        <v>905.88580000000002</v>
      </c>
      <c r="F13">
        <v>2</v>
      </c>
      <c r="G13">
        <v>1809.7570000000001</v>
      </c>
      <c r="H13" s="7">
        <f>G13-(27.998*S13)</f>
        <v>1809.7570000000001</v>
      </c>
      <c r="I13" s="8">
        <f>H13-57.02146*U13</f>
        <v>1752.7355400000001</v>
      </c>
      <c r="J13">
        <v>19.3477</v>
      </c>
      <c r="K13">
        <v>2</v>
      </c>
      <c r="L13">
        <v>3</v>
      </c>
      <c r="M13">
        <v>0</v>
      </c>
      <c r="N13">
        <v>0</v>
      </c>
      <c r="O13">
        <v>0</v>
      </c>
      <c r="P13" s="13">
        <v>0</v>
      </c>
      <c r="Q13" s="2">
        <v>580.02179999999998</v>
      </c>
      <c r="R13" s="2">
        <v>2</v>
      </c>
      <c r="S13" s="2"/>
      <c r="T13" s="2"/>
      <c r="U13" s="2">
        <v>1</v>
      </c>
      <c r="V13" s="10">
        <f t="shared" si="3"/>
        <v>965.44317000000001</v>
      </c>
      <c r="W13">
        <f t="shared" si="4"/>
        <v>892.31719999999996</v>
      </c>
      <c r="X13" s="1">
        <f t="shared" si="5"/>
        <v>1022.4646300000001</v>
      </c>
      <c r="Y13">
        <f t="shared" si="6"/>
        <v>1040.47513</v>
      </c>
      <c r="Z13">
        <f t="shared" si="7"/>
        <v>613.77984000000004</v>
      </c>
      <c r="AA13">
        <f t="shared" si="2"/>
        <v>409.52250166666664</v>
      </c>
      <c r="AB13" t="s">
        <v>27</v>
      </c>
      <c r="AC13" s="11">
        <v>1164.5332000000001</v>
      </c>
    </row>
    <row r="14" spans="1:53" hidden="1" x14ac:dyDescent="0.25">
      <c r="B14" s="15">
        <v>560</v>
      </c>
      <c r="C14" s="15">
        <v>553</v>
      </c>
      <c r="D14" s="15">
        <v>1038.08</v>
      </c>
      <c r="E14" s="15">
        <v>1037.4147</v>
      </c>
      <c r="F14" s="15">
        <v>3</v>
      </c>
      <c r="G14" s="15">
        <v>3109.2222000000002</v>
      </c>
      <c r="H14" s="15">
        <f>G14-(27.998*S14)</f>
        <v>3109.2222000000002</v>
      </c>
      <c r="I14" s="23">
        <f>H14-57.02146*U14</f>
        <v>3109.2222000000002</v>
      </c>
      <c r="J14" s="23">
        <v>16.518799999999999</v>
      </c>
      <c r="K14" s="23">
        <v>2</v>
      </c>
      <c r="L14" s="23">
        <v>8</v>
      </c>
      <c r="M14" s="23">
        <v>0</v>
      </c>
      <c r="N14" s="23">
        <v>0</v>
      </c>
      <c r="O14" s="23">
        <v>0</v>
      </c>
      <c r="P14" s="21">
        <v>0</v>
      </c>
      <c r="Q14" s="3">
        <v>806.23829999999998</v>
      </c>
      <c r="R14" s="3">
        <v>2</v>
      </c>
      <c r="S14" s="3"/>
      <c r="T14" s="3"/>
      <c r="U14" s="3"/>
      <c r="V14" s="22">
        <f t="shared" si="3"/>
        <v>1406.6410000000003</v>
      </c>
      <c r="W14" s="3">
        <f t="shared" si="4"/>
        <v>1702.5811999999999</v>
      </c>
      <c r="X14" s="23">
        <f t="shared" si="5"/>
        <v>1406.6410000000003</v>
      </c>
      <c r="Y14" s="3">
        <f t="shared" si="6"/>
        <v>1424.6515000000004</v>
      </c>
      <c r="Z14" s="3">
        <f t="shared" si="7"/>
        <v>805.86802500000022</v>
      </c>
      <c r="AA14" s="3">
        <f t="shared" si="2"/>
        <v>537.58129166666674</v>
      </c>
      <c r="AB14" s="3" t="s">
        <v>26</v>
      </c>
      <c r="AC14" s="24">
        <v>1406.6360999999999</v>
      </c>
      <c r="AD14" s="11"/>
    </row>
    <row r="15" spans="1:53" hidden="1" x14ac:dyDescent="0.25">
      <c r="B15" s="15">
        <v>567</v>
      </c>
      <c r="C15" s="15">
        <v>564</v>
      </c>
      <c r="D15" s="15">
        <v>929.72</v>
      </c>
      <c r="E15" s="15">
        <v>929.38260000000002</v>
      </c>
      <c r="F15" s="15">
        <v>3</v>
      </c>
      <c r="G15" s="15">
        <v>2785.1259</v>
      </c>
      <c r="H15" s="15">
        <f>G15-(27.998*S15)</f>
        <v>2785.1259</v>
      </c>
      <c r="I15" s="23">
        <f>H15-57.02146*U15</f>
        <v>2785.1259</v>
      </c>
      <c r="J15" s="23">
        <v>16.564699999999998</v>
      </c>
      <c r="K15" s="23">
        <v>2</v>
      </c>
      <c r="L15" s="23">
        <v>6</v>
      </c>
      <c r="M15" s="23">
        <v>0</v>
      </c>
      <c r="N15" s="23">
        <v>0</v>
      </c>
      <c r="O15" s="23">
        <v>0</v>
      </c>
      <c r="P15" s="21">
        <v>0</v>
      </c>
      <c r="Q15" s="3">
        <v>806.21590000000003</v>
      </c>
      <c r="R15" s="3">
        <v>2</v>
      </c>
      <c r="S15" s="3"/>
      <c r="T15" s="3"/>
      <c r="U15" s="3"/>
      <c r="V15" s="22">
        <f t="shared" si="3"/>
        <v>1406.6503</v>
      </c>
      <c r="W15" s="3">
        <f t="shared" si="4"/>
        <v>1378.4756</v>
      </c>
      <c r="X15" s="23">
        <f t="shared" si="5"/>
        <v>1406.6503</v>
      </c>
      <c r="Y15" s="3">
        <f t="shared" si="6"/>
        <v>1424.6608000000001</v>
      </c>
      <c r="Z15" s="3">
        <f t="shared" si="7"/>
        <v>805.87267500000007</v>
      </c>
      <c r="AA15" s="3">
        <f t="shared" si="2"/>
        <v>537.58439166666665</v>
      </c>
      <c r="AB15" s="3" t="s">
        <v>26</v>
      </c>
      <c r="AC15" s="24">
        <v>1406.6360999999999</v>
      </c>
    </row>
    <row r="16" spans="1:53" x14ac:dyDescent="0.25">
      <c r="A16" s="27" t="s">
        <v>189</v>
      </c>
      <c r="B16">
        <v>1599</v>
      </c>
      <c r="C16">
        <v>1598</v>
      </c>
      <c r="D16">
        <v>1189.45</v>
      </c>
      <c r="E16">
        <v>1188.9501</v>
      </c>
      <c r="F16">
        <v>2</v>
      </c>
      <c r="G16">
        <v>2375.8856000000001</v>
      </c>
      <c r="H16" s="7">
        <f>G16-(27.998*S16)</f>
        <v>2375.8856000000001</v>
      </c>
      <c r="I16" s="8">
        <f>H16-57.02146*U16</f>
        <v>2375.8856000000001</v>
      </c>
      <c r="J16">
        <v>23.241499999999998</v>
      </c>
      <c r="K16">
        <v>2</v>
      </c>
      <c r="L16">
        <v>6</v>
      </c>
      <c r="M16">
        <v>0</v>
      </c>
      <c r="N16">
        <v>0</v>
      </c>
      <c r="O16">
        <v>0</v>
      </c>
      <c r="P16" s="9">
        <v>0</v>
      </c>
      <c r="Q16">
        <v>738.70730000000003</v>
      </c>
      <c r="R16">
        <v>2</v>
      </c>
      <c r="V16" s="10">
        <f t="shared" si="3"/>
        <v>997.41000000000008</v>
      </c>
      <c r="W16">
        <f t="shared" si="4"/>
        <v>1378.4756</v>
      </c>
      <c r="X16" s="1">
        <f t="shared" si="5"/>
        <v>997.41000000000008</v>
      </c>
      <c r="Y16">
        <f t="shared" si="6"/>
        <v>1015.4205000000001</v>
      </c>
      <c r="Z16">
        <f t="shared" si="7"/>
        <v>601.25252500000011</v>
      </c>
      <c r="AA16">
        <f t="shared" si="2"/>
        <v>401.17095833333337</v>
      </c>
      <c r="AB16" s="2" t="s">
        <v>28</v>
      </c>
      <c r="AC16" s="11">
        <v>1271.6832999999999</v>
      </c>
    </row>
    <row r="17" spans="1:53" x14ac:dyDescent="0.25">
      <c r="A17" s="27" t="s">
        <v>189</v>
      </c>
      <c r="B17">
        <v>1667</v>
      </c>
      <c r="C17">
        <v>1664</v>
      </c>
      <c r="D17">
        <v>1108.43</v>
      </c>
      <c r="E17">
        <v>1107.9241</v>
      </c>
      <c r="F17">
        <v>2</v>
      </c>
      <c r="G17">
        <v>2213.8335999999999</v>
      </c>
      <c r="H17" s="7">
        <f>G17-(27.998*S17)</f>
        <v>2213.8335999999999</v>
      </c>
      <c r="I17" s="8">
        <f>H17-57.02146*U17</f>
        <v>2213.8335999999999</v>
      </c>
      <c r="J17">
        <v>23.668900000000001</v>
      </c>
      <c r="K17">
        <v>2</v>
      </c>
      <c r="L17">
        <v>5</v>
      </c>
      <c r="M17">
        <v>0</v>
      </c>
      <c r="N17">
        <v>0</v>
      </c>
      <c r="O17">
        <v>0</v>
      </c>
      <c r="P17" s="9">
        <v>0</v>
      </c>
      <c r="Q17">
        <v>785.63779999999997</v>
      </c>
      <c r="R17">
        <v>2</v>
      </c>
      <c r="V17" s="10">
        <f t="shared" si="3"/>
        <v>997.41080000000011</v>
      </c>
      <c r="W17">
        <f t="shared" si="4"/>
        <v>1216.4227999999998</v>
      </c>
      <c r="X17" s="1">
        <f t="shared" si="5"/>
        <v>997.41080000000011</v>
      </c>
      <c r="Y17">
        <f t="shared" si="6"/>
        <v>1015.4213000000001</v>
      </c>
      <c r="Z17">
        <f t="shared" si="7"/>
        <v>601.25292500000012</v>
      </c>
      <c r="AA17">
        <f t="shared" si="2"/>
        <v>401.17122500000005</v>
      </c>
      <c r="AB17" s="2" t="s">
        <v>29</v>
      </c>
      <c r="AC17" s="11">
        <v>1365.7</v>
      </c>
    </row>
    <row r="18" spans="1:53" s="2" customFormat="1" hidden="1" x14ac:dyDescent="0.25">
      <c r="A18"/>
      <c r="B18" s="15">
        <v>582</v>
      </c>
      <c r="C18" s="15">
        <v>575</v>
      </c>
      <c r="D18" s="15">
        <v>1082.46</v>
      </c>
      <c r="E18" s="15">
        <v>1082.4582</v>
      </c>
      <c r="F18" s="15">
        <v>2</v>
      </c>
      <c r="G18" s="15">
        <v>2162.9018999999998</v>
      </c>
      <c r="H18" s="15">
        <f>G18-(27.998*S18)</f>
        <v>2162.9018999999998</v>
      </c>
      <c r="I18" s="15">
        <f>H18-57.02146*U18</f>
        <v>2162.9018999999998</v>
      </c>
      <c r="J18" s="1">
        <v>16.649999999999999</v>
      </c>
      <c r="K18" s="1">
        <v>2</v>
      </c>
      <c r="L18" s="1">
        <v>5</v>
      </c>
      <c r="M18" s="1">
        <v>0</v>
      </c>
      <c r="N18" s="1">
        <v>0</v>
      </c>
      <c r="O18" s="1">
        <v>0</v>
      </c>
      <c r="P18" s="9">
        <v>0</v>
      </c>
      <c r="Q18">
        <v>575.96469999999999</v>
      </c>
      <c r="R18">
        <v>2</v>
      </c>
      <c r="S18"/>
      <c r="T18"/>
      <c r="U18"/>
      <c r="V18" s="10">
        <f t="shared" si="3"/>
        <v>946.47910000000002</v>
      </c>
      <c r="W18">
        <f t="shared" si="4"/>
        <v>1216.4227999999998</v>
      </c>
      <c r="X18" s="1">
        <f t="shared" si="5"/>
        <v>946.47910000000002</v>
      </c>
      <c r="Y18">
        <f t="shared" si="6"/>
        <v>964.4896</v>
      </c>
      <c r="Z18">
        <f t="shared" si="7"/>
        <v>575.78707500000007</v>
      </c>
      <c r="AA18">
        <f t="shared" si="2"/>
        <v>384.1939916666667</v>
      </c>
      <c r="AB18" t="s">
        <v>30</v>
      </c>
      <c r="AC18">
        <v>946.49400000000003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 s="3"/>
    </row>
    <row r="19" spans="1:53" hidden="1" x14ac:dyDescent="0.25">
      <c r="B19" s="15">
        <v>587</v>
      </c>
      <c r="C19" s="15">
        <v>586</v>
      </c>
      <c r="D19" s="15">
        <v>929.72</v>
      </c>
      <c r="E19" s="15">
        <v>929.38199999999995</v>
      </c>
      <c r="F19" s="15">
        <v>3</v>
      </c>
      <c r="G19" s="15">
        <v>2785.1239999999998</v>
      </c>
      <c r="H19" s="15">
        <f>G19-(27.998*S19)</f>
        <v>2785.1239999999998</v>
      </c>
      <c r="I19" s="23">
        <f>H19-57.02146*U19</f>
        <v>2785.1239999999998</v>
      </c>
      <c r="J19" s="23">
        <v>16.680399999999999</v>
      </c>
      <c r="K19" s="23">
        <v>2</v>
      </c>
      <c r="L19" s="23">
        <v>6</v>
      </c>
      <c r="M19" s="23">
        <v>0</v>
      </c>
      <c r="N19" s="23">
        <v>0</v>
      </c>
      <c r="O19" s="23">
        <v>0</v>
      </c>
      <c r="P19" s="21">
        <v>0</v>
      </c>
      <c r="Q19" s="3">
        <v>806.26459999999997</v>
      </c>
      <c r="R19" s="3">
        <v>2</v>
      </c>
      <c r="S19" s="3"/>
      <c r="T19" s="3"/>
      <c r="U19" s="3"/>
      <c r="V19" s="22">
        <f t="shared" si="3"/>
        <v>1406.6483999999998</v>
      </c>
      <c r="W19" s="3">
        <f t="shared" si="4"/>
        <v>1378.4756</v>
      </c>
      <c r="X19" s="23">
        <f t="shared" si="5"/>
        <v>1406.6483999999998</v>
      </c>
      <c r="Y19" s="3">
        <f t="shared" si="6"/>
        <v>1424.6588999999999</v>
      </c>
      <c r="Z19" s="3">
        <f t="shared" si="7"/>
        <v>805.87172499999997</v>
      </c>
      <c r="AA19" s="3">
        <f t="shared" si="2"/>
        <v>537.58375833333332</v>
      </c>
      <c r="AB19" s="3" t="s">
        <v>26</v>
      </c>
      <c r="AC19" s="24">
        <v>1406.6360999999999</v>
      </c>
    </row>
    <row r="20" spans="1:53" x14ac:dyDescent="0.25">
      <c r="A20" s="27" t="s">
        <v>189</v>
      </c>
      <c r="B20">
        <v>1992</v>
      </c>
      <c r="C20">
        <v>1983</v>
      </c>
      <c r="D20">
        <v>1486.59</v>
      </c>
      <c r="E20">
        <v>1486.5896</v>
      </c>
      <c r="F20">
        <v>2</v>
      </c>
      <c r="G20">
        <v>2971.1646000000001</v>
      </c>
      <c r="H20" s="7">
        <f>G20-(27.998*S20)</f>
        <v>2971.1646000000001</v>
      </c>
      <c r="I20" s="8">
        <f>H20-57.02146*U20</f>
        <v>2971.1646000000001</v>
      </c>
      <c r="J20">
        <v>25.8188</v>
      </c>
      <c r="K20">
        <v>2</v>
      </c>
      <c r="L20">
        <v>6</v>
      </c>
      <c r="M20">
        <v>0</v>
      </c>
      <c r="N20">
        <v>0</v>
      </c>
      <c r="O20">
        <v>0</v>
      </c>
      <c r="P20" s="9">
        <v>0</v>
      </c>
      <c r="Q20">
        <v>785.58140000000003</v>
      </c>
      <c r="R20">
        <v>2</v>
      </c>
      <c r="V20" s="10">
        <f t="shared" si="3"/>
        <v>1592.6890000000001</v>
      </c>
      <c r="W20">
        <f t="shared" si="4"/>
        <v>1378.4756</v>
      </c>
      <c r="X20" s="1">
        <f t="shared" si="5"/>
        <v>1592.6890000000001</v>
      </c>
      <c r="Y20">
        <f t="shared" si="6"/>
        <v>1610.6995000000002</v>
      </c>
      <c r="Z20">
        <f t="shared" si="7"/>
        <v>898.8920250000001</v>
      </c>
      <c r="AA20">
        <f t="shared" si="2"/>
        <v>599.59729166666671</v>
      </c>
      <c r="AB20" s="2" t="s">
        <v>29</v>
      </c>
      <c r="AC20" s="11">
        <v>1365.7</v>
      </c>
    </row>
    <row r="21" spans="1:53" x14ac:dyDescent="0.25">
      <c r="A21" s="27" t="s">
        <v>189</v>
      </c>
      <c r="B21">
        <v>1999</v>
      </c>
      <c r="C21">
        <v>1994</v>
      </c>
      <c r="D21">
        <v>1012.08</v>
      </c>
      <c r="E21">
        <v>1011.7438</v>
      </c>
      <c r="F21">
        <v>3</v>
      </c>
      <c r="G21">
        <v>3032.2094999999999</v>
      </c>
      <c r="H21" s="7">
        <f>G21-(27.998*S21)</f>
        <v>3032.2094999999999</v>
      </c>
      <c r="I21" s="8">
        <f>H21-57.02146*U21</f>
        <v>2975.18804</v>
      </c>
      <c r="J21">
        <v>25.861599999999999</v>
      </c>
      <c r="K21">
        <v>2</v>
      </c>
      <c r="L21">
        <v>7</v>
      </c>
      <c r="M21">
        <v>0</v>
      </c>
      <c r="N21">
        <v>0</v>
      </c>
      <c r="O21">
        <v>0</v>
      </c>
      <c r="P21" s="13">
        <v>0</v>
      </c>
      <c r="Q21" s="2">
        <v>580</v>
      </c>
      <c r="R21" s="2">
        <v>2</v>
      </c>
      <c r="S21" s="2"/>
      <c r="T21" s="2"/>
      <c r="U21" s="2">
        <v>1</v>
      </c>
      <c r="V21" s="10">
        <f t="shared" si="3"/>
        <v>1539.6844700000001</v>
      </c>
      <c r="W21">
        <f t="shared" si="4"/>
        <v>1540.5283999999999</v>
      </c>
      <c r="X21" s="1">
        <f t="shared" si="5"/>
        <v>1596.7059300000001</v>
      </c>
      <c r="Y21">
        <f t="shared" si="6"/>
        <v>1614.7164300000002</v>
      </c>
      <c r="Z21">
        <f t="shared" si="7"/>
        <v>900.9004900000001</v>
      </c>
      <c r="AA21">
        <f t="shared" si="2"/>
        <v>600.93626833333337</v>
      </c>
      <c r="AB21" t="s">
        <v>27</v>
      </c>
      <c r="AC21" s="11">
        <v>1164.5332000000001</v>
      </c>
      <c r="AD21" s="11"/>
    </row>
    <row r="22" spans="1:53" x14ac:dyDescent="0.25">
      <c r="A22" s="27" t="s">
        <v>189</v>
      </c>
      <c r="B22">
        <v>2028</v>
      </c>
      <c r="C22">
        <v>2027</v>
      </c>
      <c r="D22">
        <v>958.06</v>
      </c>
      <c r="E22">
        <v>957.72280000000001</v>
      </c>
      <c r="F22">
        <v>3</v>
      </c>
      <c r="G22">
        <v>2870.1464999999998</v>
      </c>
      <c r="H22" s="7">
        <f>G22-(27.998*S22)</f>
        <v>2870.1464999999998</v>
      </c>
      <c r="I22" s="8">
        <f>H22-57.02146*U22</f>
        <v>2870.1464999999998</v>
      </c>
      <c r="J22">
        <v>26.0411</v>
      </c>
      <c r="K22">
        <v>2</v>
      </c>
      <c r="L22">
        <v>6</v>
      </c>
      <c r="M22">
        <v>0</v>
      </c>
      <c r="N22">
        <v>0</v>
      </c>
      <c r="O22">
        <v>0</v>
      </c>
      <c r="P22" s="14">
        <v>0</v>
      </c>
      <c r="Q22" s="12">
        <v>785.66660000000002</v>
      </c>
      <c r="R22" s="12">
        <v>2</v>
      </c>
      <c r="S22" s="12"/>
      <c r="T22" s="12"/>
      <c r="U22" s="12"/>
      <c r="V22" s="10">
        <f t="shared" si="3"/>
        <v>1491.6708999999998</v>
      </c>
      <c r="W22" s="12">
        <f t="shared" si="4"/>
        <v>1378.4756</v>
      </c>
      <c r="X22" s="15">
        <f t="shared" si="5"/>
        <v>1491.6708999999998</v>
      </c>
      <c r="Y22" s="12">
        <f t="shared" si="6"/>
        <v>1509.6813999999999</v>
      </c>
      <c r="Z22" s="12">
        <f t="shared" si="7"/>
        <v>848.38297499999999</v>
      </c>
      <c r="AA22" s="12">
        <f t="shared" si="2"/>
        <v>565.92459166666663</v>
      </c>
      <c r="AB22" s="2" t="s">
        <v>29</v>
      </c>
      <c r="AC22" s="11">
        <v>1365.7</v>
      </c>
      <c r="AD22" s="12"/>
      <c r="AE22" s="1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idden="1" x14ac:dyDescent="0.25">
      <c r="B23" s="15">
        <v>606</v>
      </c>
      <c r="C23" s="15">
        <v>597</v>
      </c>
      <c r="D23" s="15">
        <v>1442.58</v>
      </c>
      <c r="E23" s="15">
        <v>1442.0728999999999</v>
      </c>
      <c r="F23" s="15">
        <v>2</v>
      </c>
      <c r="G23" s="15">
        <v>2882.1311999999998</v>
      </c>
      <c r="H23" s="15">
        <f>G23-(27.998*S23)</f>
        <v>2882.1311999999998</v>
      </c>
      <c r="I23" s="23">
        <f>H23-57.02146*U23</f>
        <v>2882.1311999999998</v>
      </c>
      <c r="J23" s="23">
        <v>16.792400000000001</v>
      </c>
      <c r="K23" s="23">
        <v>2</v>
      </c>
      <c r="L23" s="23">
        <v>8</v>
      </c>
      <c r="M23" s="23">
        <v>0</v>
      </c>
      <c r="N23" s="23">
        <v>0</v>
      </c>
      <c r="O23" s="23">
        <v>0</v>
      </c>
      <c r="P23" s="21">
        <v>0</v>
      </c>
      <c r="Q23" s="3">
        <v>692.50649999999996</v>
      </c>
      <c r="R23" s="3">
        <v>2</v>
      </c>
      <c r="S23" s="3"/>
      <c r="T23" s="3"/>
      <c r="U23" s="3"/>
      <c r="V23" s="22">
        <f t="shared" si="3"/>
        <v>1179.55</v>
      </c>
      <c r="W23" s="3">
        <f t="shared" si="4"/>
        <v>1702.5811999999999</v>
      </c>
      <c r="X23" s="23">
        <f t="shared" si="5"/>
        <v>1179.55</v>
      </c>
      <c r="Y23" s="3">
        <f t="shared" si="6"/>
        <v>1197.5605</v>
      </c>
      <c r="Z23" s="3">
        <f t="shared" si="7"/>
        <v>692.32252500000004</v>
      </c>
      <c r="AA23" s="3">
        <f t="shared" si="2"/>
        <v>461.88429166666668</v>
      </c>
      <c r="AB23" s="19" t="s">
        <v>31</v>
      </c>
      <c r="AC23" s="24">
        <v>1179.5519999999999</v>
      </c>
    </row>
    <row r="24" spans="1:53" x14ac:dyDescent="0.25">
      <c r="A24" s="27" t="s">
        <v>189</v>
      </c>
      <c r="B24">
        <v>2360</v>
      </c>
      <c r="C24">
        <v>2357</v>
      </c>
      <c r="D24">
        <v>1286.8800000000001</v>
      </c>
      <c r="E24">
        <v>1286.5450000000001</v>
      </c>
      <c r="F24">
        <v>3</v>
      </c>
      <c r="G24">
        <v>3856.6133</v>
      </c>
      <c r="H24" s="7">
        <f>G24-(27.998*S24)</f>
        <v>3856.6133</v>
      </c>
      <c r="I24" s="8">
        <f>H24-57.02146*U24</f>
        <v>3856.6133</v>
      </c>
      <c r="J24">
        <v>28.179500000000001</v>
      </c>
      <c r="K24" s="2">
        <v>5</v>
      </c>
      <c r="L24" s="2">
        <v>4</v>
      </c>
      <c r="M24" s="2">
        <v>2</v>
      </c>
      <c r="N24" s="2">
        <v>0</v>
      </c>
      <c r="O24" s="2">
        <v>0</v>
      </c>
      <c r="P24" s="21">
        <v>0</v>
      </c>
      <c r="Q24" s="3">
        <v>738.69560000000001</v>
      </c>
      <c r="R24" s="3">
        <v>2</v>
      </c>
      <c r="S24" s="3"/>
      <c r="T24" s="3"/>
      <c r="U24" s="3"/>
      <c r="V24" s="22">
        <f t="shared" si="3"/>
        <v>1900.8893</v>
      </c>
      <c r="W24" s="3">
        <f t="shared" si="4"/>
        <v>1955.7239999999999</v>
      </c>
      <c r="X24" s="23">
        <f t="shared" si="5"/>
        <v>1900.8893</v>
      </c>
      <c r="Y24" s="3">
        <f t="shared" si="6"/>
        <v>1918.8998000000001</v>
      </c>
      <c r="Z24" s="3">
        <f t="shared" si="7"/>
        <v>1052.9921749999999</v>
      </c>
      <c r="AA24" s="3">
        <f t="shared" si="2"/>
        <v>702.33072499999992</v>
      </c>
      <c r="AB24" s="19" t="s">
        <v>28</v>
      </c>
      <c r="AC24" s="24">
        <v>1271.6832999999999</v>
      </c>
    </row>
    <row r="25" spans="1:53" hidden="1" x14ac:dyDescent="0.25">
      <c r="B25" s="15">
        <v>624</v>
      </c>
      <c r="C25" s="15">
        <v>619</v>
      </c>
      <c r="D25" s="15">
        <v>1046.1300000000001</v>
      </c>
      <c r="E25" s="15">
        <v>1045.7927</v>
      </c>
      <c r="F25" s="15">
        <v>3</v>
      </c>
      <c r="G25" s="15">
        <v>3134.3564000000001</v>
      </c>
      <c r="H25" s="15">
        <f>G25-(27.998*S25)</f>
        <v>3134.3564000000001</v>
      </c>
      <c r="I25" s="15">
        <f>H25-57.02146*U25</f>
        <v>3134.3564000000001</v>
      </c>
      <c r="J25" s="1">
        <v>16.901</v>
      </c>
      <c r="K25" s="1">
        <v>4</v>
      </c>
      <c r="L25" s="1">
        <v>5</v>
      </c>
      <c r="M25" s="1">
        <v>1</v>
      </c>
      <c r="N25" s="1">
        <v>0</v>
      </c>
      <c r="O25" s="1">
        <v>0</v>
      </c>
      <c r="P25" s="9">
        <v>0</v>
      </c>
      <c r="Q25">
        <v>785.71439999999996</v>
      </c>
      <c r="R25">
        <v>2</v>
      </c>
      <c r="V25" s="10">
        <f t="shared" si="3"/>
        <v>1365.7169000000001</v>
      </c>
      <c r="W25">
        <f t="shared" si="4"/>
        <v>1768.6395</v>
      </c>
      <c r="X25" s="1">
        <f t="shared" si="5"/>
        <v>1365.7169000000001</v>
      </c>
      <c r="Y25">
        <f t="shared" si="6"/>
        <v>1383.7274000000002</v>
      </c>
      <c r="Z25">
        <f t="shared" si="7"/>
        <v>785.40597500000013</v>
      </c>
      <c r="AA25">
        <f t="shared" si="2"/>
        <v>523.93992500000002</v>
      </c>
      <c r="AB25" s="2" t="s">
        <v>29</v>
      </c>
      <c r="AC25" s="11">
        <v>1365.7</v>
      </c>
    </row>
    <row r="26" spans="1:53" s="2" customFormat="1" hidden="1" x14ac:dyDescent="0.25">
      <c r="B26" s="15">
        <v>637</v>
      </c>
      <c r="C26" s="15">
        <v>630</v>
      </c>
      <c r="D26" s="15">
        <v>821.68</v>
      </c>
      <c r="E26" s="15">
        <v>821.34529999999995</v>
      </c>
      <c r="F26" s="15">
        <v>3</v>
      </c>
      <c r="G26" s="15">
        <v>2461.0142000000001</v>
      </c>
      <c r="H26" s="15">
        <f>G26-(27.998*S26)</f>
        <v>2461.0142000000001</v>
      </c>
      <c r="I26" s="15">
        <f>H26-57.02146*U26</f>
        <v>2461.0142000000001</v>
      </c>
      <c r="J26" s="1">
        <v>16.9755</v>
      </c>
      <c r="K26" s="1">
        <v>2</v>
      </c>
      <c r="L26" s="1">
        <v>4</v>
      </c>
      <c r="M26" s="1">
        <v>0</v>
      </c>
      <c r="N26" s="1">
        <v>0</v>
      </c>
      <c r="O26" s="1">
        <v>0</v>
      </c>
      <c r="P26" s="9">
        <v>0</v>
      </c>
      <c r="Q26">
        <v>806.24490000000003</v>
      </c>
      <c r="R26">
        <v>2</v>
      </c>
      <c r="S26"/>
      <c r="T26"/>
      <c r="U26"/>
      <c r="V26" s="10">
        <f t="shared" si="3"/>
        <v>1406.6442000000002</v>
      </c>
      <c r="W26">
        <f t="shared" si="4"/>
        <v>1054.3699999999999</v>
      </c>
      <c r="X26" s="1">
        <f t="shared" si="5"/>
        <v>1406.6442000000002</v>
      </c>
      <c r="Y26">
        <f t="shared" si="6"/>
        <v>1424.6547000000003</v>
      </c>
      <c r="Z26">
        <f t="shared" si="7"/>
        <v>805.86962500000016</v>
      </c>
      <c r="AA26">
        <f t="shared" si="2"/>
        <v>537.58235833333345</v>
      </c>
      <c r="AB26" t="s">
        <v>26</v>
      </c>
      <c r="AC26" s="11">
        <v>1406.6360999999999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2" customFormat="1" hidden="1" x14ac:dyDescent="0.25">
      <c r="B27" s="15">
        <v>639</v>
      </c>
      <c r="C27" s="15">
        <v>630</v>
      </c>
      <c r="D27" s="15">
        <v>1060.1300000000001</v>
      </c>
      <c r="E27" s="15">
        <v>1059.4662000000001</v>
      </c>
      <c r="F27" s="15">
        <v>3</v>
      </c>
      <c r="G27" s="15">
        <v>3175.3766000000001</v>
      </c>
      <c r="H27" s="15">
        <f>G27-(27.998*S27)</f>
        <v>3175.3766000000001</v>
      </c>
      <c r="I27" s="15">
        <f>H27-57.02146*U27</f>
        <v>3175.3766000000001</v>
      </c>
      <c r="J27" s="15">
        <v>16.986000000000001</v>
      </c>
      <c r="K27" s="15">
        <v>5</v>
      </c>
      <c r="L27" s="15">
        <v>4</v>
      </c>
      <c r="M27" s="15">
        <v>1</v>
      </c>
      <c r="N27" s="15">
        <v>0</v>
      </c>
      <c r="O27" s="15">
        <v>0</v>
      </c>
      <c r="P27" s="14">
        <v>0</v>
      </c>
      <c r="Q27" s="12">
        <v>785.75120000000004</v>
      </c>
      <c r="R27" s="12">
        <v>2</v>
      </c>
      <c r="S27" s="12"/>
      <c r="T27" s="12"/>
      <c r="U27" s="12"/>
      <c r="V27" s="10">
        <f t="shared" si="3"/>
        <v>1365.7105000000001</v>
      </c>
      <c r="W27" s="12">
        <f t="shared" si="4"/>
        <v>1809.6660999999999</v>
      </c>
      <c r="X27" s="15">
        <f t="shared" si="5"/>
        <v>1365.7105000000001</v>
      </c>
      <c r="Y27" s="12">
        <f t="shared" si="6"/>
        <v>1383.7210000000002</v>
      </c>
      <c r="Z27" s="12">
        <f t="shared" si="7"/>
        <v>785.40277500000013</v>
      </c>
      <c r="AA27" s="12">
        <f t="shared" si="2"/>
        <v>523.93779166666673</v>
      </c>
      <c r="AB27" s="2" t="s">
        <v>29</v>
      </c>
      <c r="AC27" s="11">
        <v>1365.7</v>
      </c>
      <c r="AD27" s="12"/>
      <c r="AE27" s="12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x14ac:dyDescent="0.25">
      <c r="A28" s="27" t="s">
        <v>189</v>
      </c>
      <c r="B28">
        <v>2454</v>
      </c>
      <c r="C28">
        <v>2445</v>
      </c>
      <c r="D28">
        <v>1182.01</v>
      </c>
      <c r="E28">
        <v>1181.5177000000001</v>
      </c>
      <c r="F28">
        <v>2</v>
      </c>
      <c r="G28">
        <v>2361.0207999999998</v>
      </c>
      <c r="H28" s="7">
        <f>G28-(27.998*S28)</f>
        <v>2361.0207999999998</v>
      </c>
      <c r="I28" s="8">
        <f>H28-57.02146*U28</f>
        <v>2361.0207999999998</v>
      </c>
      <c r="J28">
        <v>28.773800000000001</v>
      </c>
      <c r="K28">
        <v>2</v>
      </c>
      <c r="L28">
        <v>5</v>
      </c>
      <c r="M28">
        <v>0</v>
      </c>
      <c r="N28">
        <v>0</v>
      </c>
      <c r="O28">
        <v>0</v>
      </c>
      <c r="P28" s="9">
        <v>0</v>
      </c>
      <c r="Q28">
        <v>597.03530000000001</v>
      </c>
      <c r="R28">
        <v>2</v>
      </c>
      <c r="V28" s="10">
        <f t="shared" si="3"/>
        <v>1144.598</v>
      </c>
      <c r="W28">
        <f t="shared" si="4"/>
        <v>1216.4227999999998</v>
      </c>
      <c r="X28" s="1">
        <f t="shared" si="5"/>
        <v>1144.598</v>
      </c>
      <c r="Y28">
        <f t="shared" si="6"/>
        <v>1162.6085</v>
      </c>
      <c r="Z28">
        <f t="shared" si="7"/>
        <v>674.84652500000004</v>
      </c>
      <c r="AA28">
        <f t="shared" si="2"/>
        <v>450.23362500000002</v>
      </c>
      <c r="AB28" t="s">
        <v>32</v>
      </c>
      <c r="AC28">
        <v>988.42899999999997</v>
      </c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3" hidden="1" x14ac:dyDescent="0.25">
      <c r="B29" s="15">
        <v>646</v>
      </c>
      <c r="C29" s="15">
        <v>641</v>
      </c>
      <c r="D29" s="15">
        <v>1361.55</v>
      </c>
      <c r="E29" s="15">
        <v>1361.0509999999999</v>
      </c>
      <c r="F29" s="15">
        <v>2</v>
      </c>
      <c r="G29" s="15">
        <v>2720.0875000000001</v>
      </c>
      <c r="H29" s="15">
        <f>G29-(27.998*S29)</f>
        <v>2720.0875000000001</v>
      </c>
      <c r="I29" s="15">
        <f>H29-57.02146*U29</f>
        <v>2720.0875000000001</v>
      </c>
      <c r="J29" s="1">
        <v>17.0291</v>
      </c>
      <c r="K29" s="1">
        <v>2</v>
      </c>
      <c r="L29" s="1">
        <v>7</v>
      </c>
      <c r="M29" s="1">
        <v>0</v>
      </c>
      <c r="N29" s="1">
        <v>0</v>
      </c>
      <c r="O29" s="1">
        <v>0</v>
      </c>
      <c r="P29" s="9">
        <v>0</v>
      </c>
      <c r="Q29">
        <v>692.51549999999997</v>
      </c>
      <c r="R29">
        <v>2</v>
      </c>
      <c r="V29" s="10">
        <f t="shared" si="3"/>
        <v>1179.5591000000002</v>
      </c>
      <c r="W29">
        <f t="shared" si="4"/>
        <v>1540.5283999999999</v>
      </c>
      <c r="X29" s="1">
        <f t="shared" si="5"/>
        <v>1179.5591000000002</v>
      </c>
      <c r="Y29">
        <f t="shared" si="6"/>
        <v>1197.5696000000003</v>
      </c>
      <c r="Z29">
        <f t="shared" si="7"/>
        <v>692.32707500000015</v>
      </c>
      <c r="AA29">
        <f t="shared" si="2"/>
        <v>461.88732500000009</v>
      </c>
      <c r="AB29" s="2" t="s">
        <v>31</v>
      </c>
      <c r="AC29" s="11">
        <v>1179.5519999999999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3" x14ac:dyDescent="0.25">
      <c r="A30" s="27" t="s">
        <v>189</v>
      </c>
      <c r="B30">
        <v>2481</v>
      </c>
      <c r="C30">
        <v>2478</v>
      </c>
      <c r="D30">
        <v>1143.52</v>
      </c>
      <c r="E30">
        <v>1143.5199</v>
      </c>
      <c r="F30">
        <v>2</v>
      </c>
      <c r="G30">
        <v>2285.0252</v>
      </c>
      <c r="H30" s="7">
        <f>G30-(27.998*S30)</f>
        <v>2285.0252</v>
      </c>
      <c r="I30" s="8">
        <f>H30-57.02146*U30</f>
        <v>2285.0252</v>
      </c>
      <c r="J30">
        <v>28.950500000000002</v>
      </c>
      <c r="K30" s="2">
        <v>2</v>
      </c>
      <c r="L30" s="2">
        <v>2</v>
      </c>
      <c r="M30" s="2">
        <v>1</v>
      </c>
      <c r="N30" s="2">
        <v>0</v>
      </c>
      <c r="O30" s="2">
        <v>0</v>
      </c>
      <c r="P30" s="9">
        <v>0</v>
      </c>
      <c r="Q30">
        <v>597.13019999999995</v>
      </c>
      <c r="R30">
        <v>2</v>
      </c>
      <c r="V30" s="10">
        <f t="shared" si="3"/>
        <v>1408.7029</v>
      </c>
      <c r="W30">
        <f t="shared" si="4"/>
        <v>876.32230000000004</v>
      </c>
      <c r="X30" s="1">
        <f t="shared" si="5"/>
        <v>1408.7029</v>
      </c>
      <c r="Y30">
        <f t="shared" si="6"/>
        <v>1426.7134000000001</v>
      </c>
      <c r="Z30">
        <f t="shared" si="7"/>
        <v>806.89897500000006</v>
      </c>
      <c r="AA30">
        <f t="shared" si="2"/>
        <v>538.26859166666668</v>
      </c>
      <c r="AB30" t="s">
        <v>32</v>
      </c>
      <c r="AC30">
        <v>988.42899999999997</v>
      </c>
    </row>
    <row r="31" spans="1:53" hidden="1" x14ac:dyDescent="0.25">
      <c r="B31" s="15">
        <v>668</v>
      </c>
      <c r="C31" s="15">
        <v>663</v>
      </c>
      <c r="D31" s="15">
        <v>1280.53</v>
      </c>
      <c r="E31" s="15">
        <v>1280.0253</v>
      </c>
      <c r="F31" s="15">
        <v>2</v>
      </c>
      <c r="G31" s="15">
        <v>2558.0360999999998</v>
      </c>
      <c r="H31" s="15">
        <f>G31-(27.998*S31)</f>
        <v>2558.0360999999998</v>
      </c>
      <c r="I31" s="15">
        <f>H31-57.02146*U31</f>
        <v>2558.0360999999998</v>
      </c>
      <c r="J31" s="15">
        <v>17.158000000000001</v>
      </c>
      <c r="K31" s="15">
        <v>2</v>
      </c>
      <c r="L31" s="15">
        <v>6</v>
      </c>
      <c r="M31" s="15">
        <v>0</v>
      </c>
      <c r="N31" s="15">
        <v>0</v>
      </c>
      <c r="O31" s="15">
        <v>0</v>
      </c>
      <c r="P31" s="14">
        <v>0</v>
      </c>
      <c r="Q31" s="12">
        <v>692.60400000000004</v>
      </c>
      <c r="R31" s="12">
        <v>2</v>
      </c>
      <c r="S31" s="12"/>
      <c r="T31" s="12"/>
      <c r="U31" s="12"/>
      <c r="V31" s="10">
        <f t="shared" si="3"/>
        <v>1179.5604999999998</v>
      </c>
      <c r="W31" s="12">
        <f t="shared" si="4"/>
        <v>1378.4756</v>
      </c>
      <c r="X31" s="15">
        <f t="shared" si="5"/>
        <v>1179.5604999999998</v>
      </c>
      <c r="Y31" s="12">
        <f t="shared" si="6"/>
        <v>1197.5709999999999</v>
      </c>
      <c r="Z31" s="12">
        <f t="shared" si="7"/>
        <v>692.32777499999997</v>
      </c>
      <c r="AA31" s="12">
        <f t="shared" si="2"/>
        <v>461.8877916666666</v>
      </c>
      <c r="AB31" s="2" t="s">
        <v>31</v>
      </c>
      <c r="AC31" s="11">
        <v>1179.5519999999999</v>
      </c>
      <c r="AD31" s="12"/>
      <c r="AE31" s="12"/>
    </row>
    <row r="32" spans="1:53" hidden="1" x14ac:dyDescent="0.25">
      <c r="B32" s="15">
        <v>670</v>
      </c>
      <c r="C32" s="15">
        <v>663</v>
      </c>
      <c r="D32" s="15">
        <v>997.44</v>
      </c>
      <c r="E32" s="15">
        <v>997.10500000000002</v>
      </c>
      <c r="F32" s="15">
        <v>3</v>
      </c>
      <c r="G32" s="15">
        <v>2988.2930999999999</v>
      </c>
      <c r="H32" s="15">
        <f>G32-(27.998*S32)</f>
        <v>2988.2930999999999</v>
      </c>
      <c r="I32" s="15">
        <f>H32-57.02146*U32</f>
        <v>2988.2930999999999</v>
      </c>
      <c r="J32" s="1">
        <v>17.168399999999998</v>
      </c>
      <c r="K32" s="1">
        <v>4</v>
      </c>
      <c r="L32" s="1">
        <v>5</v>
      </c>
      <c r="M32" s="1">
        <v>0</v>
      </c>
      <c r="N32" s="1">
        <v>0</v>
      </c>
      <c r="O32" s="1">
        <v>0</v>
      </c>
      <c r="P32" s="9">
        <v>0</v>
      </c>
      <c r="Q32">
        <v>785.84670000000006</v>
      </c>
      <c r="R32">
        <v>2</v>
      </c>
      <c r="V32" s="10">
        <f t="shared" si="3"/>
        <v>1365.7114999999999</v>
      </c>
      <c r="W32">
        <f t="shared" si="4"/>
        <v>1622.5816</v>
      </c>
      <c r="X32" s="1">
        <f t="shared" si="5"/>
        <v>1365.7114999999999</v>
      </c>
      <c r="Y32">
        <f t="shared" si="6"/>
        <v>1383.722</v>
      </c>
      <c r="Z32">
        <f t="shared" si="7"/>
        <v>785.40327500000001</v>
      </c>
      <c r="AA32">
        <f t="shared" si="2"/>
        <v>523.93812500000001</v>
      </c>
      <c r="AB32" s="2" t="s">
        <v>29</v>
      </c>
      <c r="AC32" s="11">
        <v>1365.7</v>
      </c>
      <c r="BA32" s="12"/>
    </row>
    <row r="33" spans="1:53" x14ac:dyDescent="0.25">
      <c r="A33" s="27" t="s">
        <v>189</v>
      </c>
      <c r="B33">
        <v>2905</v>
      </c>
      <c r="C33">
        <v>2896</v>
      </c>
      <c r="D33">
        <v>1120.45</v>
      </c>
      <c r="E33">
        <v>1120.1179999999999</v>
      </c>
      <c r="F33">
        <v>3</v>
      </c>
      <c r="G33">
        <v>3357.3323</v>
      </c>
      <c r="H33" s="7">
        <f>G33-(27.998*S33)</f>
        <v>3357.3323</v>
      </c>
      <c r="I33" s="8">
        <f>H33-57.02146*U33</f>
        <v>3357.3323</v>
      </c>
      <c r="J33">
        <v>31.694099999999999</v>
      </c>
      <c r="K33">
        <v>2</v>
      </c>
      <c r="L33">
        <v>9</v>
      </c>
      <c r="M33">
        <v>0</v>
      </c>
      <c r="N33">
        <v>0</v>
      </c>
      <c r="O33">
        <v>0</v>
      </c>
      <c r="P33" s="9">
        <v>0</v>
      </c>
      <c r="Q33">
        <v>672.58309999999994</v>
      </c>
      <c r="R33">
        <v>2</v>
      </c>
      <c r="V33" s="10">
        <f t="shared" si="3"/>
        <v>1492.6983000000002</v>
      </c>
      <c r="W33">
        <f t="shared" si="4"/>
        <v>1864.6339999999998</v>
      </c>
      <c r="X33" s="1">
        <f t="shared" si="5"/>
        <v>1492.6983000000002</v>
      </c>
      <c r="Y33">
        <f t="shared" si="6"/>
        <v>1510.7088000000003</v>
      </c>
      <c r="Z33">
        <f t="shared" si="7"/>
        <v>848.89667500000019</v>
      </c>
      <c r="AA33">
        <f t="shared" si="2"/>
        <v>566.26705833333347</v>
      </c>
      <c r="AB33" s="2" t="s">
        <v>33</v>
      </c>
      <c r="AC33" s="11">
        <v>1139.5682999999999</v>
      </c>
      <c r="AD33" t="s">
        <v>34</v>
      </c>
      <c r="AE33">
        <v>571.28489999999999</v>
      </c>
    </row>
    <row r="34" spans="1:53" x14ac:dyDescent="0.25">
      <c r="A34" s="27" t="s">
        <v>189</v>
      </c>
      <c r="B34">
        <v>2943</v>
      </c>
      <c r="C34">
        <v>2940</v>
      </c>
      <c r="D34">
        <v>1205.1600000000001</v>
      </c>
      <c r="E34">
        <v>1204.4987000000001</v>
      </c>
      <c r="F34">
        <v>3</v>
      </c>
      <c r="G34">
        <v>3610.4740999999999</v>
      </c>
      <c r="H34" s="7">
        <f>G34-(27.998*S34)</f>
        <v>3610.4740999999999</v>
      </c>
      <c r="I34" s="8">
        <f>H34-57.02146*U34</f>
        <v>3610.4740999999999</v>
      </c>
      <c r="J34">
        <v>31.9604</v>
      </c>
      <c r="K34">
        <v>2</v>
      </c>
      <c r="L34">
        <v>9</v>
      </c>
      <c r="M34">
        <v>0</v>
      </c>
      <c r="N34">
        <v>0</v>
      </c>
      <c r="O34">
        <v>0</v>
      </c>
      <c r="P34" s="9">
        <v>0</v>
      </c>
      <c r="Q34">
        <v>597</v>
      </c>
      <c r="R34">
        <v>2</v>
      </c>
      <c r="V34" s="10">
        <f t="shared" si="3"/>
        <v>1745.8401000000001</v>
      </c>
      <c r="W34">
        <f t="shared" si="4"/>
        <v>1864.6339999999998</v>
      </c>
      <c r="X34" s="1">
        <f t="shared" si="5"/>
        <v>1745.8401000000001</v>
      </c>
      <c r="Y34">
        <f t="shared" si="6"/>
        <v>1763.8506000000002</v>
      </c>
      <c r="Z34">
        <f t="shared" si="7"/>
        <v>975.46757500000012</v>
      </c>
      <c r="AA34">
        <f t="shared" si="2"/>
        <v>650.64765833333342</v>
      </c>
      <c r="AB34" t="s">
        <v>32</v>
      </c>
      <c r="AC34">
        <v>988.42899999999997</v>
      </c>
    </row>
    <row r="35" spans="1:53" x14ac:dyDescent="0.25">
      <c r="A35" s="27" t="s">
        <v>189</v>
      </c>
      <c r="B35">
        <v>3092</v>
      </c>
      <c r="C35">
        <v>3083</v>
      </c>
      <c r="D35">
        <v>1304.99</v>
      </c>
      <c r="E35">
        <v>1304.5050000000001</v>
      </c>
      <c r="F35">
        <v>2</v>
      </c>
      <c r="G35">
        <v>2606.9955</v>
      </c>
      <c r="H35" s="7">
        <f>G35-(27.998*S35)</f>
        <v>2606.9955</v>
      </c>
      <c r="I35" s="8">
        <f>H35-57.02146*U35</f>
        <v>2606.9955</v>
      </c>
      <c r="J35">
        <v>32.932400000000001</v>
      </c>
      <c r="K35">
        <v>2</v>
      </c>
      <c r="L35">
        <v>6</v>
      </c>
      <c r="M35">
        <v>0</v>
      </c>
      <c r="N35">
        <v>0</v>
      </c>
      <c r="O35">
        <v>0</v>
      </c>
      <c r="P35" s="9">
        <v>0</v>
      </c>
      <c r="Q35">
        <v>562</v>
      </c>
      <c r="R35">
        <v>2</v>
      </c>
      <c r="V35" s="10">
        <f t="shared" si="3"/>
        <v>1228.5199</v>
      </c>
      <c r="W35">
        <f t="shared" si="4"/>
        <v>1378.4756</v>
      </c>
      <c r="X35" s="1">
        <f t="shared" si="5"/>
        <v>1228.5199</v>
      </c>
      <c r="Y35">
        <f t="shared" si="6"/>
        <v>1246.5304000000001</v>
      </c>
      <c r="Z35">
        <f t="shared" si="7"/>
        <v>716.80747500000007</v>
      </c>
      <c r="AA35">
        <f t="shared" si="2"/>
        <v>478.2075916666667</v>
      </c>
      <c r="AB35" s="2" t="s">
        <v>35</v>
      </c>
      <c r="AC35" s="11">
        <v>917.49699999999996</v>
      </c>
    </row>
    <row r="36" spans="1:53" x14ac:dyDescent="0.25">
      <c r="A36" s="27" t="s">
        <v>189</v>
      </c>
      <c r="B36">
        <v>3194</v>
      </c>
      <c r="C36">
        <v>3193</v>
      </c>
      <c r="D36">
        <v>868.38</v>
      </c>
      <c r="E36">
        <v>867.87879999999996</v>
      </c>
      <c r="F36">
        <v>4</v>
      </c>
      <c r="G36">
        <v>3467.4859000000001</v>
      </c>
      <c r="H36" s="7">
        <f>G36-(27.998*S36)</f>
        <v>3467.4859000000001</v>
      </c>
      <c r="I36" s="8">
        <f>H36-57.02146*U36</f>
        <v>3467.4859000000001</v>
      </c>
      <c r="J36">
        <v>33.613199999999999</v>
      </c>
      <c r="K36">
        <v>2</v>
      </c>
      <c r="L36">
        <v>8</v>
      </c>
      <c r="M36">
        <v>0</v>
      </c>
      <c r="N36">
        <v>0</v>
      </c>
      <c r="O36">
        <v>0</v>
      </c>
      <c r="P36">
        <v>0</v>
      </c>
      <c r="Q36">
        <v>561.52070000000003</v>
      </c>
      <c r="R36">
        <v>2</v>
      </c>
      <c r="V36" s="10">
        <f t="shared" si="3"/>
        <v>1764.9047000000003</v>
      </c>
      <c r="W36">
        <f t="shared" si="4"/>
        <v>1702.5811999999999</v>
      </c>
      <c r="X36" s="1">
        <f t="shared" si="5"/>
        <v>1764.9047000000003</v>
      </c>
      <c r="Y36">
        <f t="shared" si="6"/>
        <v>1782.9152000000004</v>
      </c>
      <c r="Z36">
        <f t="shared" si="7"/>
        <v>984.9998750000002</v>
      </c>
      <c r="AA36">
        <f t="shared" si="2"/>
        <v>657.00252500000011</v>
      </c>
      <c r="AB36" s="2" t="s">
        <v>35</v>
      </c>
      <c r="AC36" s="11">
        <v>917.49699999999996</v>
      </c>
      <c r="BA36" s="3"/>
    </row>
    <row r="37" spans="1:53" x14ac:dyDescent="0.25">
      <c r="A37" s="27" t="s">
        <v>189</v>
      </c>
      <c r="B37">
        <v>3235</v>
      </c>
      <c r="C37">
        <v>3226</v>
      </c>
      <c r="D37">
        <v>1368.1</v>
      </c>
      <c r="E37">
        <v>1367.5975000000001</v>
      </c>
      <c r="F37">
        <v>2</v>
      </c>
      <c r="G37">
        <v>2733.1804999999999</v>
      </c>
      <c r="H37" s="7">
        <f>G37-(27.998*S37)</f>
        <v>2733.1804999999999</v>
      </c>
      <c r="I37" s="8">
        <f>H37-57.02146*U37</f>
        <v>2733.1804999999999</v>
      </c>
      <c r="J37">
        <v>33.861899999999999</v>
      </c>
      <c r="K37">
        <v>2</v>
      </c>
      <c r="L37">
        <v>7</v>
      </c>
      <c r="M37">
        <v>0</v>
      </c>
      <c r="N37">
        <v>0</v>
      </c>
      <c r="O37">
        <v>0</v>
      </c>
      <c r="P37" s="9">
        <v>0</v>
      </c>
      <c r="Q37">
        <v>561.48990000000003</v>
      </c>
      <c r="R37">
        <v>2</v>
      </c>
      <c r="V37" s="10">
        <f t="shared" si="3"/>
        <v>1192.6521</v>
      </c>
      <c r="W37">
        <f t="shared" si="4"/>
        <v>1540.5283999999999</v>
      </c>
      <c r="X37" s="1">
        <f t="shared" si="5"/>
        <v>1192.6521</v>
      </c>
      <c r="Y37">
        <f t="shared" si="6"/>
        <v>1210.6626000000001</v>
      </c>
      <c r="Z37">
        <f t="shared" si="7"/>
        <v>698.87357500000007</v>
      </c>
      <c r="AA37">
        <f t="shared" si="2"/>
        <v>466.25165833333335</v>
      </c>
      <c r="AB37" s="2" t="s">
        <v>35</v>
      </c>
      <c r="AC37" s="11">
        <v>917.49699999999996</v>
      </c>
    </row>
    <row r="38" spans="1:53" hidden="1" x14ac:dyDescent="0.25">
      <c r="B38" s="1">
        <v>985</v>
      </c>
      <c r="C38" s="1">
        <v>982</v>
      </c>
      <c r="D38" s="1">
        <v>1196.79</v>
      </c>
      <c r="E38" s="1">
        <v>1196.123</v>
      </c>
      <c r="F38" s="1">
        <v>3</v>
      </c>
      <c r="G38" s="1">
        <v>3585.3472999999999</v>
      </c>
      <c r="H38" s="15">
        <f>G38-(27.998*S38)</f>
        <v>3585.3472999999999</v>
      </c>
      <c r="I38" s="15">
        <f>H38-57.02146*U38</f>
        <v>3585.3472999999999</v>
      </c>
      <c r="J38" s="1">
        <v>19.2089</v>
      </c>
      <c r="K38" s="1">
        <v>2</v>
      </c>
      <c r="L38" s="1">
        <v>8</v>
      </c>
      <c r="M38" s="1">
        <v>0</v>
      </c>
      <c r="N38" s="1">
        <v>0</v>
      </c>
      <c r="O38" s="1">
        <v>0</v>
      </c>
      <c r="P38" s="9">
        <v>0</v>
      </c>
      <c r="Q38">
        <v>1044.3527999999999</v>
      </c>
      <c r="R38">
        <v>2</v>
      </c>
      <c r="V38" s="10">
        <f t="shared" si="3"/>
        <v>1882.7661000000001</v>
      </c>
      <c r="W38">
        <f t="shared" si="4"/>
        <v>1702.5811999999999</v>
      </c>
      <c r="X38" s="1">
        <f t="shared" si="5"/>
        <v>1882.7661000000001</v>
      </c>
      <c r="Y38">
        <f t="shared" si="6"/>
        <v>1900.7766000000001</v>
      </c>
      <c r="Z38">
        <f t="shared" si="7"/>
        <v>1043.9305749999999</v>
      </c>
      <c r="AA38">
        <f t="shared" si="2"/>
        <v>696.28965833333325</v>
      </c>
      <c r="AB38" t="s">
        <v>36</v>
      </c>
      <c r="AC38" s="11">
        <v>1882.7509</v>
      </c>
    </row>
    <row r="39" spans="1:53" x14ac:dyDescent="0.25">
      <c r="A39" s="27" t="s">
        <v>189</v>
      </c>
      <c r="B39">
        <v>3251</v>
      </c>
      <c r="C39">
        <v>3248</v>
      </c>
      <c r="D39">
        <v>1463.13</v>
      </c>
      <c r="E39">
        <v>1462.6276</v>
      </c>
      <c r="F39">
        <v>2</v>
      </c>
      <c r="G39">
        <v>2923.2406000000001</v>
      </c>
      <c r="H39" s="7">
        <f>G39-(27.998*S39)</f>
        <v>2923.2406000000001</v>
      </c>
      <c r="I39" s="8">
        <f>H39-57.02146*U39</f>
        <v>2923.2406000000001</v>
      </c>
      <c r="J39">
        <v>33.958799999999997</v>
      </c>
      <c r="K39">
        <v>2</v>
      </c>
      <c r="L39">
        <v>8</v>
      </c>
      <c r="M39">
        <v>0</v>
      </c>
      <c r="N39">
        <v>0</v>
      </c>
      <c r="O39">
        <v>0</v>
      </c>
      <c r="P39">
        <v>0</v>
      </c>
      <c r="Q39">
        <v>561.4502</v>
      </c>
      <c r="R39">
        <v>2</v>
      </c>
      <c r="V39" s="10">
        <f t="shared" si="3"/>
        <v>1220.6594000000002</v>
      </c>
      <c r="W39">
        <f t="shared" si="4"/>
        <v>1702.5811999999999</v>
      </c>
      <c r="X39" s="1">
        <f t="shared" si="5"/>
        <v>1220.6594000000002</v>
      </c>
      <c r="Y39">
        <f t="shared" si="6"/>
        <v>1238.6699000000003</v>
      </c>
      <c r="Z39">
        <f t="shared" si="7"/>
        <v>712.87722500000018</v>
      </c>
      <c r="AA39">
        <f t="shared" si="2"/>
        <v>475.58742500000011</v>
      </c>
      <c r="AB39" s="2" t="s">
        <v>35</v>
      </c>
      <c r="AC39" s="11">
        <v>917.49699999999996</v>
      </c>
      <c r="AD39" t="s">
        <v>37</v>
      </c>
      <c r="AE39">
        <v>460.24880000000002</v>
      </c>
    </row>
    <row r="40" spans="1:53" hidden="1" x14ac:dyDescent="0.25">
      <c r="B40" s="1">
        <v>1049</v>
      </c>
      <c r="C40" s="1">
        <v>1048</v>
      </c>
      <c r="D40" s="1">
        <v>1035.07</v>
      </c>
      <c r="E40" s="1">
        <v>1034.0688</v>
      </c>
      <c r="F40" s="1">
        <v>3</v>
      </c>
      <c r="G40" s="1">
        <v>3099.1846999999998</v>
      </c>
      <c r="H40" s="15">
        <f>G40-(27.998*S40)</f>
        <v>3099.1846999999998</v>
      </c>
      <c r="I40" s="15">
        <f>H40-57.02146*U40</f>
        <v>3099.1846999999998</v>
      </c>
      <c r="J40" s="1">
        <v>19.6127</v>
      </c>
      <c r="K40" s="1">
        <v>2</v>
      </c>
      <c r="L40" s="1">
        <v>5</v>
      </c>
      <c r="M40" s="1">
        <v>0</v>
      </c>
      <c r="N40" s="1">
        <v>0</v>
      </c>
      <c r="O40" s="1">
        <v>0</v>
      </c>
      <c r="P40" s="9">
        <v>0</v>
      </c>
      <c r="Q40">
        <v>1044.3291999999999</v>
      </c>
      <c r="R40">
        <v>2</v>
      </c>
      <c r="V40" s="10">
        <f t="shared" si="3"/>
        <v>1882.7619</v>
      </c>
      <c r="W40">
        <f t="shared" si="4"/>
        <v>1216.4227999999998</v>
      </c>
      <c r="X40" s="1">
        <f t="shared" si="5"/>
        <v>1882.7619</v>
      </c>
      <c r="Y40">
        <f t="shared" si="6"/>
        <v>1900.7724000000001</v>
      </c>
      <c r="Z40">
        <f t="shared" si="7"/>
        <v>1043.9284749999999</v>
      </c>
      <c r="AA40">
        <f t="shared" si="2"/>
        <v>696.28825833333337</v>
      </c>
      <c r="AB40" t="s">
        <v>36</v>
      </c>
      <c r="AC40" s="11">
        <v>1882.7509</v>
      </c>
    </row>
    <row r="41" spans="1:53" x14ac:dyDescent="0.25">
      <c r="A41" s="27" t="s">
        <v>189</v>
      </c>
      <c r="B41">
        <v>3290</v>
      </c>
      <c r="C41">
        <v>3281</v>
      </c>
      <c r="D41">
        <v>1232.9000000000001</v>
      </c>
      <c r="E41">
        <v>1232.5767000000001</v>
      </c>
      <c r="F41">
        <v>3</v>
      </c>
      <c r="G41">
        <v>3694.7082</v>
      </c>
      <c r="H41" s="7">
        <f>G41-(27.998*S41)</f>
        <v>3694.7082</v>
      </c>
      <c r="I41" s="8">
        <f>H41-57.02146*U41</f>
        <v>3694.7082</v>
      </c>
      <c r="J41">
        <v>34.200400000000002</v>
      </c>
      <c r="K41">
        <v>2</v>
      </c>
      <c r="L41">
        <v>9</v>
      </c>
      <c r="M41">
        <v>0</v>
      </c>
      <c r="N41">
        <v>0</v>
      </c>
      <c r="O41">
        <v>0</v>
      </c>
      <c r="P41" s="9">
        <v>0</v>
      </c>
      <c r="Q41">
        <v>806.13070000000005</v>
      </c>
      <c r="R41">
        <v>2</v>
      </c>
      <c r="V41" s="10">
        <f t="shared" si="3"/>
        <v>1830.0742000000002</v>
      </c>
      <c r="W41">
        <f t="shared" si="4"/>
        <v>1864.6339999999998</v>
      </c>
      <c r="X41" s="1">
        <f t="shared" si="5"/>
        <v>1830.0742000000002</v>
      </c>
      <c r="Y41">
        <f t="shared" si="6"/>
        <v>1848.0847000000003</v>
      </c>
      <c r="Z41">
        <f t="shared" si="7"/>
        <v>1017.5846250000002</v>
      </c>
      <c r="AA41">
        <f t="shared" si="2"/>
        <v>678.72569166666676</v>
      </c>
      <c r="AB41" t="s">
        <v>26</v>
      </c>
      <c r="AC41" s="11">
        <v>1406.6360999999999</v>
      </c>
    </row>
    <row r="42" spans="1:53" hidden="1" x14ac:dyDescent="0.25">
      <c r="B42" s="1">
        <v>1066</v>
      </c>
      <c r="C42" s="1">
        <v>1059</v>
      </c>
      <c r="D42" s="1">
        <v>1080.44</v>
      </c>
      <c r="E42" s="1">
        <v>1080.0978</v>
      </c>
      <c r="F42" s="1">
        <v>3</v>
      </c>
      <c r="G42" s="1">
        <v>3237.2714999999998</v>
      </c>
      <c r="H42" s="15">
        <f>G42-(27.998*S42)</f>
        <v>3237.2714999999998</v>
      </c>
      <c r="I42" s="15">
        <f>H42-57.02146*U42</f>
        <v>3237.2714999999998</v>
      </c>
      <c r="J42" s="1">
        <v>19.738600000000002</v>
      </c>
      <c r="K42" s="1">
        <v>2</v>
      </c>
      <c r="L42" s="1">
        <v>8</v>
      </c>
      <c r="M42" s="1">
        <v>0</v>
      </c>
      <c r="N42" s="1">
        <v>0</v>
      </c>
      <c r="O42" s="1">
        <v>0</v>
      </c>
      <c r="P42" s="9">
        <v>0</v>
      </c>
      <c r="Q42">
        <v>870.18100000000004</v>
      </c>
      <c r="R42">
        <v>2</v>
      </c>
      <c r="V42" s="10">
        <f t="shared" si="3"/>
        <v>1534.6903</v>
      </c>
      <c r="W42">
        <f t="shared" si="4"/>
        <v>1702.5811999999999</v>
      </c>
      <c r="X42" s="1">
        <f t="shared" si="5"/>
        <v>1534.6903</v>
      </c>
      <c r="Y42">
        <f t="shared" si="6"/>
        <v>1552.7008000000001</v>
      </c>
      <c r="Z42">
        <f t="shared" si="7"/>
        <v>869.89267500000005</v>
      </c>
      <c r="AA42">
        <f t="shared" si="2"/>
        <v>580.26439166666671</v>
      </c>
      <c r="AB42" s="2" t="s">
        <v>38</v>
      </c>
      <c r="AC42">
        <v>1534.7111</v>
      </c>
    </row>
    <row r="43" spans="1:53" hidden="1" x14ac:dyDescent="0.25">
      <c r="A43" s="25"/>
      <c r="B43" s="1">
        <v>1071</v>
      </c>
      <c r="C43" s="1">
        <v>1070</v>
      </c>
      <c r="D43" s="1">
        <v>1073.1099999999999</v>
      </c>
      <c r="E43" s="1">
        <v>1072.7746999999999</v>
      </c>
      <c r="F43" s="1">
        <v>3</v>
      </c>
      <c r="G43" s="1">
        <v>3215.3022000000001</v>
      </c>
      <c r="H43" s="15">
        <f>G43-(27.998*S43)</f>
        <v>3215.3022000000001</v>
      </c>
      <c r="I43" s="15">
        <f>H43-57.02146*U43</f>
        <v>3215.3022000000001</v>
      </c>
      <c r="J43" s="1">
        <v>19.776599999999998</v>
      </c>
      <c r="K43" s="1">
        <v>2</v>
      </c>
      <c r="L43" s="1">
        <v>8</v>
      </c>
      <c r="M43" s="1">
        <v>0</v>
      </c>
      <c r="N43" s="1">
        <v>0</v>
      </c>
      <c r="O43" s="1">
        <v>0</v>
      </c>
      <c r="P43" s="9">
        <v>0</v>
      </c>
      <c r="Q43">
        <v>859.28769999999997</v>
      </c>
      <c r="R43">
        <v>2</v>
      </c>
      <c r="V43" s="10">
        <f t="shared" si="3"/>
        <v>1512.7210000000002</v>
      </c>
      <c r="W43">
        <f t="shared" si="4"/>
        <v>1702.5811999999999</v>
      </c>
      <c r="X43" s="1">
        <f t="shared" si="5"/>
        <v>1512.7210000000002</v>
      </c>
      <c r="Y43">
        <f t="shared" si="6"/>
        <v>1530.7315000000003</v>
      </c>
      <c r="Z43">
        <f t="shared" si="7"/>
        <v>858.90802500000018</v>
      </c>
      <c r="AA43">
        <f t="shared" si="2"/>
        <v>572.94129166666676</v>
      </c>
      <c r="AB43" s="2" t="s">
        <v>39</v>
      </c>
      <c r="AC43" s="11">
        <v>1512.7056</v>
      </c>
      <c r="AE43" s="11"/>
    </row>
    <row r="44" spans="1:53" hidden="1" x14ac:dyDescent="0.25">
      <c r="A44" s="34"/>
      <c r="B44" s="1">
        <v>1086</v>
      </c>
      <c r="C44" s="1">
        <v>1081</v>
      </c>
      <c r="D44" s="1">
        <v>1019.43</v>
      </c>
      <c r="E44" s="1">
        <v>1018.7563</v>
      </c>
      <c r="F44" s="1">
        <v>3</v>
      </c>
      <c r="G44" s="1">
        <v>3053.2469999999998</v>
      </c>
      <c r="H44" s="15">
        <f>G44-(27.998*S44)</f>
        <v>3053.2469999999998</v>
      </c>
      <c r="I44" s="15">
        <f>H44-57.02146*U44</f>
        <v>3053.2469999999998</v>
      </c>
      <c r="J44" s="1">
        <v>19.863499999999998</v>
      </c>
      <c r="K44" s="1">
        <v>2</v>
      </c>
      <c r="L44" s="1">
        <v>7</v>
      </c>
      <c r="M44" s="1">
        <v>0</v>
      </c>
      <c r="N44" s="1">
        <v>0</v>
      </c>
      <c r="O44" s="1">
        <v>0</v>
      </c>
      <c r="P44" s="9">
        <v>0</v>
      </c>
      <c r="Q44">
        <v>859.31020000000001</v>
      </c>
      <c r="R44">
        <v>2</v>
      </c>
      <c r="V44" s="10">
        <f t="shared" si="3"/>
        <v>1512.7185999999999</v>
      </c>
      <c r="W44">
        <f t="shared" si="4"/>
        <v>1540.5283999999999</v>
      </c>
      <c r="X44" s="1">
        <f t="shared" si="5"/>
        <v>1512.7185999999999</v>
      </c>
      <c r="Y44">
        <f t="shared" si="6"/>
        <v>1530.7291</v>
      </c>
      <c r="Z44">
        <f t="shared" si="7"/>
        <v>858.90682500000003</v>
      </c>
      <c r="AA44">
        <f t="shared" si="2"/>
        <v>572.94049166666662</v>
      </c>
      <c r="AB44" s="2" t="s">
        <v>39</v>
      </c>
      <c r="AC44" s="11">
        <v>1512.7056</v>
      </c>
      <c r="AE44" s="11"/>
    </row>
    <row r="45" spans="1:53" hidden="1" x14ac:dyDescent="0.25">
      <c r="A45" s="34"/>
      <c r="B45" s="1">
        <v>1106</v>
      </c>
      <c r="C45" s="1">
        <v>1103</v>
      </c>
      <c r="D45" s="1">
        <v>1447.11</v>
      </c>
      <c r="E45" s="1">
        <v>1446.6063999999999</v>
      </c>
      <c r="F45" s="1">
        <v>2</v>
      </c>
      <c r="G45" s="1">
        <v>2891.1983</v>
      </c>
      <c r="H45" s="15">
        <f>G45-(27.998*S45)</f>
        <v>2891.1983</v>
      </c>
      <c r="I45" s="15">
        <f>H45-57.02146*U45</f>
        <v>2891.1983</v>
      </c>
      <c r="J45" s="1">
        <v>19.992999999999999</v>
      </c>
      <c r="K45" s="1">
        <v>2</v>
      </c>
      <c r="L45" s="1">
        <v>6</v>
      </c>
      <c r="M45" s="1">
        <v>0</v>
      </c>
      <c r="N45" s="1">
        <v>0</v>
      </c>
      <c r="O45" s="1">
        <v>0</v>
      </c>
      <c r="P45" s="9">
        <v>0</v>
      </c>
      <c r="Q45">
        <v>859.29280000000006</v>
      </c>
      <c r="R45">
        <v>2</v>
      </c>
      <c r="V45" s="10">
        <f t="shared" si="3"/>
        <v>1512.7227</v>
      </c>
      <c r="W45">
        <f t="shared" si="4"/>
        <v>1378.4756</v>
      </c>
      <c r="X45" s="1">
        <f t="shared" si="5"/>
        <v>1512.7227</v>
      </c>
      <c r="Y45">
        <f t="shared" si="6"/>
        <v>1530.7332000000001</v>
      </c>
      <c r="Z45">
        <f t="shared" si="7"/>
        <v>858.90887500000008</v>
      </c>
      <c r="AA45">
        <f t="shared" si="2"/>
        <v>572.94185833333336</v>
      </c>
      <c r="AB45" s="2" t="s">
        <v>39</v>
      </c>
      <c r="AC45" s="11">
        <v>1512.7056</v>
      </c>
      <c r="AE45" s="11"/>
    </row>
    <row r="46" spans="1:53" x14ac:dyDescent="0.25">
      <c r="A46" s="27" t="s">
        <v>189</v>
      </c>
      <c r="B46" s="12">
        <v>3295</v>
      </c>
      <c r="C46" s="12">
        <v>3292</v>
      </c>
      <c r="D46" s="12">
        <v>1178.56</v>
      </c>
      <c r="E46" s="12">
        <v>1178.556</v>
      </c>
      <c r="F46" s="12">
        <v>3</v>
      </c>
      <c r="G46" s="12">
        <v>3532.6462999999999</v>
      </c>
      <c r="H46" s="7">
        <f>G46-(27.998*S46)</f>
        <v>3532.6462999999999</v>
      </c>
      <c r="I46" s="8">
        <f>H46-57.02146*U46</f>
        <v>3532.6462999999999</v>
      </c>
      <c r="J46" s="12">
        <v>34.235199999999999</v>
      </c>
      <c r="K46" s="12">
        <v>2</v>
      </c>
      <c r="L46" s="12">
        <v>8</v>
      </c>
      <c r="M46" s="12">
        <v>0</v>
      </c>
      <c r="N46" s="12">
        <v>0</v>
      </c>
      <c r="O46" s="12">
        <v>0</v>
      </c>
      <c r="P46" s="9">
        <v>0</v>
      </c>
      <c r="Q46">
        <v>860.70889999999997</v>
      </c>
      <c r="R46">
        <v>2</v>
      </c>
      <c r="V46" s="10">
        <f t="shared" si="3"/>
        <v>1830.0651</v>
      </c>
      <c r="W46">
        <f t="shared" si="4"/>
        <v>1702.5811999999999</v>
      </c>
      <c r="X46" s="1">
        <f t="shared" si="5"/>
        <v>1830.0651</v>
      </c>
      <c r="Y46">
        <f t="shared" si="6"/>
        <v>1848.0756000000001</v>
      </c>
      <c r="Z46">
        <f t="shared" si="7"/>
        <v>1017.5800750000001</v>
      </c>
      <c r="AA46">
        <f t="shared" si="2"/>
        <v>678.72265833333336</v>
      </c>
      <c r="AB46" s="2" t="s">
        <v>39</v>
      </c>
      <c r="AC46" s="11">
        <v>1512.7056</v>
      </c>
      <c r="AD46" t="s">
        <v>40</v>
      </c>
      <c r="AE46">
        <v>505.57150000000001</v>
      </c>
    </row>
    <row r="47" spans="1:53" x14ac:dyDescent="0.25">
      <c r="A47" s="27" t="s">
        <v>189</v>
      </c>
      <c r="B47">
        <v>3304</v>
      </c>
      <c r="C47">
        <v>3303</v>
      </c>
      <c r="D47">
        <v>787.1</v>
      </c>
      <c r="E47">
        <v>786.85270000000003</v>
      </c>
      <c r="F47">
        <v>4</v>
      </c>
      <c r="G47">
        <v>3143.3818000000001</v>
      </c>
      <c r="H47" s="7">
        <f>G47-(27.998*S47)</f>
        <v>3115.3838000000001</v>
      </c>
      <c r="I47" s="8">
        <f>H47-57.02146*U47</f>
        <v>3115.3838000000001</v>
      </c>
      <c r="J47">
        <v>34.294800000000002</v>
      </c>
      <c r="K47">
        <v>2</v>
      </c>
      <c r="L47">
        <v>6</v>
      </c>
      <c r="M47">
        <v>0</v>
      </c>
      <c r="N47">
        <v>0</v>
      </c>
      <c r="O47">
        <v>0</v>
      </c>
      <c r="P47" s="9">
        <v>0</v>
      </c>
      <c r="Q47">
        <v>859.25220000000002</v>
      </c>
      <c r="R47">
        <v>2</v>
      </c>
      <c r="S47">
        <v>1</v>
      </c>
      <c r="V47" s="10">
        <f t="shared" si="3"/>
        <v>1736.9082000000001</v>
      </c>
      <c r="W47">
        <f t="shared" si="4"/>
        <v>1406.4736</v>
      </c>
      <c r="X47" s="1">
        <f t="shared" si="5"/>
        <v>1736.9082000000001</v>
      </c>
      <c r="Y47">
        <f t="shared" si="6"/>
        <v>1754.9187000000002</v>
      </c>
      <c r="Z47">
        <f t="shared" si="7"/>
        <v>971.0016250000001</v>
      </c>
      <c r="AA47">
        <f t="shared" si="2"/>
        <v>647.67035833333341</v>
      </c>
      <c r="AB47" s="2" t="s">
        <v>39</v>
      </c>
      <c r="AC47" s="11">
        <v>1512.7056</v>
      </c>
      <c r="AE47" s="11"/>
    </row>
    <row r="48" spans="1:53" hidden="1" x14ac:dyDescent="0.25">
      <c r="B48" s="1">
        <v>1128</v>
      </c>
      <c r="C48" s="1">
        <v>1125</v>
      </c>
      <c r="D48" s="1">
        <v>972.4</v>
      </c>
      <c r="E48" s="1">
        <v>972.06640000000004</v>
      </c>
      <c r="F48" s="1">
        <v>3</v>
      </c>
      <c r="G48" s="1">
        <v>2913.1774</v>
      </c>
      <c r="H48" s="15">
        <f>G48-(27.998*S48)</f>
        <v>2913.1774</v>
      </c>
      <c r="I48" s="15">
        <f>H48-57.02146*U48</f>
        <v>2913.1774</v>
      </c>
      <c r="J48" s="1">
        <v>20.1296</v>
      </c>
      <c r="K48" s="1">
        <v>2</v>
      </c>
      <c r="L48" s="1">
        <v>6</v>
      </c>
      <c r="M48" s="1">
        <v>0</v>
      </c>
      <c r="N48" s="1">
        <v>0</v>
      </c>
      <c r="O48" s="1">
        <v>0</v>
      </c>
      <c r="P48" s="9">
        <v>0</v>
      </c>
      <c r="Q48">
        <v>581.54459999999995</v>
      </c>
      <c r="R48">
        <v>2</v>
      </c>
      <c r="V48" s="10">
        <f t="shared" si="3"/>
        <v>1534.7018</v>
      </c>
      <c r="W48">
        <f t="shared" si="4"/>
        <v>1378.4756</v>
      </c>
      <c r="X48" s="1">
        <f t="shared" si="5"/>
        <v>1534.7018</v>
      </c>
      <c r="Y48">
        <f t="shared" si="6"/>
        <v>1552.7123000000001</v>
      </c>
      <c r="Z48">
        <f t="shared" si="7"/>
        <v>869.89842500000009</v>
      </c>
      <c r="AA48">
        <f t="shared" si="2"/>
        <v>580.26822500000003</v>
      </c>
      <c r="AB48" s="2" t="s">
        <v>38</v>
      </c>
      <c r="AC48">
        <v>1534.7111</v>
      </c>
    </row>
    <row r="49" spans="1:53" x14ac:dyDescent="0.25">
      <c r="A49" s="27" t="s">
        <v>189</v>
      </c>
      <c r="B49">
        <v>3372</v>
      </c>
      <c r="C49">
        <v>3369</v>
      </c>
      <c r="D49">
        <v>1099.46</v>
      </c>
      <c r="E49">
        <v>1098.7885000000001</v>
      </c>
      <c r="F49">
        <v>3</v>
      </c>
      <c r="G49">
        <v>3293.3436000000002</v>
      </c>
      <c r="H49" s="7">
        <f>G49-(27.998*S49)</f>
        <v>3265.3456000000001</v>
      </c>
      <c r="I49" s="8">
        <f>H49-57.02146*U49</f>
        <v>3265.3456000000001</v>
      </c>
      <c r="J49">
        <v>34.726700000000001</v>
      </c>
      <c r="K49">
        <v>2</v>
      </c>
      <c r="L49">
        <v>6</v>
      </c>
      <c r="M49">
        <v>0</v>
      </c>
      <c r="N49">
        <v>0</v>
      </c>
      <c r="O49">
        <v>0</v>
      </c>
      <c r="P49" s="9">
        <v>0</v>
      </c>
      <c r="Q49">
        <v>859.29920000000004</v>
      </c>
      <c r="R49">
        <v>2</v>
      </c>
      <c r="S49">
        <v>1</v>
      </c>
      <c r="V49" s="10">
        <f t="shared" si="3"/>
        <v>1886.8700000000001</v>
      </c>
      <c r="W49">
        <f t="shared" si="4"/>
        <v>1406.4736</v>
      </c>
      <c r="X49" s="1">
        <f t="shared" si="5"/>
        <v>1886.8700000000001</v>
      </c>
      <c r="Y49">
        <f t="shared" si="6"/>
        <v>1904.8805000000002</v>
      </c>
      <c r="Z49">
        <f t="shared" si="7"/>
        <v>1045.9825249999999</v>
      </c>
      <c r="AA49">
        <f t="shared" si="2"/>
        <v>697.65762499999994</v>
      </c>
      <c r="AB49" s="2" t="s">
        <v>39</v>
      </c>
      <c r="AC49" s="11">
        <v>1512.7056</v>
      </c>
      <c r="AE49" s="11"/>
    </row>
    <row r="50" spans="1:53" x14ac:dyDescent="0.25">
      <c r="A50" s="27" t="s">
        <v>189</v>
      </c>
      <c r="B50">
        <v>3398</v>
      </c>
      <c r="C50">
        <v>3391</v>
      </c>
      <c r="D50">
        <v>1300.57</v>
      </c>
      <c r="E50">
        <v>1300.5726</v>
      </c>
      <c r="F50">
        <v>2</v>
      </c>
      <c r="G50">
        <v>2599.1307000000002</v>
      </c>
      <c r="H50" s="7">
        <f>G50-(27.998*S50)</f>
        <v>2571.1327000000001</v>
      </c>
      <c r="I50" s="8">
        <f>H50-57.02146*U50</f>
        <v>2571.1327000000001</v>
      </c>
      <c r="J50">
        <v>34.877600000000001</v>
      </c>
      <c r="K50">
        <v>2</v>
      </c>
      <c r="L50">
        <v>6</v>
      </c>
      <c r="M50">
        <v>0</v>
      </c>
      <c r="N50">
        <v>0</v>
      </c>
      <c r="O50">
        <v>0</v>
      </c>
      <c r="P50" s="9">
        <v>0</v>
      </c>
      <c r="Q50">
        <v>859.28949999999998</v>
      </c>
      <c r="R50">
        <v>2</v>
      </c>
      <c r="S50">
        <v>1</v>
      </c>
      <c r="V50" s="10">
        <f t="shared" si="3"/>
        <v>1192.6571000000001</v>
      </c>
      <c r="W50">
        <f t="shared" si="4"/>
        <v>1406.4736</v>
      </c>
      <c r="X50" s="1">
        <f t="shared" si="5"/>
        <v>1192.6571000000001</v>
      </c>
      <c r="Y50">
        <f t="shared" si="6"/>
        <v>1210.6676000000002</v>
      </c>
      <c r="Z50">
        <f t="shared" si="7"/>
        <v>698.87607500000013</v>
      </c>
      <c r="AA50">
        <f t="shared" si="2"/>
        <v>466.25332500000007</v>
      </c>
      <c r="AB50" s="2" t="s">
        <v>39</v>
      </c>
      <c r="AC50" s="11">
        <v>1512.7056</v>
      </c>
      <c r="AE50" s="11"/>
    </row>
    <row r="51" spans="1:53" x14ac:dyDescent="0.25">
      <c r="A51" s="27" t="s">
        <v>189</v>
      </c>
      <c r="B51">
        <v>3510</v>
      </c>
      <c r="C51">
        <v>3501</v>
      </c>
      <c r="D51">
        <v>1054.44</v>
      </c>
      <c r="E51">
        <v>1054.1058</v>
      </c>
      <c r="F51">
        <v>3</v>
      </c>
      <c r="G51">
        <v>3159.2957000000001</v>
      </c>
      <c r="H51" s="7">
        <f>G51-(27.998*S51)</f>
        <v>3131.2977000000001</v>
      </c>
      <c r="I51" s="8">
        <f>H51-57.02146*U51</f>
        <v>3131.2977000000001</v>
      </c>
      <c r="J51">
        <v>35.587400000000002</v>
      </c>
      <c r="K51">
        <v>2</v>
      </c>
      <c r="L51">
        <v>6</v>
      </c>
      <c r="M51">
        <v>0</v>
      </c>
      <c r="N51">
        <v>0</v>
      </c>
      <c r="O51">
        <v>0</v>
      </c>
      <c r="P51" s="7">
        <v>0</v>
      </c>
      <c r="Q51" s="12">
        <v>860.71109999999999</v>
      </c>
      <c r="R51" s="12">
        <v>2</v>
      </c>
      <c r="S51" s="12">
        <v>1</v>
      </c>
      <c r="T51" s="12"/>
      <c r="U51" s="12"/>
      <c r="V51" s="10">
        <f t="shared" si="3"/>
        <v>1752.8221000000001</v>
      </c>
      <c r="W51" s="12">
        <f t="shared" si="4"/>
        <v>1406.4736</v>
      </c>
      <c r="X51" s="15">
        <f t="shared" si="5"/>
        <v>1752.8221000000001</v>
      </c>
      <c r="Y51" s="12">
        <f t="shared" si="6"/>
        <v>1770.8326000000002</v>
      </c>
      <c r="Z51" s="12">
        <f t="shared" si="7"/>
        <v>978.95857500000011</v>
      </c>
      <c r="AA51" s="12">
        <f t="shared" si="2"/>
        <v>652.97499166666671</v>
      </c>
      <c r="AB51" s="2" t="s">
        <v>39</v>
      </c>
      <c r="AC51" s="11">
        <v>1512.7056</v>
      </c>
      <c r="AD51" s="12"/>
      <c r="AE51" s="12"/>
    </row>
    <row r="52" spans="1:53" x14ac:dyDescent="0.25">
      <c r="A52" s="27" t="s">
        <v>189</v>
      </c>
      <c r="B52">
        <v>3869</v>
      </c>
      <c r="C52">
        <v>3864</v>
      </c>
      <c r="D52">
        <v>1005.41</v>
      </c>
      <c r="E52">
        <v>1004.7404</v>
      </c>
      <c r="F52">
        <v>3</v>
      </c>
      <c r="G52">
        <v>3011.1992</v>
      </c>
      <c r="H52" s="7">
        <f>G52-(27.998*S52)</f>
        <v>3011.1992</v>
      </c>
      <c r="I52" s="8">
        <f>H52-57.02146*U52</f>
        <v>3011.1992</v>
      </c>
      <c r="J52">
        <v>37.958500000000001</v>
      </c>
      <c r="K52">
        <v>2</v>
      </c>
      <c r="L52">
        <v>6</v>
      </c>
      <c r="M52">
        <v>0</v>
      </c>
      <c r="N52">
        <v>0</v>
      </c>
      <c r="O52">
        <v>0</v>
      </c>
      <c r="P52" s="9">
        <v>0</v>
      </c>
      <c r="Q52">
        <v>676.9683</v>
      </c>
      <c r="R52">
        <v>2</v>
      </c>
      <c r="V52" s="10">
        <f t="shared" si="3"/>
        <v>1632.7236</v>
      </c>
      <c r="W52">
        <f t="shared" si="4"/>
        <v>1378.4756</v>
      </c>
      <c r="X52" s="1">
        <f t="shared" si="5"/>
        <v>1632.7236</v>
      </c>
      <c r="Y52">
        <f t="shared" si="6"/>
        <v>1650.7341000000001</v>
      </c>
      <c r="Z52">
        <f t="shared" si="7"/>
        <v>918.90932500000008</v>
      </c>
      <c r="AA52">
        <f t="shared" si="2"/>
        <v>612.9421583333334</v>
      </c>
      <c r="AB52" s="2" t="s">
        <v>33</v>
      </c>
      <c r="AC52" s="11">
        <v>1139.5682999999999</v>
      </c>
      <c r="BA52" s="12"/>
    </row>
    <row r="53" spans="1:53" hidden="1" x14ac:dyDescent="0.25">
      <c r="B53" s="15">
        <v>1324</v>
      </c>
      <c r="C53" s="15">
        <v>1323</v>
      </c>
      <c r="D53" s="15">
        <v>965.07</v>
      </c>
      <c r="E53" s="15">
        <v>964.74030000000005</v>
      </c>
      <c r="F53" s="15">
        <v>3</v>
      </c>
      <c r="G53" s="15">
        <v>2891.1992</v>
      </c>
      <c r="H53" s="15">
        <f>G53-(27.998*S53)</f>
        <v>2891.1992</v>
      </c>
      <c r="I53" s="15">
        <f>H53-57.02146*U53</f>
        <v>2891.1992</v>
      </c>
      <c r="J53" s="15">
        <v>21.408899999999999</v>
      </c>
      <c r="K53" s="15">
        <v>2</v>
      </c>
      <c r="L53" s="15">
        <v>6</v>
      </c>
      <c r="M53" s="15">
        <v>0</v>
      </c>
      <c r="N53" s="15">
        <v>0</v>
      </c>
      <c r="O53" s="15">
        <v>0</v>
      </c>
      <c r="P53" s="7">
        <v>0</v>
      </c>
      <c r="Q53" s="12">
        <v>859.19500000000005</v>
      </c>
      <c r="R53" s="12">
        <v>2</v>
      </c>
      <c r="S53" s="12"/>
      <c r="T53" s="12"/>
      <c r="U53" s="12"/>
      <c r="V53" s="10">
        <f t="shared" si="3"/>
        <v>1512.7236</v>
      </c>
      <c r="W53" s="12">
        <f t="shared" si="4"/>
        <v>1378.4756</v>
      </c>
      <c r="X53" s="15">
        <f t="shared" si="5"/>
        <v>1512.7236</v>
      </c>
      <c r="Y53" s="12">
        <f t="shared" si="6"/>
        <v>1530.7341000000001</v>
      </c>
      <c r="Z53" s="12">
        <f t="shared" si="7"/>
        <v>858.90932500000008</v>
      </c>
      <c r="AA53" s="12">
        <f t="shared" si="2"/>
        <v>572.9421583333334</v>
      </c>
      <c r="AB53" s="2" t="s">
        <v>39</v>
      </c>
      <c r="AC53" s="11">
        <v>1512.7056</v>
      </c>
      <c r="AD53" s="12"/>
      <c r="AE53" s="12"/>
    </row>
    <row r="54" spans="1:53" hidden="1" x14ac:dyDescent="0.25">
      <c r="B54" s="1">
        <v>1330</v>
      </c>
      <c r="C54" s="1">
        <v>1323</v>
      </c>
      <c r="D54" s="1">
        <v>1289.52</v>
      </c>
      <c r="E54" s="1">
        <v>1289.5248999999999</v>
      </c>
      <c r="F54" s="1">
        <v>2</v>
      </c>
      <c r="G54" s="1">
        <v>2577.0353</v>
      </c>
      <c r="H54" s="15">
        <f>G54-(27.998*S54)</f>
        <v>2577.0353</v>
      </c>
      <c r="I54" s="15">
        <f>H54-57.02146*U54</f>
        <v>2577.0353</v>
      </c>
      <c r="J54" s="1">
        <v>21.447800000000001</v>
      </c>
      <c r="K54" s="1">
        <v>2</v>
      </c>
      <c r="L54" s="1">
        <v>8</v>
      </c>
      <c r="M54" s="1">
        <v>0</v>
      </c>
      <c r="N54" s="1">
        <v>0</v>
      </c>
      <c r="O54" s="1">
        <v>0</v>
      </c>
      <c r="P54" s="2">
        <v>0</v>
      </c>
      <c r="Q54">
        <v>539.89279999999997</v>
      </c>
      <c r="R54">
        <v>2</v>
      </c>
      <c r="V54" s="10">
        <f t="shared" si="3"/>
        <v>874.45410000000015</v>
      </c>
      <c r="W54">
        <f t="shared" si="4"/>
        <v>1702.5811999999999</v>
      </c>
      <c r="X54" s="1">
        <f t="shared" si="5"/>
        <v>874.45410000000015</v>
      </c>
      <c r="Y54">
        <f t="shared" si="6"/>
        <v>892.46460000000013</v>
      </c>
      <c r="Z54">
        <f t="shared" si="7"/>
        <v>539.77457500000014</v>
      </c>
      <c r="AA54">
        <f t="shared" si="2"/>
        <v>360.18565833333338</v>
      </c>
      <c r="AB54" t="s">
        <v>41</v>
      </c>
      <c r="AC54">
        <v>874.45100000000002</v>
      </c>
    </row>
    <row r="55" spans="1:53" hidden="1" x14ac:dyDescent="0.25">
      <c r="B55" s="1">
        <v>1381</v>
      </c>
      <c r="C55" s="1">
        <v>1378</v>
      </c>
      <c r="D55" s="1">
        <v>1153.8</v>
      </c>
      <c r="E55" s="1">
        <v>1153.1328000000001</v>
      </c>
      <c r="F55" s="1">
        <v>3</v>
      </c>
      <c r="G55" s="1">
        <v>3456.3766000000001</v>
      </c>
      <c r="H55" s="15">
        <f>G55-(27.998*S55)</f>
        <v>3456.3766000000001</v>
      </c>
      <c r="I55" s="15">
        <f>H55-57.02146*U55</f>
        <v>3456.3766000000001</v>
      </c>
      <c r="J55" s="1">
        <v>21.797000000000001</v>
      </c>
      <c r="K55" s="1">
        <v>2</v>
      </c>
      <c r="L55" s="1">
        <v>8</v>
      </c>
      <c r="M55" s="1">
        <v>0</v>
      </c>
      <c r="N55" s="1">
        <v>0</v>
      </c>
      <c r="O55" s="1">
        <v>0</v>
      </c>
      <c r="P55" s="2">
        <v>0</v>
      </c>
      <c r="Q55">
        <v>979.76099999999997</v>
      </c>
      <c r="R55">
        <v>2</v>
      </c>
      <c r="V55" s="10">
        <f t="shared" si="3"/>
        <v>1753.7954000000002</v>
      </c>
      <c r="W55">
        <f t="shared" si="4"/>
        <v>1702.5811999999999</v>
      </c>
      <c r="X55" s="1">
        <f t="shared" si="5"/>
        <v>1753.7954000000002</v>
      </c>
      <c r="Y55">
        <f t="shared" si="6"/>
        <v>1771.8059000000003</v>
      </c>
      <c r="Z55">
        <f t="shared" si="7"/>
        <v>979.44522500000016</v>
      </c>
      <c r="AA55">
        <f t="shared" si="2"/>
        <v>653.29942500000004</v>
      </c>
      <c r="AB55" t="s">
        <v>42</v>
      </c>
      <c r="AC55" s="11">
        <v>1753.8094000000001</v>
      </c>
    </row>
    <row r="56" spans="1:53" hidden="1" x14ac:dyDescent="0.25">
      <c r="B56" s="1">
        <v>1403</v>
      </c>
      <c r="C56" s="1">
        <v>1400</v>
      </c>
      <c r="D56" s="1">
        <v>1247.5</v>
      </c>
      <c r="E56" s="1">
        <v>1246.8231000000001</v>
      </c>
      <c r="F56" s="1">
        <v>3</v>
      </c>
      <c r="G56" s="1">
        <v>3737.4475000000002</v>
      </c>
      <c r="H56" s="15">
        <f>G56-(27.998*S56)</f>
        <v>3737.4475000000002</v>
      </c>
      <c r="I56" s="15">
        <f>H56-57.02146*U56</f>
        <v>3737.4475000000002</v>
      </c>
      <c r="J56" s="1">
        <v>21.942599999999999</v>
      </c>
      <c r="K56" s="1">
        <v>2</v>
      </c>
      <c r="L56" s="1">
        <v>8</v>
      </c>
      <c r="M56" s="1">
        <v>0</v>
      </c>
      <c r="N56" s="1">
        <v>0</v>
      </c>
      <c r="O56" s="1">
        <v>0</v>
      </c>
      <c r="P56" s="9">
        <v>0</v>
      </c>
      <c r="Q56">
        <v>1120.2886000000001</v>
      </c>
      <c r="R56">
        <v>2</v>
      </c>
      <c r="V56" s="10">
        <f t="shared" si="3"/>
        <v>2034.8663000000004</v>
      </c>
      <c r="W56">
        <f t="shared" si="4"/>
        <v>1702.5811999999999</v>
      </c>
      <c r="X56" s="1">
        <f t="shared" si="5"/>
        <v>2034.8663000000004</v>
      </c>
      <c r="Y56">
        <f t="shared" si="6"/>
        <v>2052.8768000000005</v>
      </c>
      <c r="Z56">
        <f t="shared" si="7"/>
        <v>1119.980675</v>
      </c>
      <c r="AA56">
        <f t="shared" si="2"/>
        <v>746.98972500000002</v>
      </c>
      <c r="AB56" s="2" t="s">
        <v>43</v>
      </c>
      <c r="AC56" s="11">
        <v>2034.8501000000001</v>
      </c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53" x14ac:dyDescent="0.25">
      <c r="A57" s="27" t="s">
        <v>189</v>
      </c>
      <c r="B57">
        <v>4342</v>
      </c>
      <c r="C57">
        <v>4337</v>
      </c>
      <c r="D57">
        <v>1282.92</v>
      </c>
      <c r="E57">
        <v>1282.5753999999999</v>
      </c>
      <c r="F57">
        <v>3</v>
      </c>
      <c r="G57">
        <v>3844.7044999999998</v>
      </c>
      <c r="H57" s="7">
        <f>G57-(27.998*S57)</f>
        <v>3844.7044999999998</v>
      </c>
      <c r="I57" s="8">
        <f>H57-57.02146*U57</f>
        <v>3844.7044999999998</v>
      </c>
      <c r="J57">
        <v>41.1051</v>
      </c>
      <c r="K57">
        <v>5</v>
      </c>
      <c r="L57">
        <v>5</v>
      </c>
      <c r="M57">
        <v>1</v>
      </c>
      <c r="N57">
        <v>2</v>
      </c>
      <c r="O57">
        <v>0</v>
      </c>
      <c r="P57" s="2">
        <v>0</v>
      </c>
      <c r="Q57">
        <v>979.82889999999998</v>
      </c>
      <c r="R57">
        <v>2</v>
      </c>
      <c r="V57" s="10">
        <f t="shared" si="3"/>
        <v>1290.7948000000001</v>
      </c>
      <c r="W57">
        <f t="shared" si="4"/>
        <v>2553.9096999999997</v>
      </c>
      <c r="X57" s="1">
        <f t="shared" si="5"/>
        <v>1290.7948000000001</v>
      </c>
      <c r="Y57">
        <f t="shared" si="6"/>
        <v>1308.8053000000002</v>
      </c>
      <c r="Z57">
        <f t="shared" si="7"/>
        <v>747.94492500000013</v>
      </c>
      <c r="AA57">
        <f t="shared" si="2"/>
        <v>498.96589166666672</v>
      </c>
      <c r="AB57" t="s">
        <v>42</v>
      </c>
      <c r="AC57" s="11">
        <v>1753.8094000000001</v>
      </c>
    </row>
    <row r="58" spans="1:53" hidden="1" x14ac:dyDescent="0.25">
      <c r="B58" s="1">
        <v>1442</v>
      </c>
      <c r="C58" s="1">
        <v>1433</v>
      </c>
      <c r="D58" s="1">
        <v>1193.81</v>
      </c>
      <c r="E58" s="1">
        <v>1192.8022000000001</v>
      </c>
      <c r="F58" s="1">
        <v>3</v>
      </c>
      <c r="G58" s="1">
        <v>3575.3849</v>
      </c>
      <c r="H58" s="15">
        <f>G58-(27.998*S58)</f>
        <v>3575.3849</v>
      </c>
      <c r="I58" s="15">
        <f>H58-57.02146*U58</f>
        <v>3575.3849</v>
      </c>
      <c r="J58" s="1">
        <v>22.204999999999998</v>
      </c>
      <c r="K58" s="1">
        <v>2</v>
      </c>
      <c r="L58" s="1">
        <v>7</v>
      </c>
      <c r="M58" s="1">
        <v>0</v>
      </c>
      <c r="N58" s="1">
        <v>0</v>
      </c>
      <c r="O58" s="1">
        <v>0</v>
      </c>
      <c r="P58" s="9">
        <v>0</v>
      </c>
      <c r="Q58" s="2">
        <v>1120.3756000000001</v>
      </c>
      <c r="R58" s="2">
        <v>2</v>
      </c>
      <c r="V58" s="10">
        <f t="shared" si="3"/>
        <v>2034.8565000000001</v>
      </c>
      <c r="W58">
        <f t="shared" si="4"/>
        <v>1540.5283999999999</v>
      </c>
      <c r="X58" s="1">
        <f t="shared" si="5"/>
        <v>2034.8565000000001</v>
      </c>
      <c r="Y58">
        <f t="shared" si="6"/>
        <v>2052.8670000000002</v>
      </c>
      <c r="Z58">
        <f t="shared" si="7"/>
        <v>1119.9757749999999</v>
      </c>
      <c r="AA58">
        <f t="shared" si="2"/>
        <v>746.9864583333333</v>
      </c>
      <c r="AB58" s="2" t="s">
        <v>43</v>
      </c>
      <c r="AC58" s="11">
        <v>2034.8501000000001</v>
      </c>
    </row>
    <row r="59" spans="1:53" x14ac:dyDescent="0.25">
      <c r="A59" s="27" t="s">
        <v>189</v>
      </c>
      <c r="B59">
        <v>4399</v>
      </c>
      <c r="C59">
        <v>4392</v>
      </c>
      <c r="D59">
        <v>1001.47</v>
      </c>
      <c r="E59">
        <v>1001.4704</v>
      </c>
      <c r="F59">
        <v>2</v>
      </c>
      <c r="G59">
        <v>2000.9262000000001</v>
      </c>
      <c r="H59" s="7">
        <f>G59-(27.998*S59)</f>
        <v>2000.9262000000001</v>
      </c>
      <c r="I59" s="8">
        <f>H59-57.02146*U59</f>
        <v>2000.9262000000001</v>
      </c>
      <c r="J59">
        <v>41.493400000000001</v>
      </c>
      <c r="K59">
        <v>2</v>
      </c>
      <c r="L59">
        <v>3</v>
      </c>
      <c r="M59">
        <v>0</v>
      </c>
      <c r="N59">
        <v>0</v>
      </c>
      <c r="O59">
        <v>0</v>
      </c>
      <c r="P59" s="9">
        <v>0</v>
      </c>
      <c r="Q59">
        <v>1120.3529000000001</v>
      </c>
      <c r="R59">
        <v>2</v>
      </c>
      <c r="V59" s="10">
        <f t="shared" si="3"/>
        <v>1108.6090000000002</v>
      </c>
      <c r="W59">
        <f t="shared" si="4"/>
        <v>892.31719999999996</v>
      </c>
      <c r="X59" s="1">
        <f t="shared" si="5"/>
        <v>1108.6090000000002</v>
      </c>
      <c r="Y59">
        <f t="shared" si="6"/>
        <v>1126.6195000000002</v>
      </c>
      <c r="Z59">
        <f t="shared" si="7"/>
        <v>656.85202500000014</v>
      </c>
      <c r="AA59">
        <f t="shared" si="2"/>
        <v>438.23729166666675</v>
      </c>
      <c r="AB59" s="2" t="s">
        <v>43</v>
      </c>
      <c r="AC59" s="11">
        <v>2034.8501000000001</v>
      </c>
      <c r="BA59" s="3"/>
    </row>
    <row r="60" spans="1:53" hidden="1" x14ac:dyDescent="0.25">
      <c r="B60" s="1">
        <v>1475</v>
      </c>
      <c r="C60" s="1">
        <v>1466</v>
      </c>
      <c r="D60" s="1">
        <v>1708.17</v>
      </c>
      <c r="E60" s="1">
        <v>1707.6697999999999</v>
      </c>
      <c r="F60" s="1">
        <v>2</v>
      </c>
      <c r="G60" s="1">
        <v>3413.3249999999998</v>
      </c>
      <c r="H60" s="15">
        <f>G60-(27.998*S60)</f>
        <v>3413.3249999999998</v>
      </c>
      <c r="I60" s="15">
        <f>H60-57.02146*U60</f>
        <v>3413.3249999999998</v>
      </c>
      <c r="J60" s="1">
        <v>22.424600000000002</v>
      </c>
      <c r="K60" s="1">
        <v>2</v>
      </c>
      <c r="L60" s="1">
        <v>6</v>
      </c>
      <c r="M60" s="1">
        <v>0</v>
      </c>
      <c r="N60" s="1">
        <v>0</v>
      </c>
      <c r="O60" s="1">
        <v>0</v>
      </c>
      <c r="P60" s="9">
        <v>0</v>
      </c>
      <c r="Q60">
        <v>1120.2537</v>
      </c>
      <c r="R60">
        <v>2</v>
      </c>
      <c r="V60" s="10">
        <f t="shared" si="3"/>
        <v>2034.8493999999998</v>
      </c>
      <c r="W60">
        <f t="shared" si="4"/>
        <v>1378.4756</v>
      </c>
      <c r="X60" s="1">
        <f t="shared" si="5"/>
        <v>2034.8493999999998</v>
      </c>
      <c r="Y60">
        <f t="shared" si="6"/>
        <v>2052.8598999999999</v>
      </c>
      <c r="Z60">
        <f t="shared" si="7"/>
        <v>1119.9722249999998</v>
      </c>
      <c r="AA60">
        <f t="shared" si="2"/>
        <v>746.98409166666659</v>
      </c>
      <c r="AB60" s="2" t="s">
        <v>43</v>
      </c>
      <c r="AC60" s="11">
        <v>2034.8501000000001</v>
      </c>
      <c r="BA60" s="12"/>
    </row>
    <row r="61" spans="1:53" s="2" customFormat="1" x14ac:dyDescent="0.25">
      <c r="A61" s="27" t="s">
        <v>189</v>
      </c>
      <c r="B61">
        <v>4454</v>
      </c>
      <c r="C61">
        <v>4447</v>
      </c>
      <c r="D61">
        <v>1309.52</v>
      </c>
      <c r="E61">
        <v>1309.1993</v>
      </c>
      <c r="F61">
        <v>3</v>
      </c>
      <c r="G61">
        <v>3924.5762</v>
      </c>
      <c r="H61" s="7">
        <f>G61-(27.998*S61)</f>
        <v>3924.5762</v>
      </c>
      <c r="I61" s="8">
        <f>H61-57.02146*U61</f>
        <v>3924.5762</v>
      </c>
      <c r="J61">
        <v>41.847799999999999</v>
      </c>
      <c r="K61">
        <v>2</v>
      </c>
      <c r="L61">
        <v>9</v>
      </c>
      <c r="M61">
        <v>0</v>
      </c>
      <c r="N61">
        <v>0</v>
      </c>
      <c r="O61">
        <v>0</v>
      </c>
      <c r="P61">
        <v>0</v>
      </c>
      <c r="Q61">
        <v>954.90560000000005</v>
      </c>
      <c r="R61">
        <v>2</v>
      </c>
      <c r="S61"/>
      <c r="T61"/>
      <c r="U61"/>
      <c r="V61" s="10">
        <f t="shared" si="3"/>
        <v>2059.9422000000004</v>
      </c>
      <c r="W61">
        <f t="shared" si="4"/>
        <v>1864.6339999999998</v>
      </c>
      <c r="X61" s="1">
        <f t="shared" si="5"/>
        <v>2059.9422000000004</v>
      </c>
      <c r="Y61">
        <f t="shared" si="6"/>
        <v>2077.9527000000003</v>
      </c>
      <c r="Z61">
        <f t="shared" si="7"/>
        <v>1132.5186250000002</v>
      </c>
      <c r="AA61">
        <f t="shared" si="2"/>
        <v>755.34835833333352</v>
      </c>
      <c r="AB61" s="2" t="s">
        <v>44</v>
      </c>
      <c r="AC61" s="11">
        <v>1703.9067</v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x14ac:dyDescent="0.25">
      <c r="A62" s="27" t="s">
        <v>189</v>
      </c>
      <c r="B62">
        <v>4498</v>
      </c>
      <c r="C62">
        <v>4491</v>
      </c>
      <c r="D62">
        <v>1264.51</v>
      </c>
      <c r="E62">
        <v>1264.1751999999999</v>
      </c>
      <c r="F62">
        <v>3</v>
      </c>
      <c r="G62">
        <v>3789.5037000000002</v>
      </c>
      <c r="H62" s="7">
        <f>G62-(27.998*S62)</f>
        <v>3789.5037000000002</v>
      </c>
      <c r="I62" s="8">
        <f>H62-57.02146*U62</f>
        <v>3789.5037000000002</v>
      </c>
      <c r="J62">
        <v>42.135199999999998</v>
      </c>
      <c r="K62">
        <v>2</v>
      </c>
      <c r="L62">
        <v>8</v>
      </c>
      <c r="M62">
        <v>0</v>
      </c>
      <c r="N62">
        <v>0</v>
      </c>
      <c r="O62">
        <v>0</v>
      </c>
      <c r="P62">
        <v>0</v>
      </c>
      <c r="Q62">
        <v>900.31809999999996</v>
      </c>
      <c r="R62">
        <v>2</v>
      </c>
      <c r="V62" s="10">
        <f t="shared" si="3"/>
        <v>2086.9225000000006</v>
      </c>
      <c r="W62">
        <f t="shared" si="4"/>
        <v>1702.5811999999999</v>
      </c>
      <c r="X62" s="1">
        <f t="shared" si="5"/>
        <v>2086.9225000000006</v>
      </c>
      <c r="Y62">
        <f t="shared" si="6"/>
        <v>2104.9330000000004</v>
      </c>
      <c r="Z62">
        <f t="shared" si="7"/>
        <v>1146.0087750000002</v>
      </c>
      <c r="AA62">
        <f t="shared" si="2"/>
        <v>764.34179166666684</v>
      </c>
      <c r="AB62" s="2" t="s">
        <v>45</v>
      </c>
      <c r="AC62" s="11">
        <v>1594.8063</v>
      </c>
    </row>
    <row r="63" spans="1:53" x14ac:dyDescent="0.25">
      <c r="A63" s="27" t="s">
        <v>189</v>
      </c>
      <c r="B63">
        <v>4602</v>
      </c>
      <c r="C63">
        <v>4601</v>
      </c>
      <c r="D63">
        <v>812.04</v>
      </c>
      <c r="E63">
        <v>811.70899999999995</v>
      </c>
      <c r="F63">
        <v>3</v>
      </c>
      <c r="G63">
        <v>2432.1051000000002</v>
      </c>
      <c r="H63" s="7">
        <f>G63-(27.998*S63)</f>
        <v>2432.1051000000002</v>
      </c>
      <c r="I63" s="8">
        <f>H63-57.02146*U63</f>
        <v>2432.1051000000002</v>
      </c>
      <c r="J63">
        <v>42.7956</v>
      </c>
      <c r="K63">
        <v>2</v>
      </c>
      <c r="L63">
        <v>2</v>
      </c>
      <c r="M63">
        <v>1</v>
      </c>
      <c r="N63">
        <v>0</v>
      </c>
      <c r="O63">
        <v>0</v>
      </c>
      <c r="P63">
        <v>1</v>
      </c>
      <c r="Q63">
        <v>560</v>
      </c>
      <c r="R63">
        <v>2</v>
      </c>
      <c r="V63" s="10">
        <f t="shared" si="3"/>
        <v>1475.8165000000001</v>
      </c>
      <c r="W63">
        <f t="shared" si="4"/>
        <v>956.28860000000009</v>
      </c>
      <c r="X63" s="1">
        <f t="shared" si="5"/>
        <v>1475.8165000000001</v>
      </c>
      <c r="Y63">
        <f t="shared" si="6"/>
        <v>1493.8270000000002</v>
      </c>
      <c r="Z63">
        <f t="shared" si="7"/>
        <v>840.45577500000013</v>
      </c>
      <c r="AA63">
        <f t="shared" si="2"/>
        <v>560.63979166666672</v>
      </c>
      <c r="AB63" s="2" t="s">
        <v>35</v>
      </c>
      <c r="AC63" s="11">
        <v>917.49699999999996</v>
      </c>
    </row>
    <row r="64" spans="1:53" x14ac:dyDescent="0.25">
      <c r="A64" s="27" t="s">
        <v>189</v>
      </c>
      <c r="B64">
        <v>4712</v>
      </c>
      <c r="C64">
        <v>4711</v>
      </c>
      <c r="D64">
        <v>1024.49</v>
      </c>
      <c r="E64">
        <v>1024.4924000000001</v>
      </c>
      <c r="F64">
        <v>2</v>
      </c>
      <c r="G64">
        <v>2046.9702</v>
      </c>
      <c r="H64" s="7">
        <f>G64-(27.998*S64)</f>
        <v>2046.9702</v>
      </c>
      <c r="I64" s="8">
        <f>H64-57.02146*U64</f>
        <v>2046.9702</v>
      </c>
      <c r="J64">
        <v>43.502400000000002</v>
      </c>
      <c r="K64">
        <v>2</v>
      </c>
      <c r="L64">
        <v>2</v>
      </c>
      <c r="M64">
        <v>1</v>
      </c>
      <c r="N64">
        <v>0</v>
      </c>
      <c r="O64">
        <v>0</v>
      </c>
      <c r="P64">
        <v>0</v>
      </c>
      <c r="Q64">
        <v>918.33979999999997</v>
      </c>
      <c r="R64">
        <v>2</v>
      </c>
      <c r="V64" s="10">
        <f t="shared" si="3"/>
        <v>1170.6478999999999</v>
      </c>
      <c r="W64">
        <f t="shared" si="4"/>
        <v>876.32230000000004</v>
      </c>
      <c r="X64" s="1">
        <f t="shared" si="5"/>
        <v>1170.6478999999999</v>
      </c>
      <c r="Y64">
        <f t="shared" si="6"/>
        <v>1188.6584</v>
      </c>
      <c r="Z64">
        <f t="shared" si="7"/>
        <v>687.87147500000003</v>
      </c>
      <c r="AA64">
        <f t="shared" si="2"/>
        <v>458.91692499999999</v>
      </c>
      <c r="AB64" s="2" t="s">
        <v>46</v>
      </c>
      <c r="AC64" s="11">
        <v>1630.8175000000001</v>
      </c>
      <c r="BA64" s="2"/>
    </row>
    <row r="65" spans="1:53" x14ac:dyDescent="0.25">
      <c r="A65" s="27" t="s">
        <v>189</v>
      </c>
      <c r="B65">
        <v>4771</v>
      </c>
      <c r="C65">
        <v>4766</v>
      </c>
      <c r="D65">
        <v>1076.78</v>
      </c>
      <c r="E65">
        <v>1076.1161</v>
      </c>
      <c r="F65">
        <v>3</v>
      </c>
      <c r="G65">
        <v>3225.3263999999999</v>
      </c>
      <c r="H65" s="7">
        <f>G65-(27.998*S65)</f>
        <v>3225.3263999999999</v>
      </c>
      <c r="I65" s="8">
        <f>H65-57.02146*U65</f>
        <v>3225.3263999999999</v>
      </c>
      <c r="J65">
        <v>43.887799999999999</v>
      </c>
      <c r="K65">
        <v>2</v>
      </c>
      <c r="L65">
        <v>6</v>
      </c>
      <c r="M65">
        <v>0</v>
      </c>
      <c r="N65">
        <v>0</v>
      </c>
      <c r="O65">
        <v>0</v>
      </c>
      <c r="P65">
        <v>1</v>
      </c>
      <c r="Q65">
        <v>560</v>
      </c>
      <c r="R65">
        <v>2</v>
      </c>
      <c r="V65" s="10">
        <f t="shared" si="3"/>
        <v>1766.8844999999999</v>
      </c>
      <c r="W65">
        <f t="shared" si="4"/>
        <v>1458.4419</v>
      </c>
      <c r="X65" s="1">
        <f t="shared" si="5"/>
        <v>1766.8844999999999</v>
      </c>
      <c r="Y65">
        <f t="shared" si="6"/>
        <v>1784.895</v>
      </c>
      <c r="Z65">
        <f t="shared" si="7"/>
        <v>985.98977500000001</v>
      </c>
      <c r="AA65">
        <f t="shared" si="2"/>
        <v>657.66245833333335</v>
      </c>
      <c r="AB65" s="2" t="s">
        <v>35</v>
      </c>
      <c r="AC65" s="11">
        <v>917.49699999999996</v>
      </c>
    </row>
    <row r="66" spans="1:53" hidden="1" x14ac:dyDescent="0.25">
      <c r="B66" s="1">
        <v>1682</v>
      </c>
      <c r="C66" s="1">
        <v>1675</v>
      </c>
      <c r="D66" s="1">
        <v>1073.1199999999999</v>
      </c>
      <c r="E66" s="1">
        <v>1072.7822000000001</v>
      </c>
      <c r="F66" s="1">
        <v>3</v>
      </c>
      <c r="G66" s="1">
        <v>3215.3249000000001</v>
      </c>
      <c r="H66" s="15">
        <f>G66-(27.998*S66)</f>
        <v>3215.3249000000001</v>
      </c>
      <c r="I66" s="15">
        <f>H66-57.02146*U66</f>
        <v>3215.3249000000001</v>
      </c>
      <c r="J66" s="1">
        <v>23.759799999999998</v>
      </c>
      <c r="K66" s="1">
        <v>2</v>
      </c>
      <c r="L66" s="1">
        <v>8</v>
      </c>
      <c r="M66" s="1">
        <v>0</v>
      </c>
      <c r="N66" s="1">
        <v>0</v>
      </c>
      <c r="O66" s="1">
        <v>0</v>
      </c>
      <c r="P66" s="9">
        <v>0</v>
      </c>
      <c r="Q66">
        <v>859.29679999999996</v>
      </c>
      <c r="R66">
        <v>2</v>
      </c>
      <c r="V66" s="10">
        <f t="shared" ref="V66:V129" si="8">X66-57.02146*U66</f>
        <v>1512.7437000000002</v>
      </c>
      <c r="W66">
        <f t="shared" ref="W66:W129" si="9">(203.0794*K66)+(162.0528*L66)+(146.0579*M66)+(291.0954*N66)+(307.0903*O66)+(79.9663*P66)+(27.998*S66)+(22.98977*T66)</f>
        <v>1702.5811999999999</v>
      </c>
      <c r="X66" s="1">
        <f t="shared" ref="X66:X129" si="10">G66-W66+(105.02483*U66)</f>
        <v>1512.7437000000002</v>
      </c>
      <c r="Y66">
        <f t="shared" ref="Y66:Y129" si="11">G66-W66+18.0105+(105.02483*U66)</f>
        <v>1530.7542000000003</v>
      </c>
      <c r="Z66">
        <f t="shared" ref="Z66:Z129" si="12">((X66+Z$1)+(1.007825*2))/2</f>
        <v>858.91937500000017</v>
      </c>
      <c r="AA66">
        <f t="shared" ref="AA66:AA129" si="13">((X66+AA$1)+(1.007825*3))/3</f>
        <v>572.94885833333342</v>
      </c>
      <c r="AB66" t="s">
        <v>47</v>
      </c>
      <c r="AC66" s="11">
        <v>1512.7354</v>
      </c>
      <c r="AD66" t="s">
        <v>48</v>
      </c>
      <c r="AE66">
        <v>757.87049999999999</v>
      </c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53" x14ac:dyDescent="0.25">
      <c r="A67" s="27" t="s">
        <v>189</v>
      </c>
      <c r="B67" s="12">
        <v>5176</v>
      </c>
      <c r="C67" s="12">
        <v>5173</v>
      </c>
      <c r="D67" s="12">
        <v>1108.8</v>
      </c>
      <c r="E67" s="12">
        <v>1108.1225999999999</v>
      </c>
      <c r="F67" s="12">
        <v>3</v>
      </c>
      <c r="G67" s="12">
        <v>3321.3458000000001</v>
      </c>
      <c r="H67" s="7">
        <f>G67-(27.998*S67)</f>
        <v>3321.3458000000001</v>
      </c>
      <c r="I67" s="8">
        <f>H67-57.02146*U67</f>
        <v>3321.3458000000001</v>
      </c>
      <c r="J67" s="12">
        <v>46.4803</v>
      </c>
      <c r="K67" s="12">
        <v>2</v>
      </c>
      <c r="L67" s="12">
        <v>7</v>
      </c>
      <c r="M67" s="7">
        <v>0</v>
      </c>
      <c r="N67" s="7">
        <v>0</v>
      </c>
      <c r="O67" s="7">
        <v>0</v>
      </c>
      <c r="P67" s="13">
        <v>0</v>
      </c>
      <c r="Q67">
        <v>796</v>
      </c>
      <c r="R67">
        <v>3</v>
      </c>
      <c r="V67" s="10">
        <f t="shared" si="8"/>
        <v>1780.8174000000001</v>
      </c>
      <c r="W67">
        <f t="shared" si="9"/>
        <v>1540.5283999999999</v>
      </c>
      <c r="X67" s="1">
        <f t="shared" si="10"/>
        <v>1780.8174000000001</v>
      </c>
      <c r="Y67">
        <f t="shared" si="11"/>
        <v>1798.8279000000002</v>
      </c>
      <c r="Z67">
        <f t="shared" si="12"/>
        <v>992.95622500000013</v>
      </c>
      <c r="AA67">
        <f t="shared" si="13"/>
        <v>662.30675833333339</v>
      </c>
      <c r="AB67" t="s">
        <v>49</v>
      </c>
      <c r="AC67">
        <v>2183.1179999999999</v>
      </c>
      <c r="AD67" t="s">
        <v>50</v>
      </c>
      <c r="AE67">
        <v>2183.0830000000001</v>
      </c>
      <c r="AF67" s="2"/>
      <c r="AG67" s="2"/>
      <c r="AH67" s="2"/>
      <c r="AI67" s="2"/>
      <c r="AJ67" s="2"/>
    </row>
    <row r="68" spans="1:53" x14ac:dyDescent="0.25">
      <c r="A68" s="27" t="s">
        <v>189</v>
      </c>
      <c r="B68">
        <v>5297</v>
      </c>
      <c r="C68">
        <v>5294</v>
      </c>
      <c r="D68">
        <v>1416.11</v>
      </c>
      <c r="E68">
        <v>1415.6052</v>
      </c>
      <c r="F68">
        <v>2</v>
      </c>
      <c r="G68">
        <v>2829.1959000000002</v>
      </c>
      <c r="H68" s="7">
        <f>G68-(27.998*S68)</f>
        <v>2829.1959000000002</v>
      </c>
      <c r="I68" s="8">
        <f>H68-57.02146*U68</f>
        <v>2829.1959000000002</v>
      </c>
      <c r="J68">
        <v>47.222700000000003</v>
      </c>
      <c r="K68">
        <v>2</v>
      </c>
      <c r="L68">
        <v>6</v>
      </c>
      <c r="M68">
        <v>0</v>
      </c>
      <c r="N68">
        <v>0</v>
      </c>
      <c r="O68">
        <v>0</v>
      </c>
      <c r="P68" s="9">
        <v>0</v>
      </c>
      <c r="Q68">
        <v>1120.3185000000001</v>
      </c>
      <c r="R68">
        <v>2</v>
      </c>
      <c r="V68" s="10">
        <f t="shared" si="8"/>
        <v>1450.7203000000002</v>
      </c>
      <c r="W68">
        <f t="shared" si="9"/>
        <v>1378.4756</v>
      </c>
      <c r="X68" s="1">
        <f t="shared" si="10"/>
        <v>1450.7203000000002</v>
      </c>
      <c r="Y68">
        <f t="shared" si="11"/>
        <v>1468.7308000000003</v>
      </c>
      <c r="Z68">
        <f t="shared" si="12"/>
        <v>827.90767500000015</v>
      </c>
      <c r="AA68">
        <f t="shared" si="13"/>
        <v>552.2743916666667</v>
      </c>
      <c r="AB68" s="2" t="s">
        <v>43</v>
      </c>
      <c r="AC68" s="11">
        <v>2034.8501000000001</v>
      </c>
    </row>
    <row r="69" spans="1:53" x14ac:dyDescent="0.25">
      <c r="A69" s="27" t="s">
        <v>189</v>
      </c>
      <c r="B69">
        <v>5301</v>
      </c>
      <c r="C69">
        <v>5294</v>
      </c>
      <c r="D69">
        <v>1439.6</v>
      </c>
      <c r="E69">
        <v>1439.1024</v>
      </c>
      <c r="F69">
        <v>2</v>
      </c>
      <c r="G69">
        <v>2876.1903000000002</v>
      </c>
      <c r="H69" s="7">
        <f>G69-(27.998*S69)</f>
        <v>2876.1903000000002</v>
      </c>
      <c r="I69" s="8">
        <f>H69-57.02146*U69</f>
        <v>2876.1903000000002</v>
      </c>
      <c r="J69">
        <v>47.2455</v>
      </c>
      <c r="K69">
        <v>2</v>
      </c>
      <c r="L69">
        <v>8</v>
      </c>
      <c r="M69" s="2">
        <v>0</v>
      </c>
      <c r="N69" s="2">
        <v>0</v>
      </c>
      <c r="O69" s="2">
        <v>0</v>
      </c>
      <c r="P69">
        <v>0</v>
      </c>
      <c r="Q69">
        <v>954.92679999999996</v>
      </c>
      <c r="R69">
        <v>2</v>
      </c>
      <c r="V69" s="10">
        <f t="shared" si="8"/>
        <v>1173.6091000000004</v>
      </c>
      <c r="W69">
        <f t="shared" si="9"/>
        <v>1702.5811999999999</v>
      </c>
      <c r="X69" s="1">
        <f t="shared" si="10"/>
        <v>1173.6091000000004</v>
      </c>
      <c r="Y69">
        <f t="shared" si="11"/>
        <v>1191.6196000000004</v>
      </c>
      <c r="Z69">
        <f t="shared" si="12"/>
        <v>689.35207500000024</v>
      </c>
      <c r="AA69">
        <f t="shared" si="13"/>
        <v>459.9039916666668</v>
      </c>
      <c r="AB69" s="2" t="s">
        <v>44</v>
      </c>
      <c r="AC69" s="11">
        <v>1703.9067</v>
      </c>
    </row>
    <row r="70" spans="1:53" x14ac:dyDescent="0.25">
      <c r="A70" s="27" t="s">
        <v>189</v>
      </c>
      <c r="B70" s="12">
        <v>5323</v>
      </c>
      <c r="C70" s="12">
        <v>5316</v>
      </c>
      <c r="D70" s="12">
        <v>1264.57</v>
      </c>
      <c r="E70" s="12">
        <v>1264.0485000000001</v>
      </c>
      <c r="F70" s="12">
        <v>2</v>
      </c>
      <c r="G70" s="12">
        <f>(E70*F70)-1.007825*2</f>
        <v>2526.0813500000004</v>
      </c>
      <c r="H70" s="7">
        <f>G70-(27.998*S70)</f>
        <v>2526.0813500000004</v>
      </c>
      <c r="I70" s="8">
        <f>H70-57.02146*U70</f>
        <v>2526.0813500000004</v>
      </c>
      <c r="J70" s="12">
        <v>47.381599999999999</v>
      </c>
      <c r="K70" s="12">
        <v>2</v>
      </c>
      <c r="L70" s="12">
        <v>6</v>
      </c>
      <c r="M70" s="12">
        <v>0</v>
      </c>
      <c r="N70" s="12">
        <v>0</v>
      </c>
      <c r="O70" s="12">
        <v>0</v>
      </c>
      <c r="P70" s="7">
        <v>0</v>
      </c>
      <c r="Q70" s="12">
        <v>993.58519999999999</v>
      </c>
      <c r="R70" s="12">
        <v>1</v>
      </c>
      <c r="S70" s="12"/>
      <c r="T70" s="12"/>
      <c r="U70" s="12"/>
      <c r="V70" s="10">
        <f t="shared" si="8"/>
        <v>1147.6057500000004</v>
      </c>
      <c r="W70" s="12">
        <f t="shared" si="9"/>
        <v>1378.4756</v>
      </c>
      <c r="X70" s="15">
        <f t="shared" si="10"/>
        <v>1147.6057500000004</v>
      </c>
      <c r="Y70" s="12">
        <f t="shared" si="11"/>
        <v>1165.6162500000005</v>
      </c>
      <c r="Z70" s="12">
        <f t="shared" si="12"/>
        <v>676.35040000000026</v>
      </c>
      <c r="AA70" s="12">
        <f t="shared" si="13"/>
        <v>451.23620833333348</v>
      </c>
      <c r="AB70" t="s">
        <v>51</v>
      </c>
      <c r="AC70">
        <v>790.39300000000003</v>
      </c>
      <c r="AD70" s="12"/>
      <c r="AE70" s="12"/>
      <c r="AF70" s="2"/>
      <c r="AG70" s="2"/>
      <c r="AH70" s="2"/>
      <c r="AI70" s="2"/>
      <c r="AJ70" s="2"/>
      <c r="BA70" s="2"/>
    </row>
    <row r="71" spans="1:53" hidden="1" x14ac:dyDescent="0.25">
      <c r="B71" s="1">
        <v>1885</v>
      </c>
      <c r="C71" s="1">
        <v>1884</v>
      </c>
      <c r="D71" s="1">
        <v>884.73</v>
      </c>
      <c r="E71" s="1">
        <v>884.39179999999999</v>
      </c>
      <c r="F71" s="1">
        <v>3</v>
      </c>
      <c r="G71" s="1">
        <v>2650.1536999999998</v>
      </c>
      <c r="H71" s="15">
        <f>G71-(27.998*S71)</f>
        <v>2650.1536999999998</v>
      </c>
      <c r="I71" s="15">
        <f>H71-57.02146*U71</f>
        <v>2650.1536999999998</v>
      </c>
      <c r="J71" s="1">
        <v>25.148499999999999</v>
      </c>
      <c r="K71" s="1">
        <v>2</v>
      </c>
      <c r="L71" s="1">
        <v>6</v>
      </c>
      <c r="M71" s="1">
        <v>0</v>
      </c>
      <c r="N71" s="1">
        <v>0</v>
      </c>
      <c r="O71" s="1">
        <v>0</v>
      </c>
      <c r="P71" s="9">
        <v>0</v>
      </c>
      <c r="Q71">
        <v>738.70039999999995</v>
      </c>
      <c r="R71">
        <v>2</v>
      </c>
      <c r="V71" s="10">
        <f t="shared" si="8"/>
        <v>1271.6780999999999</v>
      </c>
      <c r="W71">
        <f t="shared" si="9"/>
        <v>1378.4756</v>
      </c>
      <c r="X71" s="1">
        <f t="shared" si="10"/>
        <v>1271.6780999999999</v>
      </c>
      <c r="Y71">
        <f t="shared" si="11"/>
        <v>1289.6886</v>
      </c>
      <c r="Z71">
        <f t="shared" si="12"/>
        <v>738.38657499999999</v>
      </c>
      <c r="AA71">
        <f t="shared" si="13"/>
        <v>492.59365833333328</v>
      </c>
      <c r="AB71" s="2" t="s">
        <v>52</v>
      </c>
      <c r="AC71" s="11">
        <v>1271.6721</v>
      </c>
    </row>
    <row r="72" spans="1:53" hidden="1" x14ac:dyDescent="0.25">
      <c r="B72" s="1">
        <v>1926</v>
      </c>
      <c r="C72" s="1">
        <v>1917</v>
      </c>
      <c r="D72" s="1">
        <v>1059.0999999999999</v>
      </c>
      <c r="E72" s="1">
        <v>1058.4337</v>
      </c>
      <c r="F72" s="1">
        <v>3</v>
      </c>
      <c r="G72" s="1">
        <v>3172.2793000000001</v>
      </c>
      <c r="H72" s="15">
        <f>G72-(27.998*S72)</f>
        <v>3172.2793000000001</v>
      </c>
      <c r="I72" s="15">
        <f>H72-57.02146*U72</f>
        <v>3172.2793000000001</v>
      </c>
      <c r="J72" s="1">
        <v>25.411300000000001</v>
      </c>
      <c r="K72" s="1">
        <v>2</v>
      </c>
      <c r="L72" s="1">
        <v>8</v>
      </c>
      <c r="M72" s="1">
        <v>0</v>
      </c>
      <c r="N72" s="1">
        <v>0</v>
      </c>
      <c r="O72" s="1">
        <v>0</v>
      </c>
      <c r="P72" s="9">
        <v>0</v>
      </c>
      <c r="Q72">
        <v>837.8175</v>
      </c>
      <c r="R72">
        <v>2</v>
      </c>
      <c r="V72" s="10">
        <f t="shared" si="8"/>
        <v>1469.6981000000003</v>
      </c>
      <c r="W72">
        <f t="shared" si="9"/>
        <v>1702.5811999999999</v>
      </c>
      <c r="X72" s="1">
        <f t="shared" si="10"/>
        <v>1469.6981000000003</v>
      </c>
      <c r="Y72">
        <f t="shared" si="11"/>
        <v>1487.7086000000004</v>
      </c>
      <c r="Z72">
        <f t="shared" si="12"/>
        <v>837.39657500000021</v>
      </c>
      <c r="AA72">
        <f t="shared" si="13"/>
        <v>558.60032500000011</v>
      </c>
      <c r="AB72" t="s">
        <v>53</v>
      </c>
      <c r="AC72">
        <v>1469.6885</v>
      </c>
    </row>
    <row r="73" spans="1:53" hidden="1" x14ac:dyDescent="0.25">
      <c r="B73" s="1">
        <v>1944</v>
      </c>
      <c r="C73" s="1">
        <v>1939</v>
      </c>
      <c r="D73" s="1">
        <v>1588.15</v>
      </c>
      <c r="E73" s="1">
        <v>1587.1495</v>
      </c>
      <c r="F73" s="1">
        <v>2</v>
      </c>
      <c r="G73" s="1">
        <v>3172.2844</v>
      </c>
      <c r="H73" s="15">
        <f>G73-(27.998*S73)</f>
        <v>3172.2844</v>
      </c>
      <c r="I73" s="15">
        <f>H73-57.02146*U73</f>
        <v>3172.2844</v>
      </c>
      <c r="J73" s="1">
        <v>25.528099999999998</v>
      </c>
      <c r="K73" s="1">
        <v>2</v>
      </c>
      <c r="L73" s="1">
        <v>8</v>
      </c>
      <c r="M73" s="1">
        <v>0</v>
      </c>
      <c r="N73" s="1">
        <v>0</v>
      </c>
      <c r="O73" s="1">
        <v>0</v>
      </c>
      <c r="P73" s="9">
        <v>0</v>
      </c>
      <c r="Q73">
        <v>837.71140000000003</v>
      </c>
      <c r="R73">
        <v>2</v>
      </c>
      <c r="V73" s="10">
        <f t="shared" si="8"/>
        <v>1469.7032000000002</v>
      </c>
      <c r="W73">
        <f t="shared" si="9"/>
        <v>1702.5811999999999</v>
      </c>
      <c r="X73" s="1">
        <f t="shared" si="10"/>
        <v>1469.7032000000002</v>
      </c>
      <c r="Y73">
        <f t="shared" si="11"/>
        <v>1487.7137000000002</v>
      </c>
      <c r="Z73">
        <f t="shared" si="12"/>
        <v>837.39912500000014</v>
      </c>
      <c r="AA73">
        <f t="shared" si="13"/>
        <v>558.60202500000003</v>
      </c>
      <c r="AB73" t="s">
        <v>53</v>
      </c>
      <c r="AC73">
        <v>1469.6885</v>
      </c>
      <c r="AD73" s="2"/>
      <c r="AE73" s="2"/>
    </row>
    <row r="74" spans="1:53" x14ac:dyDescent="0.25">
      <c r="A74" s="27" t="s">
        <v>189</v>
      </c>
      <c r="B74">
        <v>5453</v>
      </c>
      <c r="C74">
        <v>5448</v>
      </c>
      <c r="D74">
        <v>1006.09</v>
      </c>
      <c r="E74">
        <v>1005.7517</v>
      </c>
      <c r="F74">
        <v>3</v>
      </c>
      <c r="G74">
        <v>3014.2332000000001</v>
      </c>
      <c r="H74" s="7">
        <f>G74-(27.998*S74)</f>
        <v>3014.2332000000001</v>
      </c>
      <c r="I74" s="8">
        <f>H74-57.02146*U74</f>
        <v>3014.2332000000001</v>
      </c>
      <c r="J74">
        <v>48.199300000000001</v>
      </c>
      <c r="K74">
        <v>2</v>
      </c>
      <c r="L74">
        <v>6</v>
      </c>
      <c r="M74">
        <v>0</v>
      </c>
      <c r="N74">
        <v>0</v>
      </c>
      <c r="O74">
        <v>0</v>
      </c>
      <c r="P74" s="9">
        <v>0</v>
      </c>
      <c r="Q74">
        <v>848.73170000000005</v>
      </c>
      <c r="R74">
        <v>2</v>
      </c>
      <c r="V74" s="10">
        <f t="shared" si="8"/>
        <v>1635.7576000000001</v>
      </c>
      <c r="W74">
        <f t="shared" si="9"/>
        <v>1378.4756</v>
      </c>
      <c r="X74" s="1">
        <f t="shared" si="10"/>
        <v>1635.7576000000001</v>
      </c>
      <c r="Y74">
        <f t="shared" si="11"/>
        <v>1653.7681000000002</v>
      </c>
      <c r="Z74">
        <f t="shared" si="12"/>
        <v>920.42632500000013</v>
      </c>
      <c r="AA74">
        <f t="shared" si="13"/>
        <v>613.95349166666676</v>
      </c>
      <c r="AB74" t="s">
        <v>54</v>
      </c>
      <c r="AC74">
        <v>1491.7539999999999</v>
      </c>
      <c r="AD74" s="2"/>
      <c r="AE74" s="2"/>
    </row>
    <row r="75" spans="1:53" hidden="1" x14ac:dyDescent="0.25">
      <c r="B75" s="15">
        <v>1962</v>
      </c>
      <c r="C75" s="15">
        <v>1962</v>
      </c>
      <c r="D75" s="15">
        <v>1004.42</v>
      </c>
      <c r="E75" s="15">
        <v>1004.178</v>
      </c>
      <c r="F75" s="15">
        <v>3</v>
      </c>
      <c r="G75" s="15">
        <f>(E75*F75)-1.007825*F75</f>
        <v>3009.5105250000001</v>
      </c>
      <c r="H75" s="15">
        <f>G75-(27.998*S75)</f>
        <v>3009.5105250000001</v>
      </c>
      <c r="I75" s="15">
        <f>H75-57.02146*U75</f>
        <v>3009.5105250000001</v>
      </c>
      <c r="J75" s="15">
        <v>25.6388</v>
      </c>
      <c r="K75" s="15">
        <v>2</v>
      </c>
      <c r="L75" s="15">
        <v>7</v>
      </c>
      <c r="M75" s="15">
        <v>0</v>
      </c>
      <c r="N75" s="15">
        <v>0</v>
      </c>
      <c r="O75" s="15">
        <v>0</v>
      </c>
      <c r="P75" s="12">
        <v>0</v>
      </c>
      <c r="Q75" s="12">
        <v>837.63440000000003</v>
      </c>
      <c r="R75" s="12">
        <v>2</v>
      </c>
      <c r="S75" s="12"/>
      <c r="T75" s="12"/>
      <c r="U75" s="12"/>
      <c r="V75" s="10">
        <f t="shared" si="8"/>
        <v>1468.9821250000002</v>
      </c>
      <c r="W75" s="12">
        <f t="shared" si="9"/>
        <v>1540.5283999999999</v>
      </c>
      <c r="X75" s="15">
        <f t="shared" si="10"/>
        <v>1468.9821250000002</v>
      </c>
      <c r="Y75" s="12">
        <f t="shared" si="11"/>
        <v>1486.9926250000003</v>
      </c>
      <c r="Z75" s="12">
        <f t="shared" si="12"/>
        <v>837.03858750000018</v>
      </c>
      <c r="AA75" s="12">
        <f t="shared" si="13"/>
        <v>558.36166666666679</v>
      </c>
      <c r="AB75" t="s">
        <v>53</v>
      </c>
      <c r="AC75">
        <v>1469.6885</v>
      </c>
      <c r="AD75" s="12"/>
      <c r="AE75" s="12"/>
    </row>
    <row r="76" spans="1:53" hidden="1" x14ac:dyDescent="0.25">
      <c r="B76" s="1">
        <v>1968</v>
      </c>
      <c r="C76" s="1">
        <v>1961</v>
      </c>
      <c r="D76" s="1">
        <v>1506.62</v>
      </c>
      <c r="E76" s="1">
        <v>1506.6205</v>
      </c>
      <c r="F76" s="1">
        <v>2</v>
      </c>
      <c r="G76" s="1">
        <v>3011.2264</v>
      </c>
      <c r="H76" s="15">
        <f>G76-(27.998*S76)</f>
        <v>3011.2264</v>
      </c>
      <c r="I76" s="15">
        <f>H76-57.02146*U76</f>
        <v>3011.2264</v>
      </c>
      <c r="J76" s="1">
        <v>25.6753</v>
      </c>
      <c r="K76" s="1">
        <v>2</v>
      </c>
      <c r="L76" s="1">
        <v>7</v>
      </c>
      <c r="M76" s="1">
        <v>0</v>
      </c>
      <c r="N76" s="1">
        <v>0</v>
      </c>
      <c r="O76" s="1">
        <v>0</v>
      </c>
      <c r="P76" s="9">
        <v>0</v>
      </c>
      <c r="Q76">
        <v>837.74459999999999</v>
      </c>
      <c r="R76">
        <v>2</v>
      </c>
      <c r="V76" s="10">
        <f t="shared" si="8"/>
        <v>1470.6980000000001</v>
      </c>
      <c r="W76">
        <f t="shared" si="9"/>
        <v>1540.5283999999999</v>
      </c>
      <c r="X76" s="1">
        <f t="shared" si="10"/>
        <v>1470.6980000000001</v>
      </c>
      <c r="Y76">
        <f t="shared" si="11"/>
        <v>1488.7085000000002</v>
      </c>
      <c r="Z76">
        <f t="shared" si="12"/>
        <v>837.89652500000011</v>
      </c>
      <c r="AA76">
        <f t="shared" si="13"/>
        <v>558.93362500000001</v>
      </c>
      <c r="AB76" t="s">
        <v>53</v>
      </c>
      <c r="AC76">
        <v>1469.6885</v>
      </c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3"/>
    </row>
    <row r="77" spans="1:53" x14ac:dyDescent="0.25">
      <c r="A77" s="27" t="s">
        <v>189</v>
      </c>
      <c r="B77">
        <v>5556</v>
      </c>
      <c r="C77">
        <v>5547</v>
      </c>
      <c r="D77">
        <v>1229.47</v>
      </c>
      <c r="E77">
        <v>1228.8009999999999</v>
      </c>
      <c r="F77">
        <v>3</v>
      </c>
      <c r="G77">
        <v>3683.3811999999998</v>
      </c>
      <c r="H77" s="7">
        <f>G77-(27.998*S77)</f>
        <v>3683.3811999999998</v>
      </c>
      <c r="I77" s="8">
        <f>H77-57.02146*U77</f>
        <v>3683.3811999999998</v>
      </c>
      <c r="J77">
        <v>48.860799999999998</v>
      </c>
      <c r="K77">
        <v>2</v>
      </c>
      <c r="L77">
        <v>8</v>
      </c>
      <c r="M77">
        <v>0</v>
      </c>
      <c r="N77">
        <v>0</v>
      </c>
      <c r="O77">
        <v>0</v>
      </c>
      <c r="P77">
        <v>1</v>
      </c>
      <c r="Q77">
        <v>860.81190000000004</v>
      </c>
      <c r="R77">
        <v>2</v>
      </c>
      <c r="V77" s="10">
        <f t="shared" si="8"/>
        <v>1900.8336999999999</v>
      </c>
      <c r="W77">
        <f t="shared" si="9"/>
        <v>1782.5474999999999</v>
      </c>
      <c r="X77" s="1">
        <f t="shared" si="10"/>
        <v>1900.8336999999999</v>
      </c>
      <c r="Y77">
        <f t="shared" si="11"/>
        <v>1918.8442</v>
      </c>
      <c r="Z77">
        <f t="shared" si="12"/>
        <v>1052.9643749999998</v>
      </c>
      <c r="AA77">
        <f t="shared" si="13"/>
        <v>702.31219166666654</v>
      </c>
      <c r="AB77" s="2" t="s">
        <v>39</v>
      </c>
      <c r="AC77" s="11">
        <v>1512.7056</v>
      </c>
      <c r="AE77" s="11"/>
    </row>
    <row r="78" spans="1:53" x14ac:dyDescent="0.25">
      <c r="A78" s="27" t="s">
        <v>189</v>
      </c>
      <c r="B78">
        <v>5589</v>
      </c>
      <c r="C78">
        <v>5580</v>
      </c>
      <c r="D78">
        <v>1097.46</v>
      </c>
      <c r="E78">
        <v>1096.4664</v>
      </c>
      <c r="F78">
        <v>3</v>
      </c>
      <c r="G78">
        <v>3286.3775000000001</v>
      </c>
      <c r="H78" s="7">
        <f>G78-(27.998*S78)</f>
        <v>3286.3775000000001</v>
      </c>
      <c r="I78" s="8">
        <f>H78-57.02146*U78</f>
        <v>3286.3775000000001</v>
      </c>
      <c r="J78">
        <v>49.072200000000002</v>
      </c>
      <c r="K78">
        <v>2</v>
      </c>
      <c r="L78">
        <v>9</v>
      </c>
      <c r="M78">
        <v>0</v>
      </c>
      <c r="N78">
        <v>0</v>
      </c>
      <c r="O78">
        <v>0</v>
      </c>
      <c r="P78" s="9">
        <v>0</v>
      </c>
      <c r="Q78">
        <v>848.81510000000003</v>
      </c>
      <c r="R78">
        <v>2</v>
      </c>
      <c r="V78" s="10">
        <f t="shared" si="8"/>
        <v>1421.7435000000003</v>
      </c>
      <c r="W78">
        <f t="shared" si="9"/>
        <v>1864.6339999999998</v>
      </c>
      <c r="X78" s="1">
        <f t="shared" si="10"/>
        <v>1421.7435000000003</v>
      </c>
      <c r="Y78">
        <f t="shared" si="11"/>
        <v>1439.7540000000004</v>
      </c>
      <c r="Z78">
        <f t="shared" si="12"/>
        <v>813.4192750000002</v>
      </c>
      <c r="AA78">
        <f t="shared" si="13"/>
        <v>542.61545833333344</v>
      </c>
      <c r="AB78" s="30" t="s">
        <v>54</v>
      </c>
      <c r="AC78">
        <v>1491.7539999999999</v>
      </c>
      <c r="AD78" s="2"/>
      <c r="AE78" s="2"/>
      <c r="BA78" s="12"/>
    </row>
    <row r="79" spans="1:53" hidden="1" x14ac:dyDescent="0.25">
      <c r="B79" s="1">
        <v>2008</v>
      </c>
      <c r="C79" s="1">
        <v>2005</v>
      </c>
      <c r="D79" s="1">
        <v>1425.59</v>
      </c>
      <c r="E79" s="1">
        <v>1425.0906</v>
      </c>
      <c r="F79" s="1">
        <v>2</v>
      </c>
      <c r="G79" s="1">
        <v>2848.1666</v>
      </c>
      <c r="H79" s="15">
        <f>G79-(27.998*S79)</f>
        <v>2848.1666</v>
      </c>
      <c r="I79" s="15">
        <f>H79-57.02146*U79</f>
        <v>2848.1666</v>
      </c>
      <c r="J79" s="1">
        <v>25.916899999999998</v>
      </c>
      <c r="K79" s="1">
        <v>2</v>
      </c>
      <c r="L79" s="1">
        <v>6</v>
      </c>
      <c r="M79" s="1">
        <v>0</v>
      </c>
      <c r="N79" s="1">
        <v>0</v>
      </c>
      <c r="O79" s="1">
        <v>0</v>
      </c>
      <c r="P79" s="9">
        <v>0</v>
      </c>
      <c r="Q79">
        <v>837.70799999999997</v>
      </c>
      <c r="R79">
        <v>2</v>
      </c>
      <c r="V79" s="10">
        <f t="shared" si="8"/>
        <v>1469.691</v>
      </c>
      <c r="W79">
        <f t="shared" si="9"/>
        <v>1378.4756</v>
      </c>
      <c r="X79" s="1">
        <f t="shared" si="10"/>
        <v>1469.691</v>
      </c>
      <c r="Y79">
        <f t="shared" si="11"/>
        <v>1487.7015000000001</v>
      </c>
      <c r="Z79">
        <f t="shared" si="12"/>
        <v>837.39302500000008</v>
      </c>
      <c r="AA79">
        <f t="shared" si="13"/>
        <v>558.59795833333339</v>
      </c>
      <c r="AB79" t="s">
        <v>53</v>
      </c>
      <c r="AC79">
        <v>1469.6885</v>
      </c>
      <c r="BA79" s="3"/>
    </row>
    <row r="80" spans="1:53" x14ac:dyDescent="0.25">
      <c r="A80" s="27" t="s">
        <v>189</v>
      </c>
      <c r="B80">
        <v>5653</v>
      </c>
      <c r="C80">
        <v>5646</v>
      </c>
      <c r="D80">
        <v>1175.44</v>
      </c>
      <c r="E80">
        <v>1175.1199999999999</v>
      </c>
      <c r="F80">
        <v>3</v>
      </c>
      <c r="G80">
        <v>3522.3382000000001</v>
      </c>
      <c r="H80" s="7">
        <f>G80-(27.998*S80)</f>
        <v>3522.3382000000001</v>
      </c>
      <c r="I80" s="8">
        <f>H80-57.02146*U80</f>
        <v>3522.3382000000001</v>
      </c>
      <c r="J80">
        <v>49.490900000000003</v>
      </c>
      <c r="K80">
        <v>2</v>
      </c>
      <c r="L80">
        <v>7</v>
      </c>
      <c r="M80">
        <v>0</v>
      </c>
      <c r="N80">
        <v>0</v>
      </c>
      <c r="O80">
        <v>0</v>
      </c>
      <c r="P80" s="9">
        <v>0</v>
      </c>
      <c r="Q80">
        <v>848.72900000000004</v>
      </c>
      <c r="R80">
        <v>2</v>
      </c>
      <c r="V80" s="10">
        <f t="shared" si="8"/>
        <v>1981.8098000000002</v>
      </c>
      <c r="W80">
        <f t="shared" si="9"/>
        <v>1540.5283999999999</v>
      </c>
      <c r="X80" s="1">
        <f t="shared" si="10"/>
        <v>1981.8098000000002</v>
      </c>
      <c r="Y80">
        <f t="shared" si="11"/>
        <v>1999.8203000000003</v>
      </c>
      <c r="Z80">
        <f t="shared" si="12"/>
        <v>1093.4524249999999</v>
      </c>
      <c r="AA80">
        <f t="shared" si="13"/>
        <v>729.30422499999997</v>
      </c>
      <c r="AB80" s="30" t="s">
        <v>54</v>
      </c>
      <c r="AC80">
        <v>1491.7539999999999</v>
      </c>
      <c r="BA80" s="3"/>
    </row>
    <row r="81" spans="1:53" hidden="1" x14ac:dyDescent="0.25">
      <c r="B81" s="1">
        <v>2074</v>
      </c>
      <c r="C81" s="1">
        <v>2071</v>
      </c>
      <c r="D81" s="1">
        <v>1317.56</v>
      </c>
      <c r="E81" s="1">
        <v>1317.0621000000001</v>
      </c>
      <c r="F81" s="1">
        <v>2</v>
      </c>
      <c r="G81" s="1">
        <v>2632.1097</v>
      </c>
      <c r="H81" s="15">
        <f>G81-(27.998*S81)</f>
        <v>2632.1097</v>
      </c>
      <c r="I81" s="15">
        <f>H81-57.02146*U81</f>
        <v>2632.1097</v>
      </c>
      <c r="J81" s="1">
        <v>26.327100000000002</v>
      </c>
      <c r="K81" s="1">
        <v>2</v>
      </c>
      <c r="L81" s="1">
        <v>8</v>
      </c>
      <c r="M81" s="1">
        <v>0</v>
      </c>
      <c r="N81" s="1">
        <v>0</v>
      </c>
      <c r="O81" s="1">
        <v>0</v>
      </c>
      <c r="P81" s="2">
        <v>0</v>
      </c>
      <c r="Q81">
        <v>567</v>
      </c>
      <c r="R81">
        <v>2</v>
      </c>
      <c r="V81" s="10">
        <f t="shared" si="8"/>
        <v>929.52850000000012</v>
      </c>
      <c r="W81">
        <f t="shared" si="9"/>
        <v>1702.5811999999999</v>
      </c>
      <c r="X81" s="1">
        <f t="shared" si="10"/>
        <v>929.52850000000012</v>
      </c>
      <c r="Y81">
        <f t="shared" si="11"/>
        <v>947.5390000000001</v>
      </c>
      <c r="Z81">
        <f t="shared" si="12"/>
        <v>567.31177500000013</v>
      </c>
      <c r="AA81">
        <f t="shared" si="13"/>
        <v>378.54379166666672</v>
      </c>
      <c r="AB81" s="2" t="s">
        <v>55</v>
      </c>
      <c r="AC81" s="11">
        <v>929.51819999999998</v>
      </c>
    </row>
    <row r="82" spans="1:53" x14ac:dyDescent="0.25">
      <c r="A82" s="27" t="s">
        <v>189</v>
      </c>
      <c r="B82">
        <v>6166</v>
      </c>
      <c r="C82">
        <v>6163</v>
      </c>
      <c r="D82">
        <v>1030.8</v>
      </c>
      <c r="E82">
        <v>1030.4685999999999</v>
      </c>
      <c r="F82">
        <v>3</v>
      </c>
      <c r="G82">
        <v>3088.384</v>
      </c>
      <c r="H82" s="7">
        <f>G82-(27.998*S82)</f>
        <v>3060.386</v>
      </c>
      <c r="I82" s="8">
        <f>H82-57.02146*U82</f>
        <v>3060.386</v>
      </c>
      <c r="J82">
        <v>52.844499999999996</v>
      </c>
      <c r="K82">
        <v>2</v>
      </c>
      <c r="L82">
        <v>3</v>
      </c>
      <c r="M82">
        <v>1</v>
      </c>
      <c r="N82">
        <v>0</v>
      </c>
      <c r="O82">
        <v>0</v>
      </c>
      <c r="P82" s="9">
        <v>0</v>
      </c>
      <c r="Q82">
        <v>837.72969999999998</v>
      </c>
      <c r="R82">
        <v>2</v>
      </c>
      <c r="S82">
        <v>1</v>
      </c>
      <c r="V82" s="10">
        <f t="shared" si="8"/>
        <v>2022.0109</v>
      </c>
      <c r="W82">
        <f t="shared" si="9"/>
        <v>1066.3731</v>
      </c>
      <c r="X82" s="1">
        <f t="shared" si="10"/>
        <v>2022.0109</v>
      </c>
      <c r="Y82">
        <f t="shared" si="11"/>
        <v>2040.0214000000001</v>
      </c>
      <c r="Z82">
        <f t="shared" si="12"/>
        <v>1113.5529749999998</v>
      </c>
      <c r="AA82">
        <f t="shared" si="13"/>
        <v>742.7045916666666</v>
      </c>
      <c r="AB82" t="s">
        <v>53</v>
      </c>
      <c r="AC82">
        <v>1469.6885</v>
      </c>
    </row>
    <row r="83" spans="1:53" hidden="1" x14ac:dyDescent="0.25">
      <c r="B83" s="1">
        <v>2089</v>
      </c>
      <c r="C83" s="1">
        <v>2082</v>
      </c>
      <c r="D83" s="1">
        <v>1236.54</v>
      </c>
      <c r="E83" s="1">
        <v>1236.0387000000001</v>
      </c>
      <c r="F83" s="1">
        <v>2</v>
      </c>
      <c r="G83" s="1">
        <v>2470.0628000000002</v>
      </c>
      <c r="H83" s="15">
        <f>G83-(27.998*S83)</f>
        <v>2470.0628000000002</v>
      </c>
      <c r="I83" s="15">
        <f>H83-57.02146*U83</f>
        <v>2470.0628000000002</v>
      </c>
      <c r="J83" s="1">
        <v>26.4175</v>
      </c>
      <c r="K83" s="1">
        <v>2</v>
      </c>
      <c r="L83" s="1">
        <v>7</v>
      </c>
      <c r="M83" s="1">
        <v>0</v>
      </c>
      <c r="N83" s="1">
        <v>0</v>
      </c>
      <c r="O83" s="1">
        <v>0</v>
      </c>
      <c r="P83" s="2">
        <v>0</v>
      </c>
      <c r="Q83">
        <v>567</v>
      </c>
      <c r="R83">
        <v>2</v>
      </c>
      <c r="V83" s="10">
        <f t="shared" si="8"/>
        <v>929.53440000000023</v>
      </c>
      <c r="W83">
        <f t="shared" si="9"/>
        <v>1540.5283999999999</v>
      </c>
      <c r="X83" s="1">
        <f t="shared" si="10"/>
        <v>929.53440000000023</v>
      </c>
      <c r="Y83">
        <f t="shared" si="11"/>
        <v>947.54490000000021</v>
      </c>
      <c r="Z83">
        <f t="shared" si="12"/>
        <v>567.31472500000018</v>
      </c>
      <c r="AA83">
        <f t="shared" si="13"/>
        <v>378.54575833333342</v>
      </c>
      <c r="AB83" s="2" t="s">
        <v>55</v>
      </c>
      <c r="AC83" s="11">
        <v>929.51819999999998</v>
      </c>
    </row>
    <row r="84" spans="1:53" hidden="1" x14ac:dyDescent="0.25">
      <c r="B84" s="1">
        <v>2098</v>
      </c>
      <c r="C84" s="1">
        <v>2093</v>
      </c>
      <c r="D84" s="1">
        <v>1330.08</v>
      </c>
      <c r="E84" s="1">
        <v>1329.5713000000001</v>
      </c>
      <c r="F84" s="1">
        <v>2</v>
      </c>
      <c r="G84" s="1">
        <v>2657.1280000000002</v>
      </c>
      <c r="H84" s="15">
        <f>G84-(27.998*S84)</f>
        <v>2657.1280000000002</v>
      </c>
      <c r="I84" s="15">
        <f>H84-57.02146*U84</f>
        <v>2657.1280000000002</v>
      </c>
      <c r="J84" s="1">
        <v>26.474900000000002</v>
      </c>
      <c r="K84" s="1">
        <v>2</v>
      </c>
      <c r="L84" s="1">
        <v>7</v>
      </c>
      <c r="M84" s="1">
        <v>0</v>
      </c>
      <c r="N84" s="1">
        <v>0</v>
      </c>
      <c r="O84" s="1">
        <v>0</v>
      </c>
      <c r="P84" s="9">
        <v>0</v>
      </c>
      <c r="Q84">
        <v>661.18060000000003</v>
      </c>
      <c r="R84">
        <v>2</v>
      </c>
      <c r="V84" s="10">
        <f t="shared" si="8"/>
        <v>1116.5996000000002</v>
      </c>
      <c r="W84">
        <f t="shared" si="9"/>
        <v>1540.5283999999999</v>
      </c>
      <c r="X84" s="1">
        <f t="shared" si="10"/>
        <v>1116.5996000000002</v>
      </c>
      <c r="Y84">
        <f t="shared" si="11"/>
        <v>1134.6101000000003</v>
      </c>
      <c r="Z84">
        <f t="shared" si="12"/>
        <v>660.84732500000018</v>
      </c>
      <c r="AA84">
        <f t="shared" si="13"/>
        <v>440.90082500000011</v>
      </c>
      <c r="AB84" s="2" t="s">
        <v>56</v>
      </c>
      <c r="AC84" s="11">
        <v>1116.5926999999999</v>
      </c>
    </row>
    <row r="85" spans="1:53" x14ac:dyDescent="0.25">
      <c r="A85" s="27" t="s">
        <v>189</v>
      </c>
      <c r="B85" s="12">
        <v>6564</v>
      </c>
      <c r="C85" s="12">
        <v>6559</v>
      </c>
      <c r="D85" s="12">
        <v>1297.3699999999999</v>
      </c>
      <c r="E85" s="12">
        <v>1296.0905</v>
      </c>
      <c r="F85" s="12">
        <v>2</v>
      </c>
      <c r="G85" s="12">
        <f>(E85*F85)-1.007825*2</f>
        <v>2590.1653500000002</v>
      </c>
      <c r="H85" s="7">
        <f>G85-(27.998*S85)</f>
        <v>2590.1653500000002</v>
      </c>
      <c r="I85" s="8">
        <f>H85-57.02146*U85</f>
        <v>2590.1653500000002</v>
      </c>
      <c r="J85" s="12">
        <v>55.539000000000001</v>
      </c>
      <c r="K85" s="12">
        <v>2</v>
      </c>
      <c r="L85" s="12">
        <v>5</v>
      </c>
      <c r="M85" s="12">
        <v>0</v>
      </c>
      <c r="N85" s="7">
        <v>0</v>
      </c>
      <c r="O85" s="7">
        <v>0</v>
      </c>
      <c r="P85" s="9">
        <v>0</v>
      </c>
      <c r="Q85">
        <v>661.08259999999996</v>
      </c>
      <c r="R85">
        <v>2</v>
      </c>
      <c r="V85" s="10">
        <f t="shared" si="8"/>
        <v>1373.7425500000004</v>
      </c>
      <c r="W85">
        <f t="shared" si="9"/>
        <v>1216.4227999999998</v>
      </c>
      <c r="X85" s="1">
        <f t="shared" si="10"/>
        <v>1373.7425500000004</v>
      </c>
      <c r="Y85">
        <f t="shared" si="11"/>
        <v>1391.7530500000005</v>
      </c>
      <c r="Z85">
        <f t="shared" si="12"/>
        <v>789.41880000000026</v>
      </c>
      <c r="AA85">
        <f t="shared" si="13"/>
        <v>526.61514166666677</v>
      </c>
      <c r="AB85" s="2" t="s">
        <v>56</v>
      </c>
      <c r="AC85" s="11">
        <v>1116.5926999999999</v>
      </c>
    </row>
    <row r="86" spans="1:53" hidden="1" x14ac:dyDescent="0.25">
      <c r="B86" s="1">
        <v>2105</v>
      </c>
      <c r="C86" s="1">
        <v>2104</v>
      </c>
      <c r="D86" s="1">
        <v>887.05</v>
      </c>
      <c r="E86" s="1">
        <v>886.71730000000002</v>
      </c>
      <c r="F86" s="1">
        <v>3</v>
      </c>
      <c r="G86" s="1">
        <v>2657.1302000000001</v>
      </c>
      <c r="H86" s="15">
        <f>G86-(27.998*S86)</f>
        <v>2657.1302000000001</v>
      </c>
      <c r="I86" s="15">
        <f>H86-57.02146*U86</f>
        <v>2657.1302000000001</v>
      </c>
      <c r="J86" s="1">
        <v>26.520199999999999</v>
      </c>
      <c r="K86" s="1">
        <v>2</v>
      </c>
      <c r="L86" s="1">
        <v>7</v>
      </c>
      <c r="M86" s="1">
        <v>0</v>
      </c>
      <c r="N86" s="1">
        <v>0</v>
      </c>
      <c r="O86" s="1">
        <v>0</v>
      </c>
      <c r="P86" s="9">
        <v>0</v>
      </c>
      <c r="Q86">
        <v>661.15710000000001</v>
      </c>
      <c r="R86">
        <v>2</v>
      </c>
      <c r="V86" s="10">
        <f t="shared" si="8"/>
        <v>1116.6018000000001</v>
      </c>
      <c r="W86">
        <f t="shared" si="9"/>
        <v>1540.5283999999999</v>
      </c>
      <c r="X86" s="1">
        <f t="shared" si="10"/>
        <v>1116.6018000000001</v>
      </c>
      <c r="Y86">
        <f t="shared" si="11"/>
        <v>1134.6123000000002</v>
      </c>
      <c r="Z86">
        <f t="shared" si="12"/>
        <v>660.84842500000013</v>
      </c>
      <c r="AA86">
        <f t="shared" si="13"/>
        <v>440.90155833333341</v>
      </c>
      <c r="AB86" s="2" t="s">
        <v>56</v>
      </c>
      <c r="AC86" s="11">
        <v>1116.5926999999999</v>
      </c>
    </row>
    <row r="87" spans="1:53" x14ac:dyDescent="0.25">
      <c r="A87" s="27" t="s">
        <v>189</v>
      </c>
      <c r="B87">
        <v>6753</v>
      </c>
      <c r="C87">
        <v>6746</v>
      </c>
      <c r="D87">
        <v>1086.76</v>
      </c>
      <c r="E87">
        <v>1086.4248</v>
      </c>
      <c r="F87">
        <v>3</v>
      </c>
      <c r="G87">
        <v>3256.2525999999998</v>
      </c>
      <c r="H87" s="7">
        <f>G87-(27.998*S87)</f>
        <v>3228.2545999999998</v>
      </c>
      <c r="I87" s="8">
        <f>H87-57.02146*U87</f>
        <v>3228.2545999999998</v>
      </c>
      <c r="J87">
        <v>56.787199999999999</v>
      </c>
      <c r="K87">
        <v>2</v>
      </c>
      <c r="L87">
        <v>7</v>
      </c>
      <c r="M87">
        <v>0</v>
      </c>
      <c r="N87">
        <v>0</v>
      </c>
      <c r="O87">
        <v>0</v>
      </c>
      <c r="P87" s="9">
        <v>0</v>
      </c>
      <c r="Q87">
        <v>837.7681</v>
      </c>
      <c r="R87">
        <v>2</v>
      </c>
      <c r="S87">
        <v>1</v>
      </c>
      <c r="V87" s="10">
        <f t="shared" si="8"/>
        <v>1687.7261999999998</v>
      </c>
      <c r="W87">
        <f t="shared" si="9"/>
        <v>1568.5264</v>
      </c>
      <c r="X87" s="1">
        <f t="shared" si="10"/>
        <v>1687.7261999999998</v>
      </c>
      <c r="Y87">
        <f t="shared" si="11"/>
        <v>1705.7366999999999</v>
      </c>
      <c r="Z87">
        <f t="shared" si="12"/>
        <v>946.41062499999998</v>
      </c>
      <c r="AA87">
        <f t="shared" si="13"/>
        <v>631.27635833333329</v>
      </c>
      <c r="AB87" t="s">
        <v>53</v>
      </c>
      <c r="AC87">
        <v>1469.6885</v>
      </c>
      <c r="BA87" s="3"/>
    </row>
    <row r="88" spans="1:53" x14ac:dyDescent="0.25">
      <c r="A88" s="27" t="s">
        <v>189</v>
      </c>
      <c r="B88">
        <v>6843</v>
      </c>
      <c r="C88">
        <v>6834</v>
      </c>
      <c r="D88">
        <v>1192.05</v>
      </c>
      <c r="E88">
        <v>1191.5481</v>
      </c>
      <c r="F88">
        <v>2</v>
      </c>
      <c r="G88">
        <v>2381.0817000000002</v>
      </c>
      <c r="H88" s="7">
        <f>G88-(27.998*S88)</f>
        <v>2381.0817000000002</v>
      </c>
      <c r="I88" s="8">
        <f>H88-57.02146*U88</f>
        <v>2381.0817000000002</v>
      </c>
      <c r="J88">
        <v>57.383800000000001</v>
      </c>
      <c r="K88">
        <v>2</v>
      </c>
      <c r="L88">
        <v>2</v>
      </c>
      <c r="M88">
        <v>1</v>
      </c>
      <c r="N88">
        <v>0</v>
      </c>
      <c r="O88">
        <v>0</v>
      </c>
      <c r="P88" s="9">
        <v>0</v>
      </c>
      <c r="Q88">
        <v>752</v>
      </c>
      <c r="R88">
        <v>2</v>
      </c>
      <c r="V88" s="10">
        <f t="shared" si="8"/>
        <v>1504.7594000000001</v>
      </c>
      <c r="W88">
        <f t="shared" si="9"/>
        <v>876.32230000000004</v>
      </c>
      <c r="X88" s="1">
        <f t="shared" si="10"/>
        <v>1504.7594000000001</v>
      </c>
      <c r="Y88">
        <f t="shared" si="11"/>
        <v>1522.7699000000002</v>
      </c>
      <c r="Z88">
        <f t="shared" si="12"/>
        <v>854.92722500000013</v>
      </c>
      <c r="AA88">
        <f t="shared" si="13"/>
        <v>570.2874250000001</v>
      </c>
      <c r="AB88" t="s">
        <v>57</v>
      </c>
      <c r="AC88">
        <v>1300.598</v>
      </c>
    </row>
    <row r="89" spans="1:53" x14ac:dyDescent="0.25">
      <c r="A89" s="27" t="s">
        <v>189</v>
      </c>
      <c r="B89">
        <v>6865</v>
      </c>
      <c r="C89">
        <v>6856</v>
      </c>
      <c r="D89">
        <v>1298.55</v>
      </c>
      <c r="E89">
        <v>1296.5717</v>
      </c>
      <c r="F89">
        <v>3</v>
      </c>
      <c r="G89">
        <v>3886.6931</v>
      </c>
      <c r="H89" s="7">
        <f>G89-(27.998*S89)</f>
        <v>3886.6931</v>
      </c>
      <c r="I89" s="8">
        <f>H89-57.02146*U89</f>
        <v>3886.6931</v>
      </c>
      <c r="J89">
        <v>57.526299999999999</v>
      </c>
      <c r="K89">
        <v>3</v>
      </c>
      <c r="L89">
        <v>5</v>
      </c>
      <c r="M89">
        <v>1</v>
      </c>
      <c r="N89">
        <v>0</v>
      </c>
      <c r="O89">
        <v>0</v>
      </c>
      <c r="P89" s="9">
        <v>0</v>
      </c>
      <c r="Q89">
        <v>807.20939999999996</v>
      </c>
      <c r="R89">
        <v>2</v>
      </c>
      <c r="V89" s="10">
        <f t="shared" si="8"/>
        <v>2321.1329999999998</v>
      </c>
      <c r="W89">
        <f t="shared" si="9"/>
        <v>1565.5600999999999</v>
      </c>
      <c r="X89" s="1">
        <f t="shared" si="10"/>
        <v>2321.1329999999998</v>
      </c>
      <c r="Y89">
        <f t="shared" si="11"/>
        <v>2339.1434999999997</v>
      </c>
      <c r="Z89">
        <f t="shared" si="12"/>
        <v>1263.1140249999999</v>
      </c>
      <c r="AA89">
        <f t="shared" si="13"/>
        <v>842.41195833333325</v>
      </c>
      <c r="AB89" s="2" t="s">
        <v>58</v>
      </c>
      <c r="AC89" s="11">
        <v>1408.6921</v>
      </c>
      <c r="AD89" t="s">
        <v>59</v>
      </c>
      <c r="BA89" s="12"/>
    </row>
    <row r="90" spans="1:53" x14ac:dyDescent="0.25">
      <c r="A90" s="27" t="s">
        <v>189</v>
      </c>
      <c r="B90" s="2">
        <v>6958</v>
      </c>
      <c r="C90">
        <v>6955</v>
      </c>
      <c r="D90">
        <v>817.4</v>
      </c>
      <c r="E90">
        <v>817.06230000000005</v>
      </c>
      <c r="F90">
        <v>3</v>
      </c>
      <c r="G90">
        <v>2448.1649000000002</v>
      </c>
      <c r="H90" s="7">
        <f>G90-(27.998*S90)</f>
        <v>2448.1649000000002</v>
      </c>
      <c r="I90" s="8">
        <f>H90-57.02146*U90</f>
        <v>2448.1649000000002</v>
      </c>
      <c r="J90">
        <v>58.192799999999998</v>
      </c>
      <c r="K90">
        <v>2</v>
      </c>
      <c r="L90">
        <v>2</v>
      </c>
      <c r="M90">
        <v>1</v>
      </c>
      <c r="N90" s="2">
        <v>0</v>
      </c>
      <c r="O90" s="2">
        <v>0</v>
      </c>
      <c r="P90" s="13">
        <v>0</v>
      </c>
      <c r="Q90" s="2">
        <v>807.22609999999997</v>
      </c>
      <c r="R90" s="2">
        <v>2</v>
      </c>
      <c r="V90" s="10">
        <f t="shared" si="8"/>
        <v>1571.8426000000002</v>
      </c>
      <c r="W90">
        <f t="shared" si="9"/>
        <v>876.32230000000004</v>
      </c>
      <c r="X90" s="1">
        <f t="shared" si="10"/>
        <v>1571.8426000000002</v>
      </c>
      <c r="Y90">
        <f t="shared" si="11"/>
        <v>1589.8531000000003</v>
      </c>
      <c r="Z90">
        <f t="shared" si="12"/>
        <v>888.46882500000015</v>
      </c>
      <c r="AA90">
        <f t="shared" si="13"/>
        <v>592.6484916666667</v>
      </c>
      <c r="AB90" s="2" t="s">
        <v>58</v>
      </c>
      <c r="AC90" s="11">
        <v>1408.6921</v>
      </c>
      <c r="AD90" t="s">
        <v>59</v>
      </c>
    </row>
    <row r="91" spans="1:53" hidden="1" x14ac:dyDescent="0.25">
      <c r="B91" s="1">
        <v>2153</v>
      </c>
      <c r="C91" s="1">
        <v>2148</v>
      </c>
      <c r="D91" s="1">
        <v>1248.54</v>
      </c>
      <c r="E91" s="1">
        <v>1248.5445999999999</v>
      </c>
      <c r="F91" s="1">
        <v>2</v>
      </c>
      <c r="G91" s="1">
        <v>2495.0747000000001</v>
      </c>
      <c r="H91" s="15">
        <f>G91-(27.998*S91)</f>
        <v>2495.0747000000001</v>
      </c>
      <c r="I91" s="15">
        <f>H91-57.02146*U91</f>
        <v>2495.0747000000001</v>
      </c>
      <c r="J91" s="1">
        <v>26.837</v>
      </c>
      <c r="K91" s="1">
        <v>2</v>
      </c>
      <c r="L91" s="1">
        <v>6</v>
      </c>
      <c r="M91" s="1">
        <v>0</v>
      </c>
      <c r="N91" s="1">
        <v>0</v>
      </c>
      <c r="O91" s="1">
        <v>0</v>
      </c>
      <c r="P91" s="9">
        <v>0</v>
      </c>
      <c r="Q91" s="2">
        <v>661.13930000000005</v>
      </c>
      <c r="R91" s="2">
        <v>2</v>
      </c>
      <c r="V91" s="10">
        <f t="shared" si="8"/>
        <v>1116.5991000000001</v>
      </c>
      <c r="W91">
        <f t="shared" si="9"/>
        <v>1378.4756</v>
      </c>
      <c r="X91" s="1">
        <f t="shared" si="10"/>
        <v>1116.5991000000001</v>
      </c>
      <c r="Y91">
        <f t="shared" si="11"/>
        <v>1134.6096000000002</v>
      </c>
      <c r="Z91">
        <f t="shared" si="12"/>
        <v>660.84707500000013</v>
      </c>
      <c r="AA91">
        <f t="shared" si="13"/>
        <v>440.90065833333341</v>
      </c>
      <c r="AB91" s="2" t="s">
        <v>56</v>
      </c>
      <c r="AC91" s="11">
        <v>1116.5926999999999</v>
      </c>
      <c r="AD91" t="s">
        <v>60</v>
      </c>
      <c r="AE91">
        <v>559.79769999999996</v>
      </c>
      <c r="BA91" s="3"/>
    </row>
    <row r="92" spans="1:53" hidden="1" x14ac:dyDescent="0.25">
      <c r="B92" s="1">
        <v>2162</v>
      </c>
      <c r="C92" s="1">
        <v>2159</v>
      </c>
      <c r="D92" s="1">
        <v>1155.51</v>
      </c>
      <c r="E92" s="1">
        <v>1155.0083999999999</v>
      </c>
      <c r="F92" s="1">
        <v>2</v>
      </c>
      <c r="G92" s="1">
        <v>2308.0021999999999</v>
      </c>
      <c r="H92" s="15">
        <f>G92-(27.998*S92)</f>
        <v>2308.0021999999999</v>
      </c>
      <c r="I92" s="15">
        <f>H92-57.02146*U92</f>
        <v>2308.0021999999999</v>
      </c>
      <c r="J92" s="1">
        <v>26.896799999999999</v>
      </c>
      <c r="K92" s="1">
        <v>2</v>
      </c>
      <c r="L92" s="1">
        <v>6</v>
      </c>
      <c r="M92" s="1">
        <v>0</v>
      </c>
      <c r="N92" s="1">
        <v>0</v>
      </c>
      <c r="O92" s="1">
        <v>0</v>
      </c>
      <c r="P92" s="2">
        <v>0</v>
      </c>
      <c r="Q92" s="2">
        <v>567.63239999999996</v>
      </c>
      <c r="R92" s="2">
        <v>2</v>
      </c>
      <c r="V92" s="10">
        <f t="shared" si="8"/>
        <v>929.52659999999992</v>
      </c>
      <c r="W92">
        <f t="shared" si="9"/>
        <v>1378.4756</v>
      </c>
      <c r="X92" s="1">
        <f t="shared" si="10"/>
        <v>929.52659999999992</v>
      </c>
      <c r="Y92">
        <f t="shared" si="11"/>
        <v>947.5370999999999</v>
      </c>
      <c r="Z92">
        <f t="shared" si="12"/>
        <v>567.31082500000002</v>
      </c>
      <c r="AA92">
        <f t="shared" si="13"/>
        <v>378.54315833333334</v>
      </c>
      <c r="AB92" s="2" t="s">
        <v>55</v>
      </c>
      <c r="AC92" s="11">
        <v>929.51819999999998</v>
      </c>
      <c r="AD92" t="s">
        <v>61</v>
      </c>
      <c r="AE92">
        <v>466.26069999999999</v>
      </c>
    </row>
    <row r="93" spans="1:53" x14ac:dyDescent="0.25">
      <c r="A93" s="27" t="s">
        <v>189</v>
      </c>
      <c r="B93" s="2">
        <v>7088</v>
      </c>
      <c r="C93">
        <v>7087</v>
      </c>
      <c r="D93">
        <v>826.39</v>
      </c>
      <c r="E93">
        <v>826.39160000000004</v>
      </c>
      <c r="F93">
        <v>3</v>
      </c>
      <c r="G93">
        <v>2476.1529999999998</v>
      </c>
      <c r="H93" s="7">
        <f>G93-(27.998*S93)</f>
        <v>2448.1549999999997</v>
      </c>
      <c r="I93" s="8">
        <f>H93-57.02146*U93</f>
        <v>2448.1549999999997</v>
      </c>
      <c r="J93">
        <v>59.084200000000003</v>
      </c>
      <c r="K93">
        <v>2</v>
      </c>
      <c r="L93">
        <v>2</v>
      </c>
      <c r="M93">
        <v>1</v>
      </c>
      <c r="N93">
        <v>0</v>
      </c>
      <c r="O93">
        <v>0</v>
      </c>
      <c r="P93" s="9">
        <v>0</v>
      </c>
      <c r="Q93" s="2">
        <v>661.09590000000003</v>
      </c>
      <c r="R93" s="2">
        <v>2</v>
      </c>
      <c r="S93" s="2">
        <v>1</v>
      </c>
      <c r="T93" s="2"/>
      <c r="V93" s="10">
        <f t="shared" si="8"/>
        <v>1571.8326999999997</v>
      </c>
      <c r="W93">
        <f t="shared" si="9"/>
        <v>904.32030000000009</v>
      </c>
      <c r="X93" s="1">
        <f t="shared" si="10"/>
        <v>1571.8326999999997</v>
      </c>
      <c r="Y93">
        <f t="shared" si="11"/>
        <v>1589.8431999999998</v>
      </c>
      <c r="Z93">
        <f t="shared" si="12"/>
        <v>888.46387499999992</v>
      </c>
      <c r="AA93">
        <f t="shared" si="13"/>
        <v>592.64519166666662</v>
      </c>
      <c r="AB93" s="2" t="s">
        <v>56</v>
      </c>
      <c r="AC93" s="11">
        <v>1116.5926999999999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3" hidden="1" x14ac:dyDescent="0.25">
      <c r="B94" s="1">
        <v>2188</v>
      </c>
      <c r="C94" s="1">
        <v>2181</v>
      </c>
      <c r="D94" s="1">
        <v>1086.5</v>
      </c>
      <c r="E94" s="1">
        <v>1086.4992999999999</v>
      </c>
      <c r="F94" s="1">
        <v>2</v>
      </c>
      <c r="G94" s="1">
        <v>2170.9839999999999</v>
      </c>
      <c r="H94" s="15">
        <f>G94-(27.998*S94)</f>
        <v>2170.9839999999999</v>
      </c>
      <c r="I94" s="15">
        <f>H94-57.02146*U94</f>
        <v>2170.9839999999999</v>
      </c>
      <c r="J94" s="1">
        <v>27.066600000000001</v>
      </c>
      <c r="K94" s="1">
        <v>2</v>
      </c>
      <c r="L94" s="1">
        <v>4</v>
      </c>
      <c r="M94" s="1">
        <v>0</v>
      </c>
      <c r="N94" s="1">
        <v>0</v>
      </c>
      <c r="O94" s="1">
        <v>0</v>
      </c>
      <c r="P94" s="9">
        <v>0</v>
      </c>
      <c r="Q94" s="2">
        <v>661.05229999999995</v>
      </c>
      <c r="R94" s="2">
        <v>2</v>
      </c>
      <c r="V94" s="10">
        <f t="shared" si="8"/>
        <v>1116.614</v>
      </c>
      <c r="W94">
        <f t="shared" si="9"/>
        <v>1054.3699999999999</v>
      </c>
      <c r="X94" s="1">
        <f t="shared" si="10"/>
        <v>1116.614</v>
      </c>
      <c r="Y94">
        <f t="shared" si="11"/>
        <v>1134.6245000000001</v>
      </c>
      <c r="Z94">
        <f t="shared" si="12"/>
        <v>660.85452500000008</v>
      </c>
      <c r="AA94">
        <f t="shared" si="13"/>
        <v>440.90562500000004</v>
      </c>
      <c r="AB94" s="2" t="s">
        <v>56</v>
      </c>
      <c r="AC94" s="11">
        <v>1116.5926999999999</v>
      </c>
    </row>
    <row r="95" spans="1:53" s="2" customFormat="1" x14ac:dyDescent="0.25">
      <c r="A95" s="27" t="s">
        <v>189</v>
      </c>
      <c r="B95" s="2">
        <v>7182</v>
      </c>
      <c r="C95">
        <v>7175</v>
      </c>
      <c r="D95">
        <v>817.4</v>
      </c>
      <c r="E95">
        <v>817.06259999999997</v>
      </c>
      <c r="F95">
        <v>3</v>
      </c>
      <c r="G95">
        <v>2448.1660000000002</v>
      </c>
      <c r="H95" s="7">
        <f>G95-(27.998*S95)</f>
        <v>2448.1660000000002</v>
      </c>
      <c r="I95" s="8">
        <f>H95-57.02146*U95</f>
        <v>2448.1660000000002</v>
      </c>
      <c r="J95">
        <v>59.730800000000002</v>
      </c>
      <c r="K95">
        <v>2</v>
      </c>
      <c r="L95">
        <v>2</v>
      </c>
      <c r="M95">
        <v>1</v>
      </c>
      <c r="N95" s="2">
        <v>0</v>
      </c>
      <c r="O95" s="2">
        <v>0</v>
      </c>
      <c r="P95" s="9">
        <v>0</v>
      </c>
      <c r="Q95" s="2">
        <v>661.17409999999995</v>
      </c>
      <c r="R95" s="2">
        <v>2</v>
      </c>
      <c r="S95"/>
      <c r="T95"/>
      <c r="U95"/>
      <c r="V95" s="10">
        <f t="shared" si="8"/>
        <v>1571.8437000000001</v>
      </c>
      <c r="W95">
        <f t="shared" si="9"/>
        <v>876.32230000000004</v>
      </c>
      <c r="X95" s="1">
        <f t="shared" si="10"/>
        <v>1571.8437000000001</v>
      </c>
      <c r="Y95">
        <f t="shared" si="11"/>
        <v>1589.8542000000002</v>
      </c>
      <c r="Z95">
        <f t="shared" si="12"/>
        <v>888.46937500000013</v>
      </c>
      <c r="AA95">
        <f t="shared" si="13"/>
        <v>592.64885833333335</v>
      </c>
      <c r="AB95" s="2" t="s">
        <v>56</v>
      </c>
      <c r="AC95" s="11">
        <v>1116.5926999999999</v>
      </c>
      <c r="AD95"/>
      <c r="AE95"/>
      <c r="AF95"/>
      <c r="AG95"/>
      <c r="AH95"/>
      <c r="AI95"/>
      <c r="AJ95"/>
      <c r="BA95"/>
    </row>
    <row r="96" spans="1:53" x14ac:dyDescent="0.25">
      <c r="A96" s="27" t="s">
        <v>189</v>
      </c>
      <c r="B96" s="7">
        <v>7308</v>
      </c>
      <c r="C96" s="12">
        <v>7307</v>
      </c>
      <c r="D96" s="12">
        <v>1012.11</v>
      </c>
      <c r="E96" s="12">
        <v>1011.4404</v>
      </c>
      <c r="F96" s="12">
        <v>3</v>
      </c>
      <c r="G96" s="12">
        <v>3031.2991999999999</v>
      </c>
      <c r="H96" s="7">
        <f>G96-(27.998*S96)</f>
        <v>3031.2991999999999</v>
      </c>
      <c r="I96" s="8">
        <f>H96-57.02146*U96</f>
        <v>3031.2991999999999</v>
      </c>
      <c r="J96" s="12">
        <v>60.6126</v>
      </c>
      <c r="K96" s="12">
        <v>2</v>
      </c>
      <c r="L96" s="12">
        <v>6</v>
      </c>
      <c r="M96" s="12">
        <v>0</v>
      </c>
      <c r="N96" s="12">
        <v>0</v>
      </c>
      <c r="O96" s="12">
        <v>0</v>
      </c>
      <c r="P96" s="13">
        <v>0</v>
      </c>
      <c r="Q96" s="2">
        <v>807.25130000000001</v>
      </c>
      <c r="R96" s="2">
        <v>2</v>
      </c>
      <c r="V96" s="10">
        <f t="shared" si="8"/>
        <v>1652.8235999999999</v>
      </c>
      <c r="W96">
        <f t="shared" si="9"/>
        <v>1378.4756</v>
      </c>
      <c r="X96" s="1">
        <f t="shared" si="10"/>
        <v>1652.8235999999999</v>
      </c>
      <c r="Y96">
        <f t="shared" si="11"/>
        <v>1670.8341</v>
      </c>
      <c r="Z96">
        <f t="shared" si="12"/>
        <v>928.95932500000004</v>
      </c>
      <c r="AA96">
        <f t="shared" si="13"/>
        <v>619.64215833333333</v>
      </c>
      <c r="AB96" s="2" t="s">
        <v>58</v>
      </c>
      <c r="AC96" s="11">
        <v>1408.6921</v>
      </c>
      <c r="AD96" t="s">
        <v>59</v>
      </c>
      <c r="BA96" s="2"/>
    </row>
    <row r="97" spans="1:53" hidden="1" x14ac:dyDescent="0.25">
      <c r="B97" s="1">
        <v>2265</v>
      </c>
      <c r="C97" s="1">
        <v>2258</v>
      </c>
      <c r="D97" s="1">
        <v>1108.49</v>
      </c>
      <c r="E97" s="1">
        <v>1107.9861000000001</v>
      </c>
      <c r="F97" s="1">
        <v>2</v>
      </c>
      <c r="G97" s="1">
        <v>2213.9576000000002</v>
      </c>
      <c r="H97" s="15">
        <f>G97-(27.998*S97)</f>
        <v>2213.9576000000002</v>
      </c>
      <c r="I97" s="15">
        <f>H97-57.02146*U97</f>
        <v>2213.9576000000002</v>
      </c>
      <c r="J97" s="1">
        <v>27.563500000000001</v>
      </c>
      <c r="K97" s="1">
        <v>2</v>
      </c>
      <c r="L97" s="1">
        <v>6</v>
      </c>
      <c r="M97" s="1">
        <v>0</v>
      </c>
      <c r="N97" s="1">
        <v>0</v>
      </c>
      <c r="O97" s="1">
        <v>0</v>
      </c>
      <c r="P97" s="2">
        <v>0</v>
      </c>
      <c r="Q97" s="2">
        <v>520.39419999999996</v>
      </c>
      <c r="R97" s="2">
        <v>2</v>
      </c>
      <c r="V97" s="10">
        <f t="shared" si="8"/>
        <v>835.4820000000002</v>
      </c>
      <c r="W97">
        <f t="shared" si="9"/>
        <v>1378.4756</v>
      </c>
      <c r="X97" s="1">
        <f t="shared" si="10"/>
        <v>835.4820000000002</v>
      </c>
      <c r="Y97">
        <f t="shared" si="11"/>
        <v>853.49250000000018</v>
      </c>
      <c r="Z97">
        <f t="shared" si="12"/>
        <v>520.28852500000016</v>
      </c>
      <c r="AA97">
        <f t="shared" si="13"/>
        <v>347.19495833333343</v>
      </c>
      <c r="AB97" s="2" t="s">
        <v>62</v>
      </c>
      <c r="AC97" s="11">
        <v>835.48030000000006</v>
      </c>
      <c r="AD97" t="s">
        <v>63</v>
      </c>
      <c r="AE97">
        <v>419.24149999999997</v>
      </c>
    </row>
    <row r="98" spans="1:53" x14ac:dyDescent="0.25">
      <c r="A98" s="27" t="s">
        <v>189</v>
      </c>
      <c r="B98" s="2">
        <v>7338</v>
      </c>
      <c r="C98">
        <v>7329</v>
      </c>
      <c r="D98">
        <v>1517.16</v>
      </c>
      <c r="E98">
        <v>1516.6507999999999</v>
      </c>
      <c r="F98">
        <v>2</v>
      </c>
      <c r="G98">
        <v>3031.2869999999998</v>
      </c>
      <c r="H98" s="7">
        <f>G98-(27.998*S98)</f>
        <v>3031.2869999999998</v>
      </c>
      <c r="I98" s="8">
        <f>H98-57.02146*U98</f>
        <v>3031.2869999999998</v>
      </c>
      <c r="J98">
        <v>60.815199999999997</v>
      </c>
      <c r="K98">
        <v>2</v>
      </c>
      <c r="L98">
        <v>6</v>
      </c>
      <c r="M98">
        <v>0</v>
      </c>
      <c r="N98">
        <v>0</v>
      </c>
      <c r="O98">
        <v>0</v>
      </c>
      <c r="P98" s="9">
        <v>0</v>
      </c>
      <c r="Q98">
        <v>1052.8561</v>
      </c>
      <c r="R98" s="2">
        <v>2</v>
      </c>
      <c r="V98" s="10">
        <f t="shared" si="8"/>
        <v>1652.8113999999998</v>
      </c>
      <c r="W98">
        <f t="shared" si="9"/>
        <v>1378.4756</v>
      </c>
      <c r="X98" s="1">
        <f t="shared" si="10"/>
        <v>1652.8113999999998</v>
      </c>
      <c r="Y98">
        <f t="shared" si="11"/>
        <v>1670.8218999999999</v>
      </c>
      <c r="Z98">
        <f t="shared" si="12"/>
        <v>928.95322499999997</v>
      </c>
      <c r="AA98">
        <f t="shared" si="13"/>
        <v>619.63809166666658</v>
      </c>
      <c r="AB98" s="30" t="s">
        <v>64</v>
      </c>
      <c r="AC98">
        <v>1900.856</v>
      </c>
      <c r="BA98" s="2"/>
    </row>
    <row r="99" spans="1:53" x14ac:dyDescent="0.25">
      <c r="A99" s="27" t="s">
        <v>189</v>
      </c>
      <c r="B99" s="2">
        <v>7391</v>
      </c>
      <c r="C99" s="2">
        <v>7384</v>
      </c>
      <c r="D99" s="2">
        <v>1419.27</v>
      </c>
      <c r="E99" s="2">
        <v>1418.59</v>
      </c>
      <c r="F99" s="2">
        <v>3</v>
      </c>
      <c r="G99" s="2">
        <v>4252.7480999999998</v>
      </c>
      <c r="H99" s="7">
        <f>G99-(27.998*S99)</f>
        <v>4224.7501000000002</v>
      </c>
      <c r="I99" s="8">
        <f>H99-57.02146*U99</f>
        <v>4224.7501000000002</v>
      </c>
      <c r="J99" s="2">
        <v>61.2059</v>
      </c>
      <c r="K99" s="2">
        <v>2</v>
      </c>
      <c r="L99" s="2">
        <v>9</v>
      </c>
      <c r="M99" s="2">
        <v>0</v>
      </c>
      <c r="N99" s="2">
        <v>0</v>
      </c>
      <c r="O99" s="2">
        <v>0</v>
      </c>
      <c r="P99" s="9">
        <v>0</v>
      </c>
      <c r="Q99">
        <v>661.14340000000004</v>
      </c>
      <c r="R99">
        <v>2</v>
      </c>
      <c r="S99">
        <v>1</v>
      </c>
      <c r="V99" s="10">
        <f t="shared" si="8"/>
        <v>2360.1161000000002</v>
      </c>
      <c r="W99">
        <f t="shared" si="9"/>
        <v>1892.6319999999998</v>
      </c>
      <c r="X99" s="1">
        <f t="shared" si="10"/>
        <v>2360.1161000000002</v>
      </c>
      <c r="Y99">
        <f t="shared" si="11"/>
        <v>2378.1266000000001</v>
      </c>
      <c r="Z99">
        <f t="shared" si="12"/>
        <v>1282.605575</v>
      </c>
      <c r="AA99">
        <f t="shared" si="13"/>
        <v>855.40632500000004</v>
      </c>
      <c r="AB99" s="2" t="s">
        <v>56</v>
      </c>
      <c r="AC99" s="11">
        <v>1116.5926999999999</v>
      </c>
      <c r="AF99" s="2"/>
      <c r="AG99" s="2"/>
      <c r="AH99" s="2"/>
      <c r="AI99" s="2"/>
      <c r="AJ99" s="2"/>
    </row>
    <row r="100" spans="1:53" x14ac:dyDescent="0.25">
      <c r="A100" s="27" t="s">
        <v>189</v>
      </c>
      <c r="B100" s="2">
        <v>7429</v>
      </c>
      <c r="C100" s="2">
        <v>7428</v>
      </c>
      <c r="D100" s="2">
        <v>1365.23</v>
      </c>
      <c r="E100" s="2">
        <v>1364.5637999999999</v>
      </c>
      <c r="F100" s="2">
        <v>3</v>
      </c>
      <c r="G100" s="2">
        <v>4090.6695</v>
      </c>
      <c r="H100" s="7">
        <f>G100-(27.998*S100)</f>
        <v>4090.6695</v>
      </c>
      <c r="I100" s="8">
        <f>H100-57.02146*U100</f>
        <v>4090.6695</v>
      </c>
      <c r="J100" s="2">
        <v>61.467199999999998</v>
      </c>
      <c r="K100" s="2">
        <v>2</v>
      </c>
      <c r="L100" s="2">
        <v>8</v>
      </c>
      <c r="M100" s="2">
        <v>0</v>
      </c>
      <c r="N100" s="2">
        <v>0</v>
      </c>
      <c r="O100" s="2">
        <v>0</v>
      </c>
      <c r="P100" s="9">
        <v>0</v>
      </c>
      <c r="Q100">
        <v>807.29660000000001</v>
      </c>
      <c r="R100" s="2">
        <v>2</v>
      </c>
      <c r="V100" s="10">
        <f t="shared" si="8"/>
        <v>2388.0883000000003</v>
      </c>
      <c r="W100">
        <f t="shared" si="9"/>
        <v>1702.5811999999999</v>
      </c>
      <c r="X100" s="1">
        <f t="shared" si="10"/>
        <v>2388.0883000000003</v>
      </c>
      <c r="Y100">
        <f t="shared" si="11"/>
        <v>2406.0988000000002</v>
      </c>
      <c r="Z100">
        <f t="shared" si="12"/>
        <v>1296.5916750000001</v>
      </c>
      <c r="AA100">
        <f t="shared" si="13"/>
        <v>864.73039166666683</v>
      </c>
      <c r="AB100" s="2" t="s">
        <v>58</v>
      </c>
      <c r="AC100" s="11">
        <v>1408.6921</v>
      </c>
      <c r="AD100" t="s">
        <v>59</v>
      </c>
    </row>
    <row r="101" spans="1:53" x14ac:dyDescent="0.25">
      <c r="A101" s="27" t="s">
        <v>189</v>
      </c>
      <c r="B101" s="2">
        <v>7734</v>
      </c>
      <c r="C101">
        <v>7725</v>
      </c>
      <c r="D101">
        <v>1240.17</v>
      </c>
      <c r="E101">
        <v>1239.8400999999999</v>
      </c>
      <c r="F101">
        <v>3</v>
      </c>
      <c r="G101">
        <v>3716.4985999999999</v>
      </c>
      <c r="H101" s="7">
        <f>G101-(27.998*S101)</f>
        <v>3716.4985999999999</v>
      </c>
      <c r="I101" s="8">
        <f>H101-57.02146*U101</f>
        <v>3716.4985999999999</v>
      </c>
      <c r="J101">
        <v>63.703099999999999</v>
      </c>
      <c r="K101" s="2">
        <v>2</v>
      </c>
      <c r="L101">
        <v>6</v>
      </c>
      <c r="M101">
        <v>0</v>
      </c>
      <c r="N101">
        <v>0</v>
      </c>
      <c r="O101">
        <v>0</v>
      </c>
      <c r="P101" s="16">
        <v>0</v>
      </c>
      <c r="Q101" s="12">
        <v>1380.3610000000001</v>
      </c>
      <c r="R101" s="12">
        <v>2</v>
      </c>
      <c r="S101" s="12"/>
      <c r="T101" s="12"/>
      <c r="U101" s="12"/>
      <c r="V101" s="10">
        <f t="shared" si="8"/>
        <v>2338.0230000000001</v>
      </c>
      <c r="W101" s="12">
        <f t="shared" si="9"/>
        <v>1378.4756</v>
      </c>
      <c r="X101" s="15">
        <f t="shared" si="10"/>
        <v>2338.0230000000001</v>
      </c>
      <c r="Y101" s="12">
        <f t="shared" si="11"/>
        <v>2356.0335</v>
      </c>
      <c r="Z101" s="12">
        <f t="shared" si="12"/>
        <v>1271.559025</v>
      </c>
      <c r="AA101" s="12">
        <f t="shared" si="13"/>
        <v>848.04195833333335</v>
      </c>
      <c r="AB101" t="s">
        <v>65</v>
      </c>
      <c r="AC101">
        <v>2555.1309999999999</v>
      </c>
      <c r="AD101" s="7"/>
      <c r="AE101" s="7"/>
    </row>
    <row r="102" spans="1:53" hidden="1" x14ac:dyDescent="0.25">
      <c r="B102" s="1">
        <v>2861</v>
      </c>
      <c r="C102" s="1">
        <v>2852</v>
      </c>
      <c r="D102" s="1">
        <v>1584.66</v>
      </c>
      <c r="E102" s="1">
        <v>1584.1433</v>
      </c>
      <c r="F102" s="1">
        <v>2</v>
      </c>
      <c r="G102" s="1">
        <v>3166.2721000000001</v>
      </c>
      <c r="H102" s="15">
        <f>G102-(27.998*S102)</f>
        <v>3166.2721000000001</v>
      </c>
      <c r="I102" s="15">
        <f>H102-57.02146*U102</f>
        <v>3166.2721000000001</v>
      </c>
      <c r="J102" s="1">
        <v>31.4194</v>
      </c>
      <c r="K102" s="1">
        <v>2</v>
      </c>
      <c r="L102" s="1">
        <v>8</v>
      </c>
      <c r="M102" s="1">
        <v>0</v>
      </c>
      <c r="N102" s="1">
        <v>0</v>
      </c>
      <c r="O102" s="1">
        <v>0</v>
      </c>
      <c r="P102" s="9">
        <v>0</v>
      </c>
      <c r="Q102">
        <v>834.71849999999995</v>
      </c>
      <c r="R102">
        <v>2</v>
      </c>
      <c r="V102" s="10">
        <f t="shared" si="8"/>
        <v>1463.6909000000003</v>
      </c>
      <c r="W102">
        <f t="shared" si="9"/>
        <v>1702.5811999999999</v>
      </c>
      <c r="X102" s="1">
        <f t="shared" si="10"/>
        <v>1463.6909000000003</v>
      </c>
      <c r="Y102">
        <f t="shared" si="11"/>
        <v>1481.7014000000004</v>
      </c>
      <c r="Z102">
        <f t="shared" si="12"/>
        <v>834.39297500000021</v>
      </c>
      <c r="AA102">
        <f t="shared" si="13"/>
        <v>556.59792500000015</v>
      </c>
      <c r="AB102" s="2" t="s">
        <v>66</v>
      </c>
      <c r="AC102" s="11">
        <v>1463.6892</v>
      </c>
    </row>
    <row r="103" spans="1:53" x14ac:dyDescent="0.25">
      <c r="A103" s="27" t="s">
        <v>189</v>
      </c>
      <c r="B103" s="2">
        <v>7820</v>
      </c>
      <c r="C103">
        <v>7813</v>
      </c>
      <c r="D103">
        <v>1325.9</v>
      </c>
      <c r="E103">
        <v>1325.2345</v>
      </c>
      <c r="F103">
        <v>3</v>
      </c>
      <c r="G103">
        <v>3972.6817000000001</v>
      </c>
      <c r="H103" s="7">
        <f>G103-(27.998*S103)</f>
        <v>3944.6837</v>
      </c>
      <c r="I103" s="8">
        <f>H103-57.02146*U103</f>
        <v>3944.6837</v>
      </c>
      <c r="J103">
        <v>64.341399999999993</v>
      </c>
      <c r="K103" s="2">
        <v>2</v>
      </c>
      <c r="L103" s="2">
        <v>9</v>
      </c>
      <c r="M103" s="2">
        <v>0</v>
      </c>
      <c r="N103" s="2">
        <v>0</v>
      </c>
      <c r="O103" s="2">
        <v>0</v>
      </c>
      <c r="P103">
        <v>0</v>
      </c>
      <c r="Q103">
        <v>834.78470000000004</v>
      </c>
      <c r="R103">
        <v>2</v>
      </c>
      <c r="S103">
        <v>1</v>
      </c>
      <c r="V103" s="10">
        <f t="shared" si="8"/>
        <v>2080.0497000000005</v>
      </c>
      <c r="W103">
        <f t="shared" si="9"/>
        <v>1892.6319999999998</v>
      </c>
      <c r="X103" s="1">
        <f t="shared" si="10"/>
        <v>2080.0497000000005</v>
      </c>
      <c r="Y103">
        <f t="shared" si="11"/>
        <v>2098.0602000000003</v>
      </c>
      <c r="Z103">
        <f t="shared" si="12"/>
        <v>1142.5723750000002</v>
      </c>
      <c r="AA103">
        <f t="shared" si="13"/>
        <v>762.05085833333351</v>
      </c>
      <c r="AB103" s="2" t="s">
        <v>66</v>
      </c>
      <c r="AC103" s="11">
        <v>1463.6892</v>
      </c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53" x14ac:dyDescent="0.25">
      <c r="A104" s="27" t="s">
        <v>189</v>
      </c>
      <c r="B104" s="2">
        <v>7990</v>
      </c>
      <c r="C104" s="2">
        <v>7989</v>
      </c>
      <c r="D104" s="2">
        <v>1060.1199999999999</v>
      </c>
      <c r="E104" s="2">
        <v>1059.7878000000001</v>
      </c>
      <c r="F104" s="2">
        <v>3</v>
      </c>
      <c r="G104" s="2">
        <v>3176.3416000000002</v>
      </c>
      <c r="H104" s="7">
        <f>G104-(27.998*S104)</f>
        <v>3176.3416000000002</v>
      </c>
      <c r="I104" s="8">
        <f>H104-57.02146*U104</f>
        <v>3176.3416000000002</v>
      </c>
      <c r="J104" s="2">
        <v>65.658600000000007</v>
      </c>
      <c r="K104" s="2">
        <v>2</v>
      </c>
      <c r="L104" s="2">
        <v>6</v>
      </c>
      <c r="M104" s="2">
        <v>1</v>
      </c>
      <c r="N104" s="2">
        <v>0</v>
      </c>
      <c r="O104" s="2">
        <v>0</v>
      </c>
      <c r="P104">
        <v>0</v>
      </c>
      <c r="Q104">
        <v>961.78229999999996</v>
      </c>
      <c r="R104">
        <v>2</v>
      </c>
      <c r="V104" s="10">
        <f t="shared" si="8"/>
        <v>1651.8081000000002</v>
      </c>
      <c r="W104">
        <f t="shared" si="9"/>
        <v>1524.5335</v>
      </c>
      <c r="X104" s="1">
        <f t="shared" si="10"/>
        <v>1651.8081000000002</v>
      </c>
      <c r="Y104">
        <f t="shared" si="11"/>
        <v>1669.8186000000003</v>
      </c>
      <c r="Z104">
        <f t="shared" si="12"/>
        <v>928.45157500000016</v>
      </c>
      <c r="AA104">
        <f t="shared" si="13"/>
        <v>619.30365833333337</v>
      </c>
      <c r="AB104" s="2" t="s">
        <v>67</v>
      </c>
      <c r="AC104" s="11">
        <v>1717.8271</v>
      </c>
    </row>
    <row r="105" spans="1:53" hidden="1" x14ac:dyDescent="0.25">
      <c r="B105" s="1">
        <v>2941</v>
      </c>
      <c r="C105" s="1">
        <v>2940</v>
      </c>
      <c r="D105" s="1">
        <v>1195.83</v>
      </c>
      <c r="E105" s="1">
        <v>1195.1656</v>
      </c>
      <c r="F105" s="1">
        <v>3</v>
      </c>
      <c r="G105" s="1">
        <v>3582.4749000000002</v>
      </c>
      <c r="H105" s="15">
        <f>G105-(27.998*S105)</f>
        <v>3582.4749000000002</v>
      </c>
      <c r="I105" s="15">
        <f>H105-57.02146*U105</f>
        <v>3582.4749000000002</v>
      </c>
      <c r="J105" s="1">
        <v>31.947600000000001</v>
      </c>
      <c r="K105" s="1">
        <v>2</v>
      </c>
      <c r="L105" s="1">
        <v>9</v>
      </c>
      <c r="M105" s="1">
        <v>0</v>
      </c>
      <c r="N105" s="1">
        <v>0</v>
      </c>
      <c r="O105" s="1">
        <v>0</v>
      </c>
      <c r="P105">
        <v>0</v>
      </c>
      <c r="Q105">
        <v>961.83219999999994</v>
      </c>
      <c r="R105">
        <v>2</v>
      </c>
      <c r="V105" s="10">
        <f t="shared" si="8"/>
        <v>1717.8409000000004</v>
      </c>
      <c r="W105">
        <f t="shared" si="9"/>
        <v>1864.6339999999998</v>
      </c>
      <c r="X105" s="1">
        <f t="shared" si="10"/>
        <v>1717.8409000000004</v>
      </c>
      <c r="Y105">
        <f t="shared" si="11"/>
        <v>1735.8514000000005</v>
      </c>
      <c r="Z105">
        <f t="shared" si="12"/>
        <v>961.46797500000025</v>
      </c>
      <c r="AA105">
        <f t="shared" si="13"/>
        <v>641.31459166666684</v>
      </c>
      <c r="AB105" s="2" t="s">
        <v>67</v>
      </c>
      <c r="AC105" s="11">
        <v>1717.8271</v>
      </c>
    </row>
    <row r="106" spans="1:53" x14ac:dyDescent="0.25">
      <c r="A106" s="27" t="s">
        <v>189</v>
      </c>
      <c r="B106">
        <v>8097</v>
      </c>
      <c r="C106">
        <v>8088</v>
      </c>
      <c r="D106">
        <v>1219.18</v>
      </c>
      <c r="E106">
        <v>1219.184</v>
      </c>
      <c r="F106">
        <v>3</v>
      </c>
      <c r="G106">
        <v>3654.5300999999999</v>
      </c>
      <c r="H106" s="7">
        <f>G106-(27.998*S106)</f>
        <v>3626.5320999999999</v>
      </c>
      <c r="I106" s="8">
        <f>H106-57.02146*U106</f>
        <v>3626.5320999999999</v>
      </c>
      <c r="J106">
        <v>66.467500000000001</v>
      </c>
      <c r="K106" s="2">
        <v>4</v>
      </c>
      <c r="L106" s="2">
        <v>5</v>
      </c>
      <c r="M106" s="2">
        <v>0</v>
      </c>
      <c r="N106" s="2">
        <v>1</v>
      </c>
      <c r="O106" s="2">
        <v>0</v>
      </c>
      <c r="P106">
        <v>0</v>
      </c>
      <c r="Q106">
        <v>961.87549999999999</v>
      </c>
      <c r="R106">
        <v>2</v>
      </c>
      <c r="S106">
        <v>1</v>
      </c>
      <c r="V106" s="10">
        <f t="shared" si="8"/>
        <v>1712.8551</v>
      </c>
      <c r="W106">
        <f t="shared" si="9"/>
        <v>1941.675</v>
      </c>
      <c r="X106" s="1">
        <f t="shared" si="10"/>
        <v>1712.8551</v>
      </c>
      <c r="Y106">
        <f t="shared" si="11"/>
        <v>1730.8656000000001</v>
      </c>
      <c r="Z106">
        <f t="shared" si="12"/>
        <v>958.97507500000006</v>
      </c>
      <c r="AA106">
        <f t="shared" si="13"/>
        <v>639.65265833333331</v>
      </c>
      <c r="AB106" s="2" t="s">
        <v>67</v>
      </c>
      <c r="AC106" s="11">
        <v>1717.8271</v>
      </c>
      <c r="BA106" s="2"/>
    </row>
    <row r="107" spans="1:53" x14ac:dyDescent="0.25">
      <c r="A107" t="s">
        <v>189</v>
      </c>
      <c r="B107">
        <v>8771</v>
      </c>
      <c r="C107">
        <v>8770</v>
      </c>
      <c r="D107">
        <v>1136.72</v>
      </c>
      <c r="E107">
        <v>1136.222</v>
      </c>
      <c r="F107">
        <v>4</v>
      </c>
      <c r="G107">
        <v>4540.8590999999997</v>
      </c>
      <c r="H107" s="7">
        <f>G107-(27.998*S107)</f>
        <v>4512.8611000000001</v>
      </c>
      <c r="I107" s="8">
        <f>H107-57.02146*U107</f>
        <v>4512.8611000000001</v>
      </c>
      <c r="J107">
        <v>72.355999999999995</v>
      </c>
      <c r="K107">
        <v>3</v>
      </c>
      <c r="L107">
        <v>4</v>
      </c>
      <c r="M107">
        <v>1</v>
      </c>
      <c r="N107">
        <v>1</v>
      </c>
      <c r="O107">
        <v>0</v>
      </c>
      <c r="P107">
        <v>0</v>
      </c>
      <c r="Q107">
        <v>961.90229999999997</v>
      </c>
      <c r="R107">
        <v>2</v>
      </c>
      <c r="S107">
        <v>1</v>
      </c>
      <c r="V107" s="10">
        <f t="shared" si="8"/>
        <v>2818.2583999999997</v>
      </c>
      <c r="W107">
        <f t="shared" si="9"/>
        <v>1722.6007</v>
      </c>
      <c r="X107" s="1">
        <f t="shared" si="10"/>
        <v>2818.2583999999997</v>
      </c>
      <c r="Y107">
        <f t="shared" si="11"/>
        <v>2836.2688999999996</v>
      </c>
      <c r="Z107">
        <f t="shared" si="12"/>
        <v>1511.6767249999998</v>
      </c>
      <c r="AA107">
        <f t="shared" si="13"/>
        <v>1008.120425</v>
      </c>
      <c r="AB107" s="2" t="s">
        <v>67</v>
      </c>
      <c r="AC107" s="11">
        <v>1717.8271</v>
      </c>
    </row>
    <row r="108" spans="1:53" x14ac:dyDescent="0.25">
      <c r="A108" t="s">
        <v>189</v>
      </c>
      <c r="B108">
        <v>9021</v>
      </c>
      <c r="C108">
        <v>9012</v>
      </c>
      <c r="D108">
        <v>1438.26</v>
      </c>
      <c r="E108">
        <v>1437.9232</v>
      </c>
      <c r="F108">
        <v>3</v>
      </c>
      <c r="G108">
        <v>4310.7478000000001</v>
      </c>
      <c r="H108" s="7">
        <f>G108-(27.998*S108)</f>
        <v>4310.7478000000001</v>
      </c>
      <c r="I108" s="8">
        <f>H108-57.02146*U108</f>
        <v>4310.7478000000001</v>
      </c>
      <c r="J108">
        <v>74.574700000000007</v>
      </c>
      <c r="K108">
        <v>5</v>
      </c>
      <c r="L108">
        <v>6</v>
      </c>
      <c r="M108">
        <v>0</v>
      </c>
      <c r="N108">
        <v>2</v>
      </c>
      <c r="O108">
        <v>0</v>
      </c>
      <c r="P108" s="13">
        <v>0</v>
      </c>
      <c r="Q108">
        <v>1189.4883</v>
      </c>
      <c r="R108">
        <v>2</v>
      </c>
      <c r="V108" s="10">
        <f t="shared" si="8"/>
        <v>1740.8432000000003</v>
      </c>
      <c r="W108">
        <f t="shared" si="9"/>
        <v>2569.9045999999998</v>
      </c>
      <c r="X108" s="1">
        <f t="shared" si="10"/>
        <v>1740.8432000000003</v>
      </c>
      <c r="Y108">
        <f t="shared" si="11"/>
        <v>1758.8537000000003</v>
      </c>
      <c r="Z108">
        <f t="shared" si="12"/>
        <v>972.96912500000019</v>
      </c>
      <c r="AA108">
        <f t="shared" si="13"/>
        <v>648.98202500000014</v>
      </c>
      <c r="AB108" s="2" t="s">
        <v>68</v>
      </c>
      <c r="AC108" s="11">
        <v>2189.06</v>
      </c>
    </row>
    <row r="109" spans="1:53" x14ac:dyDescent="0.25">
      <c r="A109" t="s">
        <v>189</v>
      </c>
      <c r="B109">
        <v>9059</v>
      </c>
      <c r="C109">
        <v>9056</v>
      </c>
      <c r="D109">
        <v>1433.98</v>
      </c>
      <c r="E109">
        <v>1433.6497999999999</v>
      </c>
      <c r="F109">
        <v>3</v>
      </c>
      <c r="G109">
        <v>4297.9274999999998</v>
      </c>
      <c r="H109" s="7">
        <f>G109-(27.998*S109)</f>
        <v>4297.9274999999998</v>
      </c>
      <c r="I109" s="8">
        <f>H109-57.02146*U109</f>
        <v>4297.9274999999998</v>
      </c>
      <c r="J109">
        <v>74.936599999999999</v>
      </c>
      <c r="K109">
        <v>2</v>
      </c>
      <c r="L109">
        <v>7</v>
      </c>
      <c r="M109">
        <v>0</v>
      </c>
      <c r="N109">
        <v>0</v>
      </c>
      <c r="O109">
        <v>0</v>
      </c>
      <c r="P109">
        <v>1</v>
      </c>
      <c r="Q109">
        <v>677.08780000000002</v>
      </c>
      <c r="R109">
        <v>2</v>
      </c>
      <c r="V109" s="10">
        <f t="shared" si="8"/>
        <v>2677.4327999999996</v>
      </c>
      <c r="W109">
        <f t="shared" si="9"/>
        <v>1620.4947</v>
      </c>
      <c r="X109" s="1">
        <f t="shared" si="10"/>
        <v>2677.4327999999996</v>
      </c>
      <c r="Y109">
        <f t="shared" si="11"/>
        <v>2695.4432999999995</v>
      </c>
      <c r="Z109">
        <f t="shared" si="12"/>
        <v>1441.2639249999997</v>
      </c>
      <c r="AA109">
        <f t="shared" si="13"/>
        <v>961.17855833333317</v>
      </c>
      <c r="AB109" s="2" t="s">
        <v>27</v>
      </c>
      <c r="AC109" s="11">
        <v>1148.5382999999999</v>
      </c>
    </row>
    <row r="110" spans="1:53" hidden="1" x14ac:dyDescent="0.25">
      <c r="B110" s="1">
        <v>3172</v>
      </c>
      <c r="C110" s="1">
        <v>3171</v>
      </c>
      <c r="D110" s="1">
        <v>1020.44</v>
      </c>
      <c r="E110" s="1">
        <v>1020.1049</v>
      </c>
      <c r="F110" s="1">
        <v>3</v>
      </c>
      <c r="G110" s="1">
        <v>3057.2928999999999</v>
      </c>
      <c r="H110" s="15">
        <f>G110-(27.998*S110)</f>
        <v>3057.2928999999999</v>
      </c>
      <c r="I110" s="15">
        <f>H110-57.02146*U110</f>
        <v>3057.2928999999999</v>
      </c>
      <c r="J110" s="1">
        <v>33.478700000000003</v>
      </c>
      <c r="K110" s="1">
        <v>2</v>
      </c>
      <c r="L110" s="1">
        <v>9</v>
      </c>
      <c r="M110" s="1">
        <v>0</v>
      </c>
      <c r="N110" s="1">
        <v>0</v>
      </c>
      <c r="O110" s="1">
        <v>0</v>
      </c>
      <c r="P110" s="9">
        <v>0</v>
      </c>
      <c r="Q110">
        <v>699.14639999999997</v>
      </c>
      <c r="R110">
        <v>2</v>
      </c>
      <c r="V110" s="10">
        <f t="shared" si="8"/>
        <v>1192.6589000000001</v>
      </c>
      <c r="W110">
        <f t="shared" si="9"/>
        <v>1864.6339999999998</v>
      </c>
      <c r="X110" s="1">
        <f t="shared" si="10"/>
        <v>1192.6589000000001</v>
      </c>
      <c r="Y110">
        <f t="shared" si="11"/>
        <v>1210.6694000000002</v>
      </c>
      <c r="Z110">
        <f t="shared" si="12"/>
        <v>698.87697500000013</v>
      </c>
      <c r="AA110">
        <f t="shared" si="13"/>
        <v>466.25392500000004</v>
      </c>
      <c r="AB110" s="2" t="s">
        <v>69</v>
      </c>
      <c r="AC110" s="11">
        <v>1192.6451999999999</v>
      </c>
    </row>
    <row r="111" spans="1:53" hidden="1" x14ac:dyDescent="0.25">
      <c r="B111" s="1">
        <v>3176</v>
      </c>
      <c r="C111" s="1">
        <v>3171</v>
      </c>
      <c r="D111" s="1">
        <v>1530.15</v>
      </c>
      <c r="E111" s="1">
        <v>1529.6532999999999</v>
      </c>
      <c r="F111" s="1">
        <v>2</v>
      </c>
      <c r="G111" s="1">
        <v>3057.2919999999999</v>
      </c>
      <c r="H111" s="15">
        <f>G111-(27.998*S111)</f>
        <v>3057.2919999999999</v>
      </c>
      <c r="I111" s="15">
        <f>H111-57.02146*U111</f>
        <v>3057.2919999999999</v>
      </c>
      <c r="J111" s="1">
        <v>33.504199999999997</v>
      </c>
      <c r="K111" s="1">
        <v>2</v>
      </c>
      <c r="L111" s="1">
        <v>9</v>
      </c>
      <c r="M111" s="1">
        <v>0</v>
      </c>
      <c r="N111" s="1">
        <v>0</v>
      </c>
      <c r="O111" s="1">
        <v>0</v>
      </c>
      <c r="P111">
        <v>0</v>
      </c>
      <c r="Q111">
        <v>699.15369999999996</v>
      </c>
      <c r="R111">
        <v>2</v>
      </c>
      <c r="V111" s="10">
        <f t="shared" si="8"/>
        <v>1192.6580000000001</v>
      </c>
      <c r="W111">
        <f t="shared" si="9"/>
        <v>1864.6339999999998</v>
      </c>
      <c r="X111" s="1">
        <f t="shared" si="10"/>
        <v>1192.6580000000001</v>
      </c>
      <c r="Y111">
        <f t="shared" si="11"/>
        <v>1210.6685000000002</v>
      </c>
      <c r="Z111">
        <f t="shared" si="12"/>
        <v>698.87652500000013</v>
      </c>
      <c r="AA111">
        <f t="shared" si="13"/>
        <v>466.25362500000006</v>
      </c>
      <c r="AB111" s="2" t="s">
        <v>69</v>
      </c>
      <c r="AC111" s="11">
        <v>1192.6451999999999</v>
      </c>
    </row>
    <row r="112" spans="1:53" s="2" customFormat="1" hidden="1" x14ac:dyDescent="0.25">
      <c r="B112" s="1">
        <v>3183</v>
      </c>
      <c r="C112" s="1">
        <v>3182</v>
      </c>
      <c r="D112" s="1">
        <v>917.68</v>
      </c>
      <c r="E112" s="1">
        <v>917.43409999999994</v>
      </c>
      <c r="F112" s="1">
        <v>4</v>
      </c>
      <c r="G112" s="1">
        <v>3665.7071999999998</v>
      </c>
      <c r="H112" s="15">
        <f>G112-(27.998*S112)</f>
        <v>3665.7071999999998</v>
      </c>
      <c r="I112" s="15">
        <f>H112-57.02146*U112</f>
        <v>3665.7071999999998</v>
      </c>
      <c r="J112" s="1">
        <v>33.545000000000002</v>
      </c>
      <c r="K112" s="1">
        <v>2</v>
      </c>
      <c r="L112" s="1">
        <v>9</v>
      </c>
      <c r="M112" s="1">
        <v>0</v>
      </c>
      <c r="N112" s="1">
        <v>0</v>
      </c>
      <c r="O112" s="1">
        <v>0</v>
      </c>
      <c r="P112" s="2">
        <v>0</v>
      </c>
      <c r="Q112">
        <v>669.52110000000005</v>
      </c>
      <c r="R112">
        <v>3</v>
      </c>
      <c r="S112"/>
      <c r="T112"/>
      <c r="U112"/>
      <c r="V112" s="10">
        <f t="shared" si="8"/>
        <v>1801.0732</v>
      </c>
      <c r="W112">
        <f t="shared" si="9"/>
        <v>1864.6339999999998</v>
      </c>
      <c r="X112" s="1">
        <f t="shared" si="10"/>
        <v>1801.0732</v>
      </c>
      <c r="Y112">
        <f t="shared" si="11"/>
        <v>1819.0837000000001</v>
      </c>
      <c r="Z112">
        <f t="shared" si="12"/>
        <v>1003.0841250000001</v>
      </c>
      <c r="AA112">
        <f t="shared" si="13"/>
        <v>669.05869166666673</v>
      </c>
      <c r="AB112" s="2" t="s">
        <v>70</v>
      </c>
      <c r="AC112" s="11">
        <v>1801.0573999999999</v>
      </c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idden="1" x14ac:dyDescent="0.25">
      <c r="B113" s="1">
        <v>3189</v>
      </c>
      <c r="C113" s="1">
        <v>3182</v>
      </c>
      <c r="D113" s="1">
        <v>1449.13</v>
      </c>
      <c r="E113" s="1">
        <v>1448.6253999999999</v>
      </c>
      <c r="F113" s="1">
        <v>2</v>
      </c>
      <c r="G113" s="1">
        <v>2895.2361999999998</v>
      </c>
      <c r="H113" s="15">
        <f>G113-(27.998*S113)</f>
        <v>2895.2361999999998</v>
      </c>
      <c r="I113" s="15">
        <f>H113-57.02146*U113</f>
        <v>2895.2361999999998</v>
      </c>
      <c r="J113" s="1">
        <v>33.5794</v>
      </c>
      <c r="K113" s="1">
        <v>2</v>
      </c>
      <c r="L113" s="1">
        <v>8</v>
      </c>
      <c r="M113" s="1">
        <v>0</v>
      </c>
      <c r="N113" s="1">
        <v>0</v>
      </c>
      <c r="O113" s="1">
        <v>0</v>
      </c>
      <c r="P113">
        <v>0</v>
      </c>
      <c r="Q113">
        <v>699.1001</v>
      </c>
      <c r="R113">
        <v>2</v>
      </c>
      <c r="V113" s="10">
        <f t="shared" si="8"/>
        <v>1192.655</v>
      </c>
      <c r="W113">
        <f t="shared" si="9"/>
        <v>1702.5811999999999</v>
      </c>
      <c r="X113" s="1">
        <f t="shared" si="10"/>
        <v>1192.655</v>
      </c>
      <c r="Y113">
        <f t="shared" si="11"/>
        <v>1210.6655000000001</v>
      </c>
      <c r="Z113">
        <f t="shared" si="12"/>
        <v>698.87502500000005</v>
      </c>
      <c r="AA113">
        <f t="shared" si="13"/>
        <v>466.25262500000002</v>
      </c>
      <c r="AB113" s="2" t="s">
        <v>69</v>
      </c>
      <c r="AC113" s="11">
        <v>1192.6451999999999</v>
      </c>
    </row>
    <row r="114" spans="1:53" x14ac:dyDescent="0.25">
      <c r="A114" t="s">
        <v>189</v>
      </c>
      <c r="B114">
        <v>9114</v>
      </c>
      <c r="C114">
        <v>9111</v>
      </c>
      <c r="D114">
        <v>1272.08</v>
      </c>
      <c r="E114">
        <v>1271.5834</v>
      </c>
      <c r="F114">
        <v>2</v>
      </c>
      <c r="G114">
        <v>2541.1522</v>
      </c>
      <c r="H114" s="7">
        <f>G114-(27.998*S114)</f>
        <v>2541.1522</v>
      </c>
      <c r="I114" s="8">
        <f>H114-57.02146*U114</f>
        <v>2541.1522</v>
      </c>
      <c r="J114">
        <v>75.477099999999993</v>
      </c>
      <c r="K114">
        <v>2</v>
      </c>
      <c r="L114">
        <v>2</v>
      </c>
      <c r="M114">
        <v>1</v>
      </c>
      <c r="N114">
        <v>0</v>
      </c>
      <c r="O114">
        <v>0</v>
      </c>
      <c r="P114" s="2">
        <v>0</v>
      </c>
      <c r="Q114">
        <v>657.29110000000003</v>
      </c>
      <c r="R114">
        <v>3</v>
      </c>
      <c r="V114" s="10">
        <f t="shared" si="8"/>
        <v>1664.8299</v>
      </c>
      <c r="W114">
        <f t="shared" si="9"/>
        <v>876.32230000000004</v>
      </c>
      <c r="X114" s="1">
        <f t="shared" si="10"/>
        <v>1664.8299</v>
      </c>
      <c r="Y114">
        <f t="shared" si="11"/>
        <v>1682.8404</v>
      </c>
      <c r="Z114">
        <f t="shared" si="12"/>
        <v>934.96247500000004</v>
      </c>
      <c r="AA114">
        <f t="shared" si="13"/>
        <v>623.64425833333337</v>
      </c>
      <c r="AB114" s="30" t="s">
        <v>71</v>
      </c>
      <c r="AC114">
        <v>1764.876</v>
      </c>
    </row>
    <row r="115" spans="1:53" hidden="1" x14ac:dyDescent="0.25">
      <c r="B115" s="1">
        <v>3198</v>
      </c>
      <c r="C115" s="1">
        <v>3193</v>
      </c>
      <c r="D115" s="1">
        <v>1223.58</v>
      </c>
      <c r="E115" s="1">
        <v>1222.915</v>
      </c>
      <c r="F115" s="1">
        <v>3</v>
      </c>
      <c r="G115" s="1">
        <v>3665.7233000000001</v>
      </c>
      <c r="H115" s="15">
        <f>G115-(27.998*S115)</f>
        <v>3665.7233000000001</v>
      </c>
      <c r="I115" s="15">
        <f>H115-57.02146*U115</f>
        <v>3665.7233000000001</v>
      </c>
      <c r="J115" s="1">
        <v>33.637700000000002</v>
      </c>
      <c r="K115" s="1">
        <v>2</v>
      </c>
      <c r="L115" s="1">
        <v>9</v>
      </c>
      <c r="M115" s="1">
        <v>0</v>
      </c>
      <c r="N115" s="1">
        <v>0</v>
      </c>
      <c r="O115" s="1">
        <v>0</v>
      </c>
      <c r="P115" s="2">
        <v>0</v>
      </c>
      <c r="Q115">
        <v>1003.5144</v>
      </c>
      <c r="R115">
        <v>2</v>
      </c>
      <c r="V115" s="10">
        <f t="shared" si="8"/>
        <v>1801.0893000000003</v>
      </c>
      <c r="W115">
        <f t="shared" si="9"/>
        <v>1864.6339999999998</v>
      </c>
      <c r="X115" s="1">
        <f t="shared" si="10"/>
        <v>1801.0893000000003</v>
      </c>
      <c r="Y115">
        <f t="shared" si="11"/>
        <v>1819.0998000000004</v>
      </c>
      <c r="Z115">
        <f t="shared" si="12"/>
        <v>1003.0921750000002</v>
      </c>
      <c r="AA115">
        <f t="shared" si="13"/>
        <v>669.06405833333349</v>
      </c>
      <c r="AB115" s="2" t="s">
        <v>70</v>
      </c>
      <c r="AC115" s="11">
        <v>1801.0573999999999</v>
      </c>
    </row>
    <row r="116" spans="1:53" x14ac:dyDescent="0.25">
      <c r="A116" t="s">
        <v>189</v>
      </c>
      <c r="B116">
        <v>9167</v>
      </c>
      <c r="C116">
        <v>9166</v>
      </c>
      <c r="D116">
        <v>987.66</v>
      </c>
      <c r="E116">
        <v>987.16399999999999</v>
      </c>
      <c r="F116">
        <v>4</v>
      </c>
      <c r="G116">
        <v>3944.6269000000002</v>
      </c>
      <c r="H116" s="7">
        <f>G116-(27.998*S116)</f>
        <v>3944.6269000000002</v>
      </c>
      <c r="I116" s="8">
        <f>H116-57.02146*U116</f>
        <v>3944.6269000000002</v>
      </c>
      <c r="J116">
        <v>75.983000000000004</v>
      </c>
      <c r="K116">
        <v>4</v>
      </c>
      <c r="L116">
        <v>5</v>
      </c>
      <c r="M116">
        <v>0</v>
      </c>
      <c r="N116">
        <v>2</v>
      </c>
      <c r="O116">
        <v>0</v>
      </c>
      <c r="P116" s="2">
        <v>0</v>
      </c>
      <c r="Q116">
        <v>985.36739999999998</v>
      </c>
      <c r="R116">
        <v>2</v>
      </c>
      <c r="V116" s="10">
        <f t="shared" si="8"/>
        <v>1739.8545000000004</v>
      </c>
      <c r="W116">
        <f t="shared" si="9"/>
        <v>2204.7723999999998</v>
      </c>
      <c r="X116" s="1">
        <f t="shared" si="10"/>
        <v>1739.8545000000004</v>
      </c>
      <c r="Y116">
        <f t="shared" si="11"/>
        <v>1757.8650000000005</v>
      </c>
      <c r="Z116">
        <f t="shared" si="12"/>
        <v>972.47477500000025</v>
      </c>
      <c r="AA116">
        <f t="shared" si="13"/>
        <v>648.65245833333347</v>
      </c>
      <c r="AB116" s="30" t="s">
        <v>71</v>
      </c>
      <c r="AC116">
        <v>1764.876</v>
      </c>
    </row>
    <row r="117" spans="1:53" hidden="1" x14ac:dyDescent="0.25">
      <c r="B117" s="1">
        <v>3211</v>
      </c>
      <c r="C117" s="1">
        <v>3204</v>
      </c>
      <c r="D117" s="1">
        <v>1061.19</v>
      </c>
      <c r="E117" s="1">
        <v>1060.8599999999999</v>
      </c>
      <c r="F117" s="1">
        <v>3</v>
      </c>
      <c r="G117" s="1">
        <v>3179.5581000000002</v>
      </c>
      <c r="H117" s="15">
        <f>G117-(27.998*S117)</f>
        <v>3179.5581000000002</v>
      </c>
      <c r="I117" s="15">
        <f>H117-57.02146*U117</f>
        <v>3179.5581000000002</v>
      </c>
      <c r="J117" s="1">
        <v>33.719499999999996</v>
      </c>
      <c r="K117" s="1">
        <v>2</v>
      </c>
      <c r="L117" s="1">
        <v>6</v>
      </c>
      <c r="M117" s="1">
        <v>0</v>
      </c>
      <c r="N117" s="1">
        <v>0</v>
      </c>
      <c r="O117" s="1">
        <v>0</v>
      </c>
      <c r="P117" s="2">
        <v>0</v>
      </c>
      <c r="Q117">
        <v>1003.472</v>
      </c>
      <c r="R117">
        <v>2</v>
      </c>
      <c r="V117" s="10">
        <f t="shared" si="8"/>
        <v>1801.0825000000002</v>
      </c>
      <c r="W117">
        <f t="shared" si="9"/>
        <v>1378.4756</v>
      </c>
      <c r="X117" s="1">
        <f t="shared" si="10"/>
        <v>1801.0825000000002</v>
      </c>
      <c r="Y117">
        <f t="shared" si="11"/>
        <v>1819.0930000000003</v>
      </c>
      <c r="Z117">
        <f t="shared" si="12"/>
        <v>1003.0887750000002</v>
      </c>
      <c r="AA117">
        <f t="shared" si="13"/>
        <v>669.06179166666675</v>
      </c>
      <c r="AB117" s="2" t="s">
        <v>70</v>
      </c>
      <c r="AC117" s="11">
        <v>1801.0573999999999</v>
      </c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3" hidden="1" x14ac:dyDescent="0.25">
      <c r="B118" s="1">
        <v>3213</v>
      </c>
      <c r="C118" s="1">
        <v>3204</v>
      </c>
      <c r="D118" s="1">
        <v>1115.21</v>
      </c>
      <c r="E118" s="1">
        <v>1114.8652</v>
      </c>
      <c r="F118" s="1">
        <v>3</v>
      </c>
      <c r="G118" s="1">
        <v>3341.5738999999999</v>
      </c>
      <c r="H118" s="15">
        <f>G118-(27.998*S118)</f>
        <v>3341.5738999999999</v>
      </c>
      <c r="I118" s="15">
        <f>H118-57.02146*U118</f>
        <v>3341.5738999999999</v>
      </c>
      <c r="J118" s="1">
        <v>33.730899999999998</v>
      </c>
      <c r="K118" s="1">
        <v>2</v>
      </c>
      <c r="L118" s="1">
        <v>7</v>
      </c>
      <c r="M118" s="1">
        <v>0</v>
      </c>
      <c r="N118" s="1">
        <v>0</v>
      </c>
      <c r="O118" s="1">
        <v>0</v>
      </c>
      <c r="P118" s="2">
        <v>0</v>
      </c>
      <c r="Q118">
        <v>1003.4635</v>
      </c>
      <c r="R118">
        <v>2</v>
      </c>
      <c r="V118" s="10">
        <f t="shared" si="8"/>
        <v>1801.0454999999999</v>
      </c>
      <c r="W118">
        <f t="shared" si="9"/>
        <v>1540.5283999999999</v>
      </c>
      <c r="X118" s="1">
        <f t="shared" si="10"/>
        <v>1801.0454999999999</v>
      </c>
      <c r="Y118">
        <f t="shared" si="11"/>
        <v>1819.056</v>
      </c>
      <c r="Z118">
        <f t="shared" si="12"/>
        <v>1003.070275</v>
      </c>
      <c r="AA118">
        <f t="shared" si="13"/>
        <v>669.04945833333329</v>
      </c>
      <c r="AB118" s="2" t="s">
        <v>70</v>
      </c>
      <c r="AC118" s="11">
        <v>1801.0573999999999</v>
      </c>
    </row>
    <row r="119" spans="1:53" hidden="1" x14ac:dyDescent="0.25">
      <c r="B119" s="1">
        <v>3218</v>
      </c>
      <c r="C119" s="1">
        <v>3215</v>
      </c>
      <c r="D119" s="1">
        <v>1169.56</v>
      </c>
      <c r="E119" s="1">
        <v>1168.8942</v>
      </c>
      <c r="F119" s="1">
        <v>3</v>
      </c>
      <c r="G119" s="1">
        <v>3503.6606999999999</v>
      </c>
      <c r="H119" s="15">
        <f>G119-(27.998*S119)</f>
        <v>3503.6606999999999</v>
      </c>
      <c r="I119" s="15">
        <f>H119-57.02146*U119</f>
        <v>3503.6606999999999</v>
      </c>
      <c r="J119" s="1">
        <v>33.764299999999999</v>
      </c>
      <c r="K119" s="1">
        <v>2</v>
      </c>
      <c r="L119" s="1">
        <v>8</v>
      </c>
      <c r="M119" s="1">
        <v>0</v>
      </c>
      <c r="N119" s="1">
        <v>0</v>
      </c>
      <c r="O119" s="1">
        <v>0</v>
      </c>
      <c r="P119" s="2">
        <v>0</v>
      </c>
      <c r="Q119">
        <v>1003.444</v>
      </c>
      <c r="R119">
        <v>2</v>
      </c>
      <c r="V119" s="10">
        <f t="shared" si="8"/>
        <v>1801.0795000000001</v>
      </c>
      <c r="W119">
        <f t="shared" si="9"/>
        <v>1702.5811999999999</v>
      </c>
      <c r="X119" s="1">
        <f t="shared" si="10"/>
        <v>1801.0795000000001</v>
      </c>
      <c r="Y119">
        <f t="shared" si="11"/>
        <v>1819.0900000000001</v>
      </c>
      <c r="Z119">
        <f t="shared" si="12"/>
        <v>1003.0872750000001</v>
      </c>
      <c r="AA119">
        <f t="shared" si="13"/>
        <v>669.06079166666666</v>
      </c>
      <c r="AB119" s="2" t="s">
        <v>70</v>
      </c>
      <c r="AC119" s="11">
        <v>1801.0573999999999</v>
      </c>
    </row>
    <row r="120" spans="1:53" hidden="1" x14ac:dyDescent="0.25">
      <c r="B120" s="1">
        <v>3220</v>
      </c>
      <c r="C120" s="1">
        <v>3215</v>
      </c>
      <c r="D120" s="1">
        <v>1132.17</v>
      </c>
      <c r="E120" s="1">
        <v>1131.4991</v>
      </c>
      <c r="F120" s="1">
        <v>3</v>
      </c>
      <c r="G120" s="1">
        <v>3391.4756000000002</v>
      </c>
      <c r="H120" s="15">
        <f>G120-(27.998*S120)</f>
        <v>3391.4756000000002</v>
      </c>
      <c r="I120" s="15">
        <f>H120-57.02146*U120</f>
        <v>3391.4756000000002</v>
      </c>
      <c r="J120" s="1">
        <v>33.774299999999997</v>
      </c>
      <c r="K120" s="1">
        <v>2</v>
      </c>
      <c r="L120" s="1">
        <v>8</v>
      </c>
      <c r="M120" s="1">
        <v>0</v>
      </c>
      <c r="N120" s="1">
        <v>0</v>
      </c>
      <c r="O120" s="1">
        <v>0</v>
      </c>
      <c r="P120" s="2">
        <v>0</v>
      </c>
      <c r="Q120">
        <v>947.41819999999996</v>
      </c>
      <c r="R120">
        <v>2</v>
      </c>
      <c r="V120" s="10">
        <f t="shared" si="8"/>
        <v>1688.8944000000004</v>
      </c>
      <c r="W120">
        <f t="shared" si="9"/>
        <v>1702.5811999999999</v>
      </c>
      <c r="X120" s="1">
        <f t="shared" si="10"/>
        <v>1688.8944000000004</v>
      </c>
      <c r="Y120">
        <f t="shared" si="11"/>
        <v>1706.9049000000005</v>
      </c>
      <c r="Z120">
        <f t="shared" si="12"/>
        <v>946.99472500000024</v>
      </c>
      <c r="AA120">
        <f t="shared" si="13"/>
        <v>631.66575833333343</v>
      </c>
      <c r="AB120" s="2" t="s">
        <v>72</v>
      </c>
      <c r="AC120" s="11">
        <v>1688.8733</v>
      </c>
    </row>
    <row r="121" spans="1:53" hidden="1" x14ac:dyDescent="0.25">
      <c r="B121" s="1">
        <v>3222</v>
      </c>
      <c r="C121" s="1">
        <v>3215</v>
      </c>
      <c r="D121" s="1">
        <v>836.91</v>
      </c>
      <c r="E121" s="1">
        <v>836.40660000000003</v>
      </c>
      <c r="F121" s="1">
        <v>4</v>
      </c>
      <c r="G121" s="1">
        <v>3341.5971</v>
      </c>
      <c r="H121" s="15">
        <f>G121-(27.998*S121)</f>
        <v>3341.5971</v>
      </c>
      <c r="I121" s="15">
        <f>H121-57.02146*U121</f>
        <v>3341.5971</v>
      </c>
      <c r="J121" s="1">
        <v>33.784799999999997</v>
      </c>
      <c r="K121" s="1">
        <v>2</v>
      </c>
      <c r="L121" s="1">
        <v>7</v>
      </c>
      <c r="M121" s="1">
        <v>0</v>
      </c>
      <c r="N121" s="1">
        <v>0</v>
      </c>
      <c r="O121" s="1">
        <v>0</v>
      </c>
      <c r="P121" s="2">
        <v>0</v>
      </c>
      <c r="Q121">
        <v>670</v>
      </c>
      <c r="R121">
        <v>3</v>
      </c>
      <c r="V121" s="10">
        <f t="shared" si="8"/>
        <v>1801.0687</v>
      </c>
      <c r="W121">
        <f t="shared" si="9"/>
        <v>1540.5283999999999</v>
      </c>
      <c r="X121" s="1">
        <f t="shared" si="10"/>
        <v>1801.0687</v>
      </c>
      <c r="Y121">
        <f t="shared" si="11"/>
        <v>1819.0792000000001</v>
      </c>
      <c r="Z121">
        <f t="shared" si="12"/>
        <v>1003.0818750000001</v>
      </c>
      <c r="AA121">
        <f t="shared" si="13"/>
        <v>669.05719166666665</v>
      </c>
      <c r="AB121" s="2" t="s">
        <v>70</v>
      </c>
      <c r="AC121" s="11">
        <v>1801.0573999999999</v>
      </c>
    </row>
    <row r="122" spans="1:53" x14ac:dyDescent="0.25">
      <c r="A122" t="s">
        <v>189</v>
      </c>
      <c r="B122">
        <v>9215</v>
      </c>
      <c r="C122">
        <v>9210</v>
      </c>
      <c r="D122">
        <v>1325.88</v>
      </c>
      <c r="E122">
        <v>1325.2143000000001</v>
      </c>
      <c r="F122">
        <v>3</v>
      </c>
      <c r="G122">
        <v>3972.6212</v>
      </c>
      <c r="H122" s="7">
        <f>G122-(27.998*S122)</f>
        <v>3972.6212</v>
      </c>
      <c r="I122" s="8">
        <f>H122-57.02146*U122</f>
        <v>3972.6212</v>
      </c>
      <c r="J122">
        <v>76.419399999999996</v>
      </c>
      <c r="K122" s="2">
        <v>4</v>
      </c>
      <c r="L122" s="2">
        <v>5</v>
      </c>
      <c r="M122" s="2">
        <v>0</v>
      </c>
      <c r="N122" s="2">
        <v>2</v>
      </c>
      <c r="O122" s="2">
        <v>0</v>
      </c>
      <c r="P122">
        <v>0</v>
      </c>
      <c r="Q122">
        <v>699.13409999999999</v>
      </c>
      <c r="R122">
        <v>2</v>
      </c>
      <c r="V122" s="10">
        <f t="shared" si="8"/>
        <v>1767.8488000000002</v>
      </c>
      <c r="W122">
        <f t="shared" si="9"/>
        <v>2204.7723999999998</v>
      </c>
      <c r="X122" s="1">
        <f t="shared" si="10"/>
        <v>1767.8488000000002</v>
      </c>
      <c r="Y122">
        <f t="shared" si="11"/>
        <v>1785.8593000000003</v>
      </c>
      <c r="Z122">
        <f t="shared" si="12"/>
        <v>986.47192500000017</v>
      </c>
      <c r="AA122">
        <f t="shared" si="13"/>
        <v>657.98389166666675</v>
      </c>
      <c r="AB122" s="2" t="s">
        <v>69</v>
      </c>
      <c r="AC122" s="11">
        <v>1192.6451999999999</v>
      </c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53" x14ac:dyDescent="0.25">
      <c r="A123" t="s">
        <v>189</v>
      </c>
      <c r="B123">
        <v>9230</v>
      </c>
      <c r="C123">
        <v>9221</v>
      </c>
      <c r="D123">
        <v>1335.22</v>
      </c>
      <c r="E123">
        <v>1334.5498</v>
      </c>
      <c r="F123">
        <v>3</v>
      </c>
      <c r="G123">
        <v>4000.6275999999998</v>
      </c>
      <c r="H123" s="7">
        <f>G123-(27.998*S123)</f>
        <v>4000.6275999999998</v>
      </c>
      <c r="I123" s="8">
        <f>H123-57.02146*U123</f>
        <v>4000.6275999999998</v>
      </c>
      <c r="J123">
        <v>76.542100000000005</v>
      </c>
      <c r="K123" s="2">
        <v>4</v>
      </c>
      <c r="L123" s="2">
        <v>5</v>
      </c>
      <c r="M123" s="2">
        <v>0</v>
      </c>
      <c r="N123" s="2">
        <v>2</v>
      </c>
      <c r="O123" s="2">
        <v>0</v>
      </c>
      <c r="P123" s="2">
        <v>0</v>
      </c>
      <c r="Q123">
        <v>657.34709999999995</v>
      </c>
      <c r="R123">
        <v>3</v>
      </c>
      <c r="V123" s="10">
        <f t="shared" si="8"/>
        <v>1795.8552</v>
      </c>
      <c r="W123">
        <f t="shared" si="9"/>
        <v>2204.7723999999998</v>
      </c>
      <c r="X123" s="1">
        <f t="shared" si="10"/>
        <v>1795.8552</v>
      </c>
      <c r="Y123">
        <f t="shared" si="11"/>
        <v>1813.8657000000001</v>
      </c>
      <c r="Z123">
        <f t="shared" si="12"/>
        <v>1000.475125</v>
      </c>
      <c r="AA123">
        <f t="shared" si="13"/>
        <v>667.3193583333333</v>
      </c>
      <c r="AB123" s="30" t="s">
        <v>71</v>
      </c>
      <c r="AC123">
        <v>1764.876</v>
      </c>
      <c r="AF123" s="2"/>
      <c r="AG123" s="2"/>
      <c r="AH123" s="2"/>
      <c r="AI123" s="2"/>
      <c r="AJ123" s="2"/>
    </row>
    <row r="124" spans="1:53" x14ac:dyDescent="0.25">
      <c r="A124" t="s">
        <v>189</v>
      </c>
      <c r="B124">
        <v>9838</v>
      </c>
      <c r="C124">
        <v>9835</v>
      </c>
      <c r="D124">
        <v>1579.03</v>
      </c>
      <c r="E124">
        <v>1578.7047</v>
      </c>
      <c r="F124">
        <v>3</v>
      </c>
      <c r="G124">
        <v>4733.0923000000003</v>
      </c>
      <c r="H124" s="7">
        <f>G124-(27.998*S124)</f>
        <v>4705.0943000000007</v>
      </c>
      <c r="I124" s="8">
        <f>H124-57.02146*U124</f>
        <v>4705.0943000000007</v>
      </c>
      <c r="J124">
        <v>83.710700000000003</v>
      </c>
      <c r="K124">
        <v>3</v>
      </c>
      <c r="L124">
        <v>5</v>
      </c>
      <c r="M124">
        <v>0</v>
      </c>
      <c r="N124">
        <v>0</v>
      </c>
      <c r="O124">
        <v>0</v>
      </c>
      <c r="P124">
        <v>0</v>
      </c>
      <c r="Q124">
        <v>699.13499999999999</v>
      </c>
      <c r="R124">
        <v>2</v>
      </c>
      <c r="S124">
        <v>1</v>
      </c>
      <c r="V124" s="10">
        <f t="shared" si="8"/>
        <v>3285.5921000000003</v>
      </c>
      <c r="W124">
        <f t="shared" si="9"/>
        <v>1447.5001999999999</v>
      </c>
      <c r="X124" s="1">
        <f t="shared" si="10"/>
        <v>3285.5921000000003</v>
      </c>
      <c r="Y124">
        <f t="shared" si="11"/>
        <v>3303.6026000000002</v>
      </c>
      <c r="Z124">
        <f t="shared" si="12"/>
        <v>1745.3435750000001</v>
      </c>
      <c r="AA124">
        <f t="shared" si="13"/>
        <v>1163.8983250000001</v>
      </c>
      <c r="AB124" s="2" t="s">
        <v>69</v>
      </c>
      <c r="AC124" s="11">
        <v>1192.6451999999999</v>
      </c>
    </row>
    <row r="125" spans="1:53" hidden="1" x14ac:dyDescent="0.25">
      <c r="B125" s="1">
        <v>3255</v>
      </c>
      <c r="C125" s="1">
        <v>3248</v>
      </c>
      <c r="D125" s="1">
        <v>1078.1400000000001</v>
      </c>
      <c r="E125" s="1">
        <v>1077.4742000000001</v>
      </c>
      <c r="F125" s="1">
        <v>3</v>
      </c>
      <c r="G125" s="1">
        <v>3229.4009000000001</v>
      </c>
      <c r="H125" s="15">
        <f>G125-(27.998*S125)</f>
        <v>3229.4009000000001</v>
      </c>
      <c r="I125" s="15">
        <f>H125-57.02146*U125</f>
        <v>3229.4009000000001</v>
      </c>
      <c r="J125" s="1">
        <v>33.981200000000001</v>
      </c>
      <c r="K125" s="1">
        <v>2</v>
      </c>
      <c r="L125" s="1">
        <v>7</v>
      </c>
      <c r="M125" s="1">
        <v>0</v>
      </c>
      <c r="N125" s="1">
        <v>0</v>
      </c>
      <c r="O125" s="1">
        <v>0</v>
      </c>
      <c r="P125" s="2">
        <v>0</v>
      </c>
      <c r="Q125">
        <v>947.35180000000003</v>
      </c>
      <c r="R125">
        <v>2</v>
      </c>
      <c r="V125" s="10">
        <f t="shared" si="8"/>
        <v>1688.8725000000002</v>
      </c>
      <c r="W125">
        <f t="shared" si="9"/>
        <v>1540.5283999999999</v>
      </c>
      <c r="X125" s="1">
        <f t="shared" si="10"/>
        <v>1688.8725000000002</v>
      </c>
      <c r="Y125">
        <f t="shared" si="11"/>
        <v>1706.8830000000003</v>
      </c>
      <c r="Z125">
        <f t="shared" si="12"/>
        <v>946.98377500000015</v>
      </c>
      <c r="AA125">
        <f t="shared" si="13"/>
        <v>631.65845833333344</v>
      </c>
      <c r="AB125" s="2" t="s">
        <v>72</v>
      </c>
      <c r="AC125" s="11">
        <v>1688.8733</v>
      </c>
    </row>
    <row r="126" spans="1:53" hidden="1" x14ac:dyDescent="0.25">
      <c r="B126" s="1">
        <v>3273</v>
      </c>
      <c r="C126" s="1">
        <v>3270</v>
      </c>
      <c r="D126" s="1">
        <v>1287.07</v>
      </c>
      <c r="E126" s="1">
        <v>1286.5730000000001</v>
      </c>
      <c r="F126" s="1">
        <v>2</v>
      </c>
      <c r="G126" s="1">
        <v>2571.1315</v>
      </c>
      <c r="H126" s="15">
        <f>G126-(27.998*S126)</f>
        <v>2571.1315</v>
      </c>
      <c r="I126" s="15">
        <f>H126-57.02146*U126</f>
        <v>2571.1315</v>
      </c>
      <c r="J126" s="1">
        <v>34.098300000000002</v>
      </c>
      <c r="K126" s="1">
        <v>2</v>
      </c>
      <c r="L126" s="1">
        <v>6</v>
      </c>
      <c r="M126" s="1">
        <v>0</v>
      </c>
      <c r="N126" s="1">
        <v>0</v>
      </c>
      <c r="O126" s="1">
        <v>0</v>
      </c>
      <c r="P126" s="9">
        <v>0</v>
      </c>
      <c r="Q126">
        <v>699.17399999999998</v>
      </c>
      <c r="R126">
        <v>2</v>
      </c>
      <c r="V126" s="10">
        <f t="shared" si="8"/>
        <v>1192.6559</v>
      </c>
      <c r="W126">
        <f t="shared" si="9"/>
        <v>1378.4756</v>
      </c>
      <c r="X126" s="1">
        <f t="shared" si="10"/>
        <v>1192.6559</v>
      </c>
      <c r="Y126">
        <f t="shared" si="11"/>
        <v>1210.6664000000001</v>
      </c>
      <c r="Z126">
        <f t="shared" si="12"/>
        <v>698.87547500000005</v>
      </c>
      <c r="AA126">
        <f t="shared" si="13"/>
        <v>466.252925</v>
      </c>
      <c r="AB126" s="2" t="s">
        <v>69</v>
      </c>
      <c r="AC126" s="11">
        <v>1192.6451999999999</v>
      </c>
      <c r="BA126" s="2"/>
    </row>
    <row r="127" spans="1:53" x14ac:dyDescent="0.25">
      <c r="A127" t="s">
        <v>189</v>
      </c>
      <c r="B127">
        <v>9924</v>
      </c>
      <c r="C127">
        <v>9923</v>
      </c>
      <c r="D127">
        <v>1151.72</v>
      </c>
      <c r="E127">
        <v>1151.2202</v>
      </c>
      <c r="F127">
        <v>4</v>
      </c>
      <c r="G127">
        <v>4600.8518000000004</v>
      </c>
      <c r="H127" s="7">
        <f>G127-(27.998*S127)</f>
        <v>4600.8518000000004</v>
      </c>
      <c r="I127" s="8">
        <f>H127-57.02146*U127</f>
        <v>4600.8518000000004</v>
      </c>
      <c r="J127">
        <v>84.693399999999997</v>
      </c>
      <c r="K127">
        <v>5</v>
      </c>
      <c r="L127">
        <v>6</v>
      </c>
      <c r="M127">
        <v>0</v>
      </c>
      <c r="N127">
        <v>3</v>
      </c>
      <c r="O127">
        <v>0</v>
      </c>
      <c r="P127" s="2">
        <v>0</v>
      </c>
      <c r="Q127">
        <v>985.40210000000002</v>
      </c>
      <c r="R127">
        <v>2</v>
      </c>
      <c r="V127" s="10">
        <f t="shared" si="8"/>
        <v>1739.8518000000004</v>
      </c>
      <c r="W127">
        <f t="shared" si="9"/>
        <v>2861</v>
      </c>
      <c r="X127" s="1">
        <f t="shared" si="10"/>
        <v>1739.8518000000004</v>
      </c>
      <c r="Y127">
        <f t="shared" si="11"/>
        <v>1757.8623000000005</v>
      </c>
      <c r="Z127">
        <f t="shared" si="12"/>
        <v>972.47342500000025</v>
      </c>
      <c r="AA127">
        <f t="shared" si="13"/>
        <v>648.65155833333347</v>
      </c>
      <c r="AB127" s="30" t="s">
        <v>71</v>
      </c>
      <c r="AC127">
        <v>1764.876</v>
      </c>
    </row>
    <row r="128" spans="1:53" hidden="1" x14ac:dyDescent="0.25">
      <c r="B128" s="1">
        <v>3282</v>
      </c>
      <c r="C128" s="1">
        <v>3281</v>
      </c>
      <c r="D128" s="1">
        <v>1023.8</v>
      </c>
      <c r="E128" s="1">
        <v>1023.4622000000001</v>
      </c>
      <c r="F128" s="1">
        <v>3</v>
      </c>
      <c r="G128" s="1">
        <v>3067.3645999999999</v>
      </c>
      <c r="H128" s="15">
        <f>G128-(27.998*S128)</f>
        <v>3067.3645999999999</v>
      </c>
      <c r="I128" s="15">
        <f>H128-57.02146*U128</f>
        <v>3067.3645999999999</v>
      </c>
      <c r="J128" s="1">
        <v>34.150700000000001</v>
      </c>
      <c r="K128" s="1">
        <v>2</v>
      </c>
      <c r="L128" s="1">
        <v>6</v>
      </c>
      <c r="M128" s="1">
        <v>0</v>
      </c>
      <c r="N128" s="1">
        <v>0</v>
      </c>
      <c r="O128" s="1">
        <v>0</v>
      </c>
      <c r="P128" s="2">
        <v>0</v>
      </c>
      <c r="Q128">
        <v>947.33280000000002</v>
      </c>
      <c r="R128">
        <v>2</v>
      </c>
      <c r="V128" s="10">
        <f t="shared" si="8"/>
        <v>1688.8889999999999</v>
      </c>
      <c r="W128">
        <f t="shared" si="9"/>
        <v>1378.4756</v>
      </c>
      <c r="X128" s="1">
        <f t="shared" si="10"/>
        <v>1688.8889999999999</v>
      </c>
      <c r="Y128">
        <f t="shared" si="11"/>
        <v>1706.8995</v>
      </c>
      <c r="Z128">
        <f t="shared" si="12"/>
        <v>946.99202500000001</v>
      </c>
      <c r="AA128">
        <f t="shared" si="13"/>
        <v>631.66395833333331</v>
      </c>
      <c r="AB128" s="2" t="s">
        <v>72</v>
      </c>
      <c r="AC128" s="11">
        <v>1688.8733</v>
      </c>
      <c r="AF128" s="2"/>
      <c r="AG128" s="2"/>
      <c r="AH128" s="2"/>
      <c r="AI128" s="2"/>
      <c r="AJ128" s="2"/>
    </row>
    <row r="129" spans="1:53" x14ac:dyDescent="0.25">
      <c r="A129" t="s">
        <v>189</v>
      </c>
      <c r="B129">
        <v>10001</v>
      </c>
      <c r="C129">
        <v>10000</v>
      </c>
      <c r="D129">
        <v>1535.63</v>
      </c>
      <c r="E129">
        <v>1534.6264000000001</v>
      </c>
      <c r="F129">
        <v>3</v>
      </c>
      <c r="G129">
        <v>4600.8573999999999</v>
      </c>
      <c r="H129" s="7">
        <f>G129-(27.998*S129)</f>
        <v>4572.8594000000003</v>
      </c>
      <c r="I129" s="8">
        <f>H129-57.02146*U129</f>
        <v>4572.8594000000003</v>
      </c>
      <c r="J129">
        <v>85.504499999999993</v>
      </c>
      <c r="K129">
        <v>5</v>
      </c>
      <c r="L129">
        <v>6</v>
      </c>
      <c r="M129">
        <v>0</v>
      </c>
      <c r="N129">
        <v>3</v>
      </c>
      <c r="O129">
        <v>0</v>
      </c>
      <c r="P129" s="2">
        <v>0</v>
      </c>
      <c r="Q129">
        <v>1003.4659</v>
      </c>
      <c r="R129">
        <v>2</v>
      </c>
      <c r="S129">
        <v>1</v>
      </c>
      <c r="V129" s="10">
        <f t="shared" si="8"/>
        <v>1711.8593999999998</v>
      </c>
      <c r="W129">
        <f t="shared" si="9"/>
        <v>2888.998</v>
      </c>
      <c r="X129" s="1">
        <f t="shared" si="10"/>
        <v>1711.8593999999998</v>
      </c>
      <c r="Y129">
        <f t="shared" si="11"/>
        <v>1729.8698999999999</v>
      </c>
      <c r="Z129">
        <f t="shared" si="12"/>
        <v>958.47722499999998</v>
      </c>
      <c r="AA129">
        <f t="shared" si="13"/>
        <v>639.32075833333329</v>
      </c>
      <c r="AB129" s="2" t="s">
        <v>70</v>
      </c>
      <c r="AC129" s="11">
        <v>1801.0573999999999</v>
      </c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3" x14ac:dyDescent="0.25">
      <c r="A130" t="s">
        <v>189</v>
      </c>
      <c r="B130">
        <v>10914</v>
      </c>
      <c r="C130">
        <v>10913</v>
      </c>
      <c r="D130">
        <v>1224.49</v>
      </c>
      <c r="E130">
        <v>1223.9938</v>
      </c>
      <c r="F130">
        <v>4</v>
      </c>
      <c r="G130">
        <v>4891.9459999999999</v>
      </c>
      <c r="H130" s="7">
        <f>G130-(27.998*S130)</f>
        <v>4863.9480000000003</v>
      </c>
      <c r="I130" s="8">
        <f>H130-57.02146*U130</f>
        <v>4863.9480000000003</v>
      </c>
      <c r="J130">
        <v>97.694699999999997</v>
      </c>
      <c r="K130">
        <v>5</v>
      </c>
      <c r="L130">
        <v>6</v>
      </c>
      <c r="M130">
        <v>0</v>
      </c>
      <c r="N130">
        <v>4</v>
      </c>
      <c r="O130">
        <v>0</v>
      </c>
      <c r="P130" s="14">
        <v>0</v>
      </c>
      <c r="Q130" s="12">
        <v>1003.4913</v>
      </c>
      <c r="R130" s="12">
        <v>2</v>
      </c>
      <c r="S130" s="12">
        <v>1</v>
      </c>
      <c r="T130" s="12"/>
      <c r="U130" s="12"/>
      <c r="V130" s="10">
        <f t="shared" ref="V130:V193" si="14">X130-57.02146*U130</f>
        <v>1711.8525999999997</v>
      </c>
      <c r="W130" s="12">
        <f t="shared" ref="W130:W193" si="15">(203.0794*K130)+(162.0528*L130)+(146.0579*M130)+(291.0954*N130)+(307.0903*O130)+(79.9663*P130)+(27.998*S130)+(22.98977*T130)</f>
        <v>3180.0934000000002</v>
      </c>
      <c r="X130" s="15">
        <f t="shared" ref="X130:X193" si="16">G130-W130+(105.02483*U130)</f>
        <v>1711.8525999999997</v>
      </c>
      <c r="Y130" s="12">
        <f t="shared" ref="Y130:Y193" si="17">G130-W130+18.0105+(105.02483*U130)</f>
        <v>1729.8630999999998</v>
      </c>
      <c r="Z130" s="12">
        <f t="shared" ref="Z130:Z193" si="18">((X130+Z$1)+(1.007825*2))/2</f>
        <v>958.47382499999992</v>
      </c>
      <c r="AA130" s="12">
        <f t="shared" ref="AA130:AA193" si="19">((X130+AA$1)+(1.007825*3))/3</f>
        <v>639.31849166666655</v>
      </c>
      <c r="AB130" s="2" t="s">
        <v>70</v>
      </c>
      <c r="AC130" s="11">
        <v>1801.0573999999999</v>
      </c>
      <c r="AD130" s="12"/>
      <c r="AE130" s="12"/>
    </row>
    <row r="131" spans="1:53" hidden="1" x14ac:dyDescent="0.25">
      <c r="B131" s="1">
        <v>3297</v>
      </c>
      <c r="C131" s="1">
        <v>3292</v>
      </c>
      <c r="D131" s="1">
        <v>1124.52</v>
      </c>
      <c r="E131" s="1">
        <v>1124.5209</v>
      </c>
      <c r="F131" s="1">
        <v>2</v>
      </c>
      <c r="G131" s="1">
        <v>2247.0272</v>
      </c>
      <c r="H131" s="15">
        <f>G131-(27.998*S131)</f>
        <v>2247.0272</v>
      </c>
      <c r="I131" s="15">
        <f>H131-57.02146*U131</f>
        <v>2247.0272</v>
      </c>
      <c r="J131" s="1">
        <v>34.247599999999998</v>
      </c>
      <c r="K131" s="1">
        <v>2</v>
      </c>
      <c r="L131" s="1">
        <v>4</v>
      </c>
      <c r="M131" s="1">
        <v>0</v>
      </c>
      <c r="N131" s="1">
        <v>0</v>
      </c>
      <c r="O131" s="1">
        <v>0</v>
      </c>
      <c r="P131" s="9">
        <v>0</v>
      </c>
      <c r="Q131">
        <v>699.14620000000002</v>
      </c>
      <c r="R131">
        <v>2</v>
      </c>
      <c r="V131" s="10">
        <f t="shared" si="14"/>
        <v>1192.6572000000001</v>
      </c>
      <c r="W131">
        <f t="shared" si="15"/>
        <v>1054.3699999999999</v>
      </c>
      <c r="X131" s="1">
        <f t="shared" si="16"/>
        <v>1192.6572000000001</v>
      </c>
      <c r="Y131">
        <f t="shared" si="17"/>
        <v>1210.6677000000002</v>
      </c>
      <c r="Z131">
        <f t="shared" si="18"/>
        <v>698.87612500000012</v>
      </c>
      <c r="AA131">
        <f t="shared" si="19"/>
        <v>466.25335833333338</v>
      </c>
      <c r="AB131" s="2" t="s">
        <v>69</v>
      </c>
      <c r="AC131" s="11">
        <v>1192.6451999999999</v>
      </c>
      <c r="BA131" s="12"/>
    </row>
    <row r="132" spans="1:53" x14ac:dyDescent="0.25">
      <c r="A132" t="s">
        <v>170</v>
      </c>
      <c r="B132" s="12">
        <v>5785</v>
      </c>
      <c r="C132" s="12">
        <v>5778</v>
      </c>
      <c r="D132" s="12">
        <v>1285.03</v>
      </c>
      <c r="E132" s="12">
        <v>1284.5299</v>
      </c>
      <c r="F132" s="12">
        <v>2</v>
      </c>
      <c r="G132" s="12">
        <v>2567.0453000000002</v>
      </c>
      <c r="H132" s="7">
        <f>G132-(27.998*S132)</f>
        <v>2567.0453000000002</v>
      </c>
      <c r="I132" s="8">
        <f>H132-57.02146*U132</f>
        <v>2567.0453000000002</v>
      </c>
      <c r="J132" s="12">
        <v>50.347700000000003</v>
      </c>
      <c r="K132" s="12">
        <v>2</v>
      </c>
      <c r="L132" s="12">
        <v>6</v>
      </c>
      <c r="M132" s="12">
        <v>0</v>
      </c>
      <c r="N132" s="12">
        <v>0</v>
      </c>
      <c r="O132" s="12">
        <v>0</v>
      </c>
      <c r="P132" s="2">
        <v>0</v>
      </c>
      <c r="Q132">
        <v>657.36329999999998</v>
      </c>
      <c r="R132">
        <v>2</v>
      </c>
      <c r="V132" s="10">
        <f t="shared" si="14"/>
        <v>1188.5697000000002</v>
      </c>
      <c r="W132">
        <f t="shared" si="15"/>
        <v>1378.4756</v>
      </c>
      <c r="X132" s="1">
        <f t="shared" si="16"/>
        <v>1188.5697000000002</v>
      </c>
      <c r="Y132">
        <f t="shared" si="17"/>
        <v>1206.5802000000003</v>
      </c>
      <c r="Z132">
        <f t="shared" si="18"/>
        <v>696.83237500000018</v>
      </c>
      <c r="AA132">
        <f t="shared" si="19"/>
        <v>464.89085833333343</v>
      </c>
      <c r="AB132" s="30" t="s">
        <v>71</v>
      </c>
      <c r="AC132">
        <v>1764.876</v>
      </c>
    </row>
    <row r="133" spans="1:53" hidden="1" x14ac:dyDescent="0.25">
      <c r="B133" s="1">
        <v>3308</v>
      </c>
      <c r="C133" s="1">
        <v>3303</v>
      </c>
      <c r="D133" s="1">
        <v>1382.6</v>
      </c>
      <c r="E133" s="1">
        <v>1381.5979</v>
      </c>
      <c r="F133" s="1">
        <v>2</v>
      </c>
      <c r="G133" s="1">
        <v>2761.1812</v>
      </c>
      <c r="H133" s="15">
        <f>G133-(27.998*S133)</f>
        <v>2733.1831999999999</v>
      </c>
      <c r="I133" s="15">
        <f>H133-57.02146*U133</f>
        <v>2733.1831999999999</v>
      </c>
      <c r="J133" s="1">
        <v>34.321199999999997</v>
      </c>
      <c r="K133" s="1">
        <v>2</v>
      </c>
      <c r="L133" s="1">
        <v>7</v>
      </c>
      <c r="M133" s="1">
        <v>0</v>
      </c>
      <c r="N133" s="1">
        <v>0</v>
      </c>
      <c r="O133" s="1">
        <v>0</v>
      </c>
      <c r="P133" s="9">
        <v>0</v>
      </c>
      <c r="Q133">
        <v>699.1644</v>
      </c>
      <c r="R133">
        <v>2</v>
      </c>
      <c r="S133">
        <v>1</v>
      </c>
      <c r="V133" s="10">
        <f t="shared" si="14"/>
        <v>1192.6548</v>
      </c>
      <c r="W133">
        <f t="shared" si="15"/>
        <v>1568.5264</v>
      </c>
      <c r="X133" s="1">
        <f t="shared" si="16"/>
        <v>1192.6548</v>
      </c>
      <c r="Y133">
        <f t="shared" si="17"/>
        <v>1210.6653000000001</v>
      </c>
      <c r="Z133">
        <f t="shared" si="18"/>
        <v>698.87492500000008</v>
      </c>
      <c r="AA133">
        <f t="shared" si="19"/>
        <v>466.25255833333335</v>
      </c>
      <c r="AB133" s="2" t="s">
        <v>69</v>
      </c>
      <c r="AC133" s="11">
        <v>1192.6451999999999</v>
      </c>
    </row>
    <row r="134" spans="1:53" hidden="1" x14ac:dyDescent="0.25">
      <c r="B134" s="1">
        <v>3326</v>
      </c>
      <c r="C134" s="1">
        <v>3325</v>
      </c>
      <c r="D134" s="1">
        <v>877.42</v>
      </c>
      <c r="E134" s="1">
        <v>876.92169999999999</v>
      </c>
      <c r="F134" s="1">
        <v>4</v>
      </c>
      <c r="G134" s="1">
        <v>3503.6579000000002</v>
      </c>
      <c r="H134" s="15">
        <f>G134-(27.998*S134)</f>
        <v>3503.6579000000002</v>
      </c>
      <c r="I134" s="15">
        <f>H134-57.02146*U134</f>
        <v>3503.6579000000002</v>
      </c>
      <c r="J134" s="1">
        <v>34.436500000000002</v>
      </c>
      <c r="K134" s="1">
        <v>2</v>
      </c>
      <c r="L134" s="1">
        <v>8</v>
      </c>
      <c r="M134" s="1">
        <v>0</v>
      </c>
      <c r="N134" s="1">
        <v>0</v>
      </c>
      <c r="O134" s="1">
        <v>0</v>
      </c>
      <c r="P134" s="2">
        <v>0</v>
      </c>
      <c r="Q134">
        <v>670</v>
      </c>
      <c r="R134">
        <v>3</v>
      </c>
      <c r="V134" s="10">
        <f t="shared" si="14"/>
        <v>1801.0767000000003</v>
      </c>
      <c r="W134">
        <f t="shared" si="15"/>
        <v>1702.5811999999999</v>
      </c>
      <c r="X134" s="1">
        <f t="shared" si="16"/>
        <v>1801.0767000000003</v>
      </c>
      <c r="Y134">
        <f t="shared" si="17"/>
        <v>1819.0872000000004</v>
      </c>
      <c r="Z134">
        <f t="shared" si="18"/>
        <v>1003.0858750000002</v>
      </c>
      <c r="AA134">
        <f t="shared" si="19"/>
        <v>669.05985833333341</v>
      </c>
      <c r="AB134" s="2" t="s">
        <v>70</v>
      </c>
      <c r="AC134" s="11">
        <v>1801.0573999999999</v>
      </c>
    </row>
    <row r="135" spans="1:53" hidden="1" x14ac:dyDescent="0.25">
      <c r="B135" s="1">
        <v>3348</v>
      </c>
      <c r="C135" s="1">
        <v>3347</v>
      </c>
      <c r="D135" s="1">
        <v>969.78</v>
      </c>
      <c r="E135" s="1">
        <v>969.44290000000001</v>
      </c>
      <c r="F135" s="1">
        <v>3</v>
      </c>
      <c r="G135" s="1">
        <v>2905.3067999999998</v>
      </c>
      <c r="H135" s="15">
        <f>G135-(27.998*S135)</f>
        <v>2905.3067999999998</v>
      </c>
      <c r="I135" s="15">
        <f>H135-57.02146*U135</f>
        <v>2905.3067999999998</v>
      </c>
      <c r="J135" s="1">
        <v>34.572600000000001</v>
      </c>
      <c r="K135" s="1">
        <v>2</v>
      </c>
      <c r="L135" s="1">
        <v>5</v>
      </c>
      <c r="M135" s="1">
        <v>0</v>
      </c>
      <c r="N135" s="1">
        <v>0</v>
      </c>
      <c r="O135" s="1">
        <v>0</v>
      </c>
      <c r="P135" s="2">
        <v>0</v>
      </c>
      <c r="Q135">
        <v>947.37810000000002</v>
      </c>
      <c r="R135">
        <v>2</v>
      </c>
      <c r="V135" s="10">
        <f t="shared" si="14"/>
        <v>1688.884</v>
      </c>
      <c r="W135">
        <f t="shared" si="15"/>
        <v>1216.4227999999998</v>
      </c>
      <c r="X135" s="1">
        <f t="shared" si="16"/>
        <v>1688.884</v>
      </c>
      <c r="Y135">
        <f t="shared" si="17"/>
        <v>1706.8945000000001</v>
      </c>
      <c r="Z135">
        <f t="shared" si="18"/>
        <v>946.98952500000007</v>
      </c>
      <c r="AA135">
        <f t="shared" si="19"/>
        <v>631.66229166666665</v>
      </c>
      <c r="AB135" s="2" t="s">
        <v>72</v>
      </c>
      <c r="AC135" s="11">
        <v>1688.8733</v>
      </c>
    </row>
    <row r="136" spans="1:53" x14ac:dyDescent="0.25">
      <c r="A136" t="s">
        <v>241</v>
      </c>
      <c r="B136">
        <v>2118</v>
      </c>
      <c r="C136">
        <v>2115</v>
      </c>
      <c r="D136">
        <v>1014.08</v>
      </c>
      <c r="E136">
        <v>1013.7489</v>
      </c>
      <c r="F136">
        <v>3</v>
      </c>
      <c r="G136">
        <v>3038.2248</v>
      </c>
      <c r="H136" s="7">
        <f>G136-(27.998*S136)</f>
        <v>3038.2248</v>
      </c>
      <c r="I136" s="8">
        <f>H136-57.02146*U136</f>
        <v>3038.2248</v>
      </c>
      <c r="J136">
        <v>26.611999999999998</v>
      </c>
      <c r="K136">
        <v>2</v>
      </c>
      <c r="L136">
        <v>7</v>
      </c>
      <c r="M136">
        <v>0</v>
      </c>
      <c r="N136">
        <v>0</v>
      </c>
      <c r="O136">
        <v>0</v>
      </c>
      <c r="P136" s="2">
        <v>0</v>
      </c>
      <c r="Q136">
        <v>985.34609999999998</v>
      </c>
      <c r="R136">
        <v>2</v>
      </c>
      <c r="V136" s="10">
        <f t="shared" si="14"/>
        <v>1497.6964</v>
      </c>
      <c r="W136">
        <f t="shared" si="15"/>
        <v>1540.5283999999999</v>
      </c>
      <c r="X136" s="1">
        <f t="shared" si="16"/>
        <v>1497.6964</v>
      </c>
      <c r="Y136">
        <f t="shared" si="17"/>
        <v>1515.7069000000001</v>
      </c>
      <c r="Z136">
        <f t="shared" si="18"/>
        <v>851.39572500000008</v>
      </c>
      <c r="AA136">
        <f t="shared" si="19"/>
        <v>567.93309166666666</v>
      </c>
      <c r="AB136" s="2" t="s">
        <v>71</v>
      </c>
      <c r="AC136">
        <v>1764.876</v>
      </c>
      <c r="AF136" s="2"/>
      <c r="AG136" s="2"/>
      <c r="AH136" s="2"/>
      <c r="AI136" s="2"/>
      <c r="AJ136" s="2"/>
    </row>
    <row r="137" spans="1:53" x14ac:dyDescent="0.25">
      <c r="A137" t="s">
        <v>247</v>
      </c>
      <c r="B137">
        <v>2087</v>
      </c>
      <c r="C137">
        <v>2082</v>
      </c>
      <c r="D137">
        <v>1520.63</v>
      </c>
      <c r="E137">
        <v>1520.1081999999999</v>
      </c>
      <c r="F137">
        <v>2</v>
      </c>
      <c r="G137">
        <v>3038.2017999999998</v>
      </c>
      <c r="H137" s="7">
        <f>G137-(27.998*S137)</f>
        <v>3038.2017999999998</v>
      </c>
      <c r="I137" s="8">
        <f>H137-57.02146*U137</f>
        <v>2981.1803399999999</v>
      </c>
      <c r="J137">
        <v>26.405999999999999</v>
      </c>
      <c r="K137">
        <v>2</v>
      </c>
      <c r="L137">
        <v>7</v>
      </c>
      <c r="M137">
        <v>0</v>
      </c>
      <c r="N137">
        <v>0</v>
      </c>
      <c r="O137">
        <v>0</v>
      </c>
      <c r="P137" s="9">
        <v>0</v>
      </c>
      <c r="Q137">
        <v>926.82069999999999</v>
      </c>
      <c r="R137">
        <v>2</v>
      </c>
      <c r="U137">
        <v>1</v>
      </c>
      <c r="V137" s="10">
        <f t="shared" si="14"/>
        <v>1545.67677</v>
      </c>
      <c r="W137">
        <f t="shared" si="15"/>
        <v>1540.5283999999999</v>
      </c>
      <c r="X137" s="1">
        <f t="shared" si="16"/>
        <v>1602.69823</v>
      </c>
      <c r="Y137">
        <f t="shared" si="17"/>
        <v>1620.7087300000001</v>
      </c>
      <c r="Z137">
        <f t="shared" si="18"/>
        <v>903.89664000000005</v>
      </c>
      <c r="AA137">
        <f t="shared" si="19"/>
        <v>602.93370166666671</v>
      </c>
      <c r="AB137" t="s">
        <v>73</v>
      </c>
      <c r="AC137">
        <v>1695.789</v>
      </c>
    </row>
    <row r="138" spans="1:53" x14ac:dyDescent="0.25">
      <c r="A138" s="27" t="s">
        <v>208</v>
      </c>
      <c r="B138">
        <v>5200</v>
      </c>
      <c r="C138">
        <v>5195</v>
      </c>
      <c r="D138">
        <v>935.08</v>
      </c>
      <c r="E138">
        <v>934.73800000000006</v>
      </c>
      <c r="F138">
        <v>3</v>
      </c>
      <c r="G138">
        <v>2801.1921000000002</v>
      </c>
      <c r="H138" s="7">
        <f>G138-(27.998*S138)</f>
        <v>2773.1941000000002</v>
      </c>
      <c r="I138" s="8">
        <f>H138-57.02146*U138</f>
        <v>2773.1941000000002</v>
      </c>
      <c r="J138">
        <v>46.634900000000002</v>
      </c>
      <c r="K138">
        <v>2</v>
      </c>
      <c r="L138">
        <v>6</v>
      </c>
      <c r="M138">
        <v>0</v>
      </c>
      <c r="N138">
        <v>0</v>
      </c>
      <c r="O138">
        <v>0</v>
      </c>
      <c r="P138">
        <v>0</v>
      </c>
      <c r="Q138">
        <v>699.13130000000001</v>
      </c>
      <c r="R138">
        <v>2</v>
      </c>
      <c r="S138">
        <v>1</v>
      </c>
      <c r="V138" s="10">
        <f t="shared" si="14"/>
        <v>1394.7185000000002</v>
      </c>
      <c r="W138">
        <f t="shared" si="15"/>
        <v>1406.4736</v>
      </c>
      <c r="X138" s="1">
        <f t="shared" si="16"/>
        <v>1394.7185000000002</v>
      </c>
      <c r="Y138">
        <f t="shared" si="17"/>
        <v>1412.7290000000003</v>
      </c>
      <c r="Z138">
        <f t="shared" si="18"/>
        <v>799.90677500000015</v>
      </c>
      <c r="AA138">
        <f t="shared" si="19"/>
        <v>533.60712500000011</v>
      </c>
      <c r="AB138" s="2" t="s">
        <v>69</v>
      </c>
      <c r="AC138" s="11">
        <v>1192.6451999999999</v>
      </c>
    </row>
    <row r="139" spans="1:53" hidden="1" x14ac:dyDescent="0.25">
      <c r="B139" s="1">
        <v>3407</v>
      </c>
      <c r="C139" s="1">
        <v>3402</v>
      </c>
      <c r="D139" s="1">
        <v>953.41</v>
      </c>
      <c r="E139" s="1">
        <v>952.6617</v>
      </c>
      <c r="F139" s="1">
        <v>4</v>
      </c>
      <c r="G139" s="1">
        <v>3806.6179000000002</v>
      </c>
      <c r="H139" s="15">
        <f>G139-(27.998*S139)</f>
        <v>3806.6179000000002</v>
      </c>
      <c r="I139" s="15">
        <f>H139-57.02146*U139</f>
        <v>3806.6179000000002</v>
      </c>
      <c r="J139" s="1">
        <v>34.933199999999999</v>
      </c>
      <c r="K139" s="1">
        <v>2</v>
      </c>
      <c r="L139" s="1">
        <v>6</v>
      </c>
      <c r="M139" s="1">
        <v>0</v>
      </c>
      <c r="N139" s="1">
        <v>0</v>
      </c>
      <c r="O139" s="1">
        <v>0</v>
      </c>
      <c r="P139" s="13">
        <v>0</v>
      </c>
      <c r="Q139">
        <v>879</v>
      </c>
      <c r="R139">
        <v>3</v>
      </c>
      <c r="V139" s="10">
        <f t="shared" si="14"/>
        <v>2428.1423000000004</v>
      </c>
      <c r="W139">
        <f t="shared" si="15"/>
        <v>1378.4756</v>
      </c>
      <c r="X139" s="1">
        <f t="shared" si="16"/>
        <v>2428.1423000000004</v>
      </c>
      <c r="Y139">
        <f t="shared" si="17"/>
        <v>2446.1528000000003</v>
      </c>
      <c r="Z139">
        <f t="shared" si="18"/>
        <v>1316.6186750000002</v>
      </c>
      <c r="AA139">
        <f t="shared" si="19"/>
        <v>878.08172500000012</v>
      </c>
      <c r="AB139" t="s">
        <v>74</v>
      </c>
      <c r="AC139" s="11">
        <v>2428.123</v>
      </c>
    </row>
    <row r="140" spans="1:53" x14ac:dyDescent="0.25">
      <c r="A140" s="27" t="s">
        <v>234</v>
      </c>
      <c r="B140" s="2">
        <v>7699</v>
      </c>
      <c r="C140">
        <v>7692</v>
      </c>
      <c r="D140">
        <v>1294.53</v>
      </c>
      <c r="E140">
        <v>1294.191</v>
      </c>
      <c r="F140">
        <v>3</v>
      </c>
      <c r="G140">
        <v>3879.5513000000001</v>
      </c>
      <c r="H140" s="7">
        <f>G140-(27.998*S140)</f>
        <v>3879.5513000000001</v>
      </c>
      <c r="I140" s="8">
        <f>H140-57.02146*U140</f>
        <v>3822.5298400000001</v>
      </c>
      <c r="J140">
        <v>63.436799999999998</v>
      </c>
      <c r="K140">
        <v>2</v>
      </c>
      <c r="L140">
        <v>7</v>
      </c>
      <c r="M140">
        <v>0</v>
      </c>
      <c r="N140">
        <v>0</v>
      </c>
      <c r="O140">
        <v>0</v>
      </c>
      <c r="P140" s="7">
        <v>0</v>
      </c>
      <c r="Q140" s="12">
        <v>926.81539999999995</v>
      </c>
      <c r="R140" s="12">
        <v>2</v>
      </c>
      <c r="S140" s="12"/>
      <c r="T140" s="12"/>
      <c r="U140" s="12">
        <v>1</v>
      </c>
      <c r="V140" s="10">
        <f t="shared" si="14"/>
        <v>2387.0262699999998</v>
      </c>
      <c r="W140" s="12">
        <f t="shared" si="15"/>
        <v>1540.5283999999999</v>
      </c>
      <c r="X140" s="15">
        <f t="shared" si="16"/>
        <v>2444.0477299999998</v>
      </c>
      <c r="Y140" s="12">
        <f t="shared" si="17"/>
        <v>2462.0582299999996</v>
      </c>
      <c r="Z140" s="12">
        <f t="shared" si="18"/>
        <v>1324.5713899999998</v>
      </c>
      <c r="AA140" s="12">
        <f t="shared" si="19"/>
        <v>883.38353499999994</v>
      </c>
      <c r="AB140" t="s">
        <v>73</v>
      </c>
      <c r="AC140">
        <v>1695.789</v>
      </c>
      <c r="AD140" s="12"/>
      <c r="AE140" s="12"/>
    </row>
    <row r="141" spans="1:53" hidden="1" x14ac:dyDescent="0.25">
      <c r="B141" s="1">
        <v>3449</v>
      </c>
      <c r="C141" s="1">
        <v>3446</v>
      </c>
      <c r="D141" s="1">
        <v>1108.45</v>
      </c>
      <c r="E141" s="1">
        <v>1108.1267</v>
      </c>
      <c r="F141" s="1">
        <v>3</v>
      </c>
      <c r="G141" s="1">
        <v>3321.3582999999999</v>
      </c>
      <c r="H141" s="15">
        <f>G141-(27.998*S141)</f>
        <v>3293.3602999999998</v>
      </c>
      <c r="I141" s="15">
        <f>H141-57.02146*U141</f>
        <v>3236.3388399999999</v>
      </c>
      <c r="J141" s="1">
        <v>35.1967</v>
      </c>
      <c r="K141" s="1">
        <v>2</v>
      </c>
      <c r="L141" s="1">
        <v>7</v>
      </c>
      <c r="M141" s="1">
        <v>0</v>
      </c>
      <c r="N141" s="1">
        <v>0</v>
      </c>
      <c r="O141" s="1">
        <v>0</v>
      </c>
      <c r="P141" s="9">
        <v>0</v>
      </c>
      <c r="Q141">
        <v>926.8229</v>
      </c>
      <c r="R141">
        <v>2</v>
      </c>
      <c r="S141">
        <v>1</v>
      </c>
      <c r="U141">
        <v>1</v>
      </c>
      <c r="V141" s="10">
        <f t="shared" si="14"/>
        <v>1800.83527</v>
      </c>
      <c r="W141">
        <f t="shared" si="15"/>
        <v>1568.5264</v>
      </c>
      <c r="X141" s="1">
        <f t="shared" si="16"/>
        <v>1857.85673</v>
      </c>
      <c r="Y141">
        <f t="shared" si="17"/>
        <v>1875.8672300000001</v>
      </c>
      <c r="Z141">
        <f t="shared" si="18"/>
        <v>1031.4758899999999</v>
      </c>
      <c r="AA141">
        <f t="shared" si="19"/>
        <v>687.986535</v>
      </c>
      <c r="AB141" t="s">
        <v>73</v>
      </c>
      <c r="AC141">
        <v>1695.789</v>
      </c>
    </row>
    <row r="142" spans="1:53" x14ac:dyDescent="0.25">
      <c r="A142" t="s">
        <v>161</v>
      </c>
      <c r="B142">
        <v>4540</v>
      </c>
      <c r="C142">
        <v>4535</v>
      </c>
      <c r="D142">
        <v>1319.19</v>
      </c>
      <c r="E142">
        <v>1318.1844000000001</v>
      </c>
      <c r="F142">
        <v>3</v>
      </c>
      <c r="G142">
        <v>3951.5315000000001</v>
      </c>
      <c r="H142" s="7">
        <f>G142-(27.998*S142)</f>
        <v>3923.5335</v>
      </c>
      <c r="I142" s="8">
        <f>H142-57.02146*U142</f>
        <v>3866.5120400000001</v>
      </c>
      <c r="J142">
        <v>42.399299999999997</v>
      </c>
      <c r="K142">
        <v>2</v>
      </c>
      <c r="L142">
        <v>9</v>
      </c>
      <c r="M142">
        <v>0</v>
      </c>
      <c r="N142">
        <v>0</v>
      </c>
      <c r="O142">
        <v>0</v>
      </c>
      <c r="P142" s="9">
        <v>0</v>
      </c>
      <c r="Q142">
        <v>926.83699999999999</v>
      </c>
      <c r="R142">
        <v>2</v>
      </c>
      <c r="S142">
        <v>1</v>
      </c>
      <c r="U142">
        <v>1</v>
      </c>
      <c r="V142" s="10">
        <f t="shared" si="14"/>
        <v>2106.9028700000003</v>
      </c>
      <c r="W142">
        <f t="shared" si="15"/>
        <v>1892.6319999999998</v>
      </c>
      <c r="X142" s="1">
        <f t="shared" si="16"/>
        <v>2163.9243300000003</v>
      </c>
      <c r="Y142">
        <f t="shared" si="17"/>
        <v>2181.9348300000001</v>
      </c>
      <c r="Z142">
        <f t="shared" si="18"/>
        <v>1184.5096900000001</v>
      </c>
      <c r="AA142">
        <f t="shared" si="19"/>
        <v>790.0090683333334</v>
      </c>
      <c r="AB142" t="s">
        <v>73</v>
      </c>
      <c r="AC142">
        <v>1695.789</v>
      </c>
    </row>
    <row r="143" spans="1:53" hidden="1" x14ac:dyDescent="0.25">
      <c r="B143" s="1">
        <v>3526</v>
      </c>
      <c r="C143" s="1">
        <v>3523</v>
      </c>
      <c r="D143" s="1">
        <v>1081.46</v>
      </c>
      <c r="E143" s="1">
        <v>1081.1268</v>
      </c>
      <c r="F143" s="1">
        <v>3</v>
      </c>
      <c r="G143" s="1">
        <v>3240.3587000000002</v>
      </c>
      <c r="H143" s="15">
        <f>G143-(27.998*S143)</f>
        <v>3240.3587000000002</v>
      </c>
      <c r="I143" s="15">
        <f>H143-57.02146*U143</f>
        <v>3240.3587000000002</v>
      </c>
      <c r="J143" s="1">
        <v>35.699199999999998</v>
      </c>
      <c r="K143" s="1">
        <v>2</v>
      </c>
      <c r="L143" s="1">
        <v>8</v>
      </c>
      <c r="M143" s="1">
        <v>0</v>
      </c>
      <c r="N143" s="1">
        <v>0</v>
      </c>
      <c r="O143" s="1">
        <v>0</v>
      </c>
      <c r="P143" s="9">
        <v>0</v>
      </c>
      <c r="Q143">
        <v>871.79769999999996</v>
      </c>
      <c r="R143">
        <v>2</v>
      </c>
      <c r="V143" s="10">
        <f t="shared" si="14"/>
        <v>1537.7775000000004</v>
      </c>
      <c r="W143">
        <f t="shared" si="15"/>
        <v>1702.5811999999999</v>
      </c>
      <c r="X143" s="1">
        <f t="shared" si="16"/>
        <v>1537.7775000000004</v>
      </c>
      <c r="Y143">
        <f t="shared" si="17"/>
        <v>1555.7880000000005</v>
      </c>
      <c r="Z143">
        <f t="shared" si="18"/>
        <v>871.43627500000025</v>
      </c>
      <c r="AA143">
        <f t="shared" si="19"/>
        <v>581.29345833333343</v>
      </c>
      <c r="AB143" s="2" t="s">
        <v>75</v>
      </c>
      <c r="AC143" s="11">
        <v>1537.7637</v>
      </c>
      <c r="AD143" s="11"/>
    </row>
    <row r="144" spans="1:53" x14ac:dyDescent="0.25">
      <c r="A144" s="26" t="s">
        <v>162</v>
      </c>
      <c r="B144" s="12">
        <v>4628</v>
      </c>
      <c r="C144" s="12">
        <v>4623</v>
      </c>
      <c r="D144" s="12">
        <v>1274.18</v>
      </c>
      <c r="E144" s="12">
        <v>1273.5129999999999</v>
      </c>
      <c r="F144" s="12">
        <v>3</v>
      </c>
      <c r="G144" s="12">
        <v>3817.5171999999998</v>
      </c>
      <c r="H144" s="7">
        <f>G144-(27.998*S144)</f>
        <v>3817.5171999999998</v>
      </c>
      <c r="I144" s="8">
        <f>H144-57.02146*U144</f>
        <v>3760.4957399999998</v>
      </c>
      <c r="J144" s="12">
        <v>42.957700000000003</v>
      </c>
      <c r="K144" s="12">
        <v>2</v>
      </c>
      <c r="L144" s="12">
        <v>9</v>
      </c>
      <c r="M144" s="12">
        <v>0</v>
      </c>
      <c r="N144" s="12">
        <v>0</v>
      </c>
      <c r="O144" s="12">
        <v>0</v>
      </c>
      <c r="P144" s="9">
        <v>0</v>
      </c>
      <c r="Q144">
        <v>926.8329</v>
      </c>
      <c r="R144">
        <v>2</v>
      </c>
      <c r="U144">
        <v>1</v>
      </c>
      <c r="V144" s="10">
        <f t="shared" si="14"/>
        <v>2000.8865700000001</v>
      </c>
      <c r="W144">
        <f t="shared" si="15"/>
        <v>1864.6339999999998</v>
      </c>
      <c r="X144" s="1">
        <f t="shared" si="16"/>
        <v>2057.9080300000001</v>
      </c>
      <c r="Y144">
        <f t="shared" si="17"/>
        <v>2075.9185299999999</v>
      </c>
      <c r="Z144">
        <f t="shared" si="18"/>
        <v>1131.50154</v>
      </c>
      <c r="AA144">
        <f t="shared" si="19"/>
        <v>754.67030166666666</v>
      </c>
      <c r="AB144" t="s">
        <v>73</v>
      </c>
      <c r="AC144">
        <v>1695.789</v>
      </c>
    </row>
    <row r="145" spans="1:31" hidden="1" x14ac:dyDescent="0.25">
      <c r="B145" s="1">
        <v>3552</v>
      </c>
      <c r="C145" s="1">
        <v>3545</v>
      </c>
      <c r="D145" s="1">
        <v>1351.09</v>
      </c>
      <c r="E145" s="1">
        <v>1350.5796</v>
      </c>
      <c r="F145" s="1">
        <v>2</v>
      </c>
      <c r="G145" s="1">
        <v>2699.1446000000001</v>
      </c>
      <c r="H145" s="15">
        <f>G145-(27.998*S145)</f>
        <v>2699.1446000000001</v>
      </c>
      <c r="I145" s="15">
        <f>H145-57.02146*U145</f>
        <v>2699.1446000000001</v>
      </c>
      <c r="J145" s="1">
        <v>35.8767</v>
      </c>
      <c r="K145" s="1">
        <v>2</v>
      </c>
      <c r="L145" s="1">
        <v>7</v>
      </c>
      <c r="M145" s="1">
        <v>0</v>
      </c>
      <c r="N145" s="1">
        <v>0</v>
      </c>
      <c r="O145" s="1">
        <v>0</v>
      </c>
      <c r="P145" s="9">
        <v>0</v>
      </c>
      <c r="Q145">
        <v>682.1096</v>
      </c>
      <c r="R145">
        <v>2</v>
      </c>
      <c r="V145" s="10">
        <f t="shared" si="14"/>
        <v>1158.6162000000002</v>
      </c>
      <c r="W145">
        <f t="shared" si="15"/>
        <v>1540.5283999999999</v>
      </c>
      <c r="X145" s="1">
        <f t="shared" si="16"/>
        <v>1158.6162000000002</v>
      </c>
      <c r="Y145">
        <f t="shared" si="17"/>
        <v>1176.6267000000003</v>
      </c>
      <c r="Z145">
        <f t="shared" si="18"/>
        <v>681.85562500000015</v>
      </c>
      <c r="AA145">
        <f t="shared" si="19"/>
        <v>454.9063583333334</v>
      </c>
      <c r="AB145" s="2" t="s">
        <v>76</v>
      </c>
      <c r="AC145" s="11">
        <v>1158.6144999999999</v>
      </c>
      <c r="AD145" s="2"/>
      <c r="AE145" s="2"/>
    </row>
    <row r="146" spans="1:31" hidden="1" x14ac:dyDescent="0.25">
      <c r="B146" s="1">
        <v>3570</v>
      </c>
      <c r="C146" s="1">
        <v>3567</v>
      </c>
      <c r="D146" s="1">
        <v>847.04</v>
      </c>
      <c r="E146" s="1">
        <v>846.70830000000001</v>
      </c>
      <c r="F146" s="1">
        <v>3</v>
      </c>
      <c r="G146" s="1">
        <v>2537.1030999999998</v>
      </c>
      <c r="H146" s="15">
        <f>G146-(27.998*S146)</f>
        <v>2537.1030999999998</v>
      </c>
      <c r="I146" s="15">
        <f>H146-57.02146*U146</f>
        <v>2537.1030999999998</v>
      </c>
      <c r="J146" s="1">
        <v>36.001600000000003</v>
      </c>
      <c r="K146" s="1">
        <v>2</v>
      </c>
      <c r="L146" s="1">
        <v>6</v>
      </c>
      <c r="M146" s="1">
        <v>0</v>
      </c>
      <c r="N146" s="1">
        <v>0</v>
      </c>
      <c r="O146" s="1">
        <v>0</v>
      </c>
      <c r="P146" s="9">
        <v>0</v>
      </c>
      <c r="Q146">
        <v>682.11980000000005</v>
      </c>
      <c r="R146">
        <v>2</v>
      </c>
      <c r="V146" s="10">
        <f t="shared" si="14"/>
        <v>1158.6274999999998</v>
      </c>
      <c r="W146">
        <f t="shared" si="15"/>
        <v>1378.4756</v>
      </c>
      <c r="X146" s="1">
        <f t="shared" si="16"/>
        <v>1158.6274999999998</v>
      </c>
      <c r="Y146">
        <f t="shared" si="17"/>
        <v>1176.6379999999999</v>
      </c>
      <c r="Z146">
        <f t="shared" si="18"/>
        <v>681.86127499999998</v>
      </c>
      <c r="AA146">
        <f t="shared" si="19"/>
        <v>454.91012499999994</v>
      </c>
      <c r="AB146" s="2" t="s">
        <v>76</v>
      </c>
      <c r="AC146" s="11">
        <v>1158.6144999999999</v>
      </c>
    </row>
    <row r="147" spans="1:31" hidden="1" x14ac:dyDescent="0.25">
      <c r="B147" s="1">
        <v>3625</v>
      </c>
      <c r="C147" s="1">
        <v>3622</v>
      </c>
      <c r="D147" s="1">
        <v>1269.56</v>
      </c>
      <c r="E147" s="1">
        <v>1269.5597</v>
      </c>
      <c r="F147" s="1">
        <v>2</v>
      </c>
      <c r="G147" s="1">
        <v>2537.1048000000001</v>
      </c>
      <c r="H147" s="15">
        <f>G147-(27.998*S147)</f>
        <v>2537.1048000000001</v>
      </c>
      <c r="I147" s="15">
        <f>H147-57.02146*U147</f>
        <v>2537.1048000000001</v>
      </c>
      <c r="J147" s="1">
        <v>36.375100000000003</v>
      </c>
      <c r="K147" s="1">
        <v>2</v>
      </c>
      <c r="L147" s="1">
        <v>6</v>
      </c>
      <c r="M147" s="1">
        <v>0</v>
      </c>
      <c r="N147" s="1">
        <v>0</v>
      </c>
      <c r="O147" s="1">
        <v>0</v>
      </c>
      <c r="P147" s="9">
        <v>0</v>
      </c>
      <c r="Q147">
        <v>682.07799999999997</v>
      </c>
      <c r="R147">
        <v>2</v>
      </c>
      <c r="V147" s="10">
        <f t="shared" si="14"/>
        <v>1158.6292000000001</v>
      </c>
      <c r="W147">
        <f t="shared" si="15"/>
        <v>1378.4756</v>
      </c>
      <c r="X147" s="1">
        <f t="shared" si="16"/>
        <v>1158.6292000000001</v>
      </c>
      <c r="Y147">
        <f t="shared" si="17"/>
        <v>1176.6397000000002</v>
      </c>
      <c r="Z147">
        <f t="shared" si="18"/>
        <v>681.86212500000011</v>
      </c>
      <c r="AA147">
        <f t="shared" si="19"/>
        <v>454.91069166666671</v>
      </c>
      <c r="AB147" s="2" t="s">
        <v>76</v>
      </c>
      <c r="AC147" s="11">
        <v>1158.6144999999999</v>
      </c>
    </row>
    <row r="148" spans="1:31" hidden="1" x14ac:dyDescent="0.25">
      <c r="B148" s="1">
        <v>3649</v>
      </c>
      <c r="C148" s="1">
        <v>3644</v>
      </c>
      <c r="D148" s="1">
        <v>901.39</v>
      </c>
      <c r="E148" s="1">
        <v>900.72170000000006</v>
      </c>
      <c r="F148" s="1">
        <v>3</v>
      </c>
      <c r="G148" s="1">
        <v>2699.1433999999999</v>
      </c>
      <c r="H148" s="15">
        <f>G148-(27.998*S148)</f>
        <v>2699.1433999999999</v>
      </c>
      <c r="I148" s="15">
        <f>H148-57.02146*U148</f>
        <v>2699.1433999999999</v>
      </c>
      <c r="J148" s="1">
        <v>36.537300000000002</v>
      </c>
      <c r="K148" s="1">
        <v>2</v>
      </c>
      <c r="L148" s="1">
        <v>7</v>
      </c>
      <c r="M148" s="1">
        <v>0</v>
      </c>
      <c r="N148" s="1">
        <v>0</v>
      </c>
      <c r="O148" s="1">
        <v>0</v>
      </c>
      <c r="P148" s="9">
        <v>0</v>
      </c>
      <c r="Q148">
        <v>682.21050000000002</v>
      </c>
      <c r="R148">
        <v>2</v>
      </c>
      <c r="V148" s="10">
        <f t="shared" si="14"/>
        <v>1158.615</v>
      </c>
      <c r="W148">
        <f t="shared" si="15"/>
        <v>1540.5283999999999</v>
      </c>
      <c r="X148" s="1">
        <f t="shared" si="16"/>
        <v>1158.615</v>
      </c>
      <c r="Y148">
        <f t="shared" si="17"/>
        <v>1176.6255000000001</v>
      </c>
      <c r="Z148">
        <f t="shared" si="18"/>
        <v>681.85502500000007</v>
      </c>
      <c r="AA148">
        <f t="shared" si="19"/>
        <v>454.90595833333333</v>
      </c>
      <c r="AB148" s="2" t="s">
        <v>76</v>
      </c>
      <c r="AC148" s="11">
        <v>1158.6144999999999</v>
      </c>
    </row>
    <row r="149" spans="1:31" hidden="1" x14ac:dyDescent="0.25">
      <c r="B149" s="1">
        <v>3675</v>
      </c>
      <c r="C149" s="1">
        <v>3666</v>
      </c>
      <c r="D149" s="1">
        <v>1189.03</v>
      </c>
      <c r="E149" s="1">
        <v>1188.5289</v>
      </c>
      <c r="F149" s="1">
        <v>2</v>
      </c>
      <c r="G149" s="1">
        <v>2375.0432999999998</v>
      </c>
      <c r="H149" s="15">
        <f>G149-(27.998*S149)</f>
        <v>2375.0432999999998</v>
      </c>
      <c r="I149" s="15">
        <f>H149-57.02146*U149</f>
        <v>2375.0432999999998</v>
      </c>
      <c r="J149" s="1">
        <v>36.726700000000001</v>
      </c>
      <c r="K149" s="1">
        <v>2</v>
      </c>
      <c r="L149" s="1">
        <v>5</v>
      </c>
      <c r="M149" s="1">
        <v>0</v>
      </c>
      <c r="N149" s="1">
        <v>0</v>
      </c>
      <c r="O149" s="1">
        <v>0</v>
      </c>
      <c r="P149" s="9">
        <v>0</v>
      </c>
      <c r="Q149">
        <v>682.10630000000003</v>
      </c>
      <c r="R149">
        <v>2</v>
      </c>
      <c r="V149" s="10">
        <f t="shared" si="14"/>
        <v>1158.6205</v>
      </c>
      <c r="W149">
        <f t="shared" si="15"/>
        <v>1216.4227999999998</v>
      </c>
      <c r="X149" s="1">
        <f t="shared" si="16"/>
        <v>1158.6205</v>
      </c>
      <c r="Y149">
        <f t="shared" si="17"/>
        <v>1176.6310000000001</v>
      </c>
      <c r="Z149">
        <f t="shared" si="18"/>
        <v>681.85777500000006</v>
      </c>
      <c r="AA149">
        <f t="shared" si="19"/>
        <v>454.9077916666667</v>
      </c>
      <c r="AB149" s="2" t="s">
        <v>76</v>
      </c>
      <c r="AC149" s="11">
        <v>1158.6144999999999</v>
      </c>
    </row>
    <row r="150" spans="1:31" hidden="1" x14ac:dyDescent="0.25">
      <c r="B150" s="1">
        <v>3715</v>
      </c>
      <c r="C150" s="1">
        <v>3710</v>
      </c>
      <c r="D150" s="1">
        <v>793.02</v>
      </c>
      <c r="E150" s="1">
        <v>792.69079999999997</v>
      </c>
      <c r="F150" s="1">
        <v>3</v>
      </c>
      <c r="G150" s="1">
        <v>2375.0504999999998</v>
      </c>
      <c r="H150" s="15">
        <f>G150-(27.998*S150)</f>
        <v>2375.0504999999998</v>
      </c>
      <c r="I150" s="15">
        <f>H150-57.02146*U150</f>
        <v>2375.0504999999998</v>
      </c>
      <c r="J150" s="1">
        <v>36.983499999999999</v>
      </c>
      <c r="K150" s="1">
        <v>2</v>
      </c>
      <c r="L150" s="1">
        <v>5</v>
      </c>
      <c r="M150" s="1">
        <v>0</v>
      </c>
      <c r="N150" s="1">
        <v>0</v>
      </c>
      <c r="O150" s="1">
        <v>0</v>
      </c>
      <c r="P150" s="9">
        <v>0</v>
      </c>
      <c r="Q150">
        <v>682.18759999999997</v>
      </c>
      <c r="R150">
        <v>2</v>
      </c>
      <c r="V150" s="10">
        <f t="shared" si="14"/>
        <v>1158.6277</v>
      </c>
      <c r="W150">
        <f t="shared" si="15"/>
        <v>1216.4227999999998</v>
      </c>
      <c r="X150" s="1">
        <f t="shared" si="16"/>
        <v>1158.6277</v>
      </c>
      <c r="Y150">
        <f t="shared" si="17"/>
        <v>1176.6382000000001</v>
      </c>
      <c r="Z150">
        <f t="shared" si="18"/>
        <v>681.86137500000007</v>
      </c>
      <c r="AA150">
        <f t="shared" si="19"/>
        <v>454.91019166666666</v>
      </c>
      <c r="AB150" s="2" t="s">
        <v>76</v>
      </c>
      <c r="AC150" s="11">
        <v>1158.6144999999999</v>
      </c>
    </row>
    <row r="151" spans="1:31" hidden="1" x14ac:dyDescent="0.25">
      <c r="B151" s="1">
        <v>3722</v>
      </c>
      <c r="C151" s="1">
        <v>3721</v>
      </c>
      <c r="D151" s="1">
        <v>1420.6</v>
      </c>
      <c r="E151" s="1">
        <v>1420.0957000000001</v>
      </c>
      <c r="F151" s="1">
        <v>2</v>
      </c>
      <c r="G151" s="1">
        <v>2838.1768999999999</v>
      </c>
      <c r="H151" s="15">
        <f>G151-(27.998*S151)</f>
        <v>2838.1768999999999</v>
      </c>
      <c r="I151" s="15">
        <f>H151-57.02146*U151</f>
        <v>2838.1768999999999</v>
      </c>
      <c r="J151" s="1">
        <v>37.024500000000003</v>
      </c>
      <c r="K151" s="1">
        <v>2</v>
      </c>
      <c r="L151" s="1">
        <v>8</v>
      </c>
      <c r="M151" s="1">
        <v>0</v>
      </c>
      <c r="N151" s="1">
        <v>0</v>
      </c>
      <c r="O151" s="1">
        <v>0</v>
      </c>
      <c r="P151" s="9">
        <v>0</v>
      </c>
      <c r="Q151">
        <v>670.60730000000001</v>
      </c>
      <c r="R151">
        <v>2</v>
      </c>
      <c r="V151" s="10">
        <f t="shared" si="14"/>
        <v>1135.5957000000001</v>
      </c>
      <c r="W151">
        <f t="shared" si="15"/>
        <v>1702.5811999999999</v>
      </c>
      <c r="X151" s="1">
        <f t="shared" si="16"/>
        <v>1135.5957000000001</v>
      </c>
      <c r="Y151">
        <f t="shared" si="17"/>
        <v>1153.6062000000002</v>
      </c>
      <c r="Z151">
        <f t="shared" si="18"/>
        <v>670.3453750000001</v>
      </c>
      <c r="AA151">
        <f t="shared" si="19"/>
        <v>447.23285833333335</v>
      </c>
      <c r="AB151" s="2" t="s">
        <v>77</v>
      </c>
      <c r="AC151" s="11">
        <v>1135.5872999999999</v>
      </c>
    </row>
    <row r="152" spans="1:31" hidden="1" x14ac:dyDescent="0.25">
      <c r="B152" s="1">
        <v>3761</v>
      </c>
      <c r="C152" s="1">
        <v>3754</v>
      </c>
      <c r="D152" s="1">
        <v>1339.57</v>
      </c>
      <c r="E152" s="1">
        <v>1339.067</v>
      </c>
      <c r="F152" s="1">
        <v>2</v>
      </c>
      <c r="G152" s="1">
        <v>2676.1194999999998</v>
      </c>
      <c r="H152" s="15">
        <f>G152-(27.998*S152)</f>
        <v>2676.1194999999998</v>
      </c>
      <c r="I152" s="15">
        <f>H152-57.02146*U152</f>
        <v>2676.1194999999998</v>
      </c>
      <c r="J152" s="1">
        <v>37.269399999999997</v>
      </c>
      <c r="K152" s="1">
        <v>2</v>
      </c>
      <c r="L152" s="1">
        <v>7</v>
      </c>
      <c r="M152" s="1">
        <v>0</v>
      </c>
      <c r="N152" s="1">
        <v>0</v>
      </c>
      <c r="O152" s="1">
        <v>0</v>
      </c>
      <c r="P152" s="9">
        <v>0</v>
      </c>
      <c r="Q152">
        <v>670.73630000000003</v>
      </c>
      <c r="R152">
        <v>2</v>
      </c>
      <c r="V152" s="10">
        <f t="shared" si="14"/>
        <v>1135.5910999999999</v>
      </c>
      <c r="W152">
        <f t="shared" si="15"/>
        <v>1540.5283999999999</v>
      </c>
      <c r="X152" s="1">
        <f t="shared" si="16"/>
        <v>1135.5910999999999</v>
      </c>
      <c r="Y152">
        <f t="shared" si="17"/>
        <v>1153.6016</v>
      </c>
      <c r="Z152">
        <f t="shared" si="18"/>
        <v>670.343075</v>
      </c>
      <c r="AA152">
        <f t="shared" si="19"/>
        <v>447.23132499999997</v>
      </c>
      <c r="AB152" s="2" t="s">
        <v>77</v>
      </c>
      <c r="AC152" s="11">
        <v>1135.5872999999999</v>
      </c>
      <c r="AD152" t="s">
        <v>78</v>
      </c>
      <c r="AE152">
        <v>569.29570000000001</v>
      </c>
    </row>
    <row r="153" spans="1:31" hidden="1" x14ac:dyDescent="0.25">
      <c r="B153" s="1">
        <v>3803</v>
      </c>
      <c r="C153" s="1">
        <v>3798</v>
      </c>
      <c r="D153" s="1">
        <v>1258.54</v>
      </c>
      <c r="E153" s="1">
        <v>1258.0428999999999</v>
      </c>
      <c r="F153" s="1">
        <v>2</v>
      </c>
      <c r="G153" s="1">
        <v>2514.0711999999999</v>
      </c>
      <c r="H153" s="15">
        <f>G153-(27.998*S153)</f>
        <v>2514.0711999999999</v>
      </c>
      <c r="I153" s="15">
        <f>H153-57.02146*U153</f>
        <v>2514.0711999999999</v>
      </c>
      <c r="J153" s="1">
        <v>37.5383</v>
      </c>
      <c r="K153" s="1">
        <v>2</v>
      </c>
      <c r="L153" s="1">
        <v>6</v>
      </c>
      <c r="M153" s="1">
        <v>0</v>
      </c>
      <c r="N153" s="1">
        <v>0</v>
      </c>
      <c r="O153" s="1">
        <v>0</v>
      </c>
      <c r="P153" s="9">
        <v>0</v>
      </c>
      <c r="Q153">
        <v>670.80489999999998</v>
      </c>
      <c r="R153">
        <v>2</v>
      </c>
      <c r="V153" s="10">
        <f t="shared" si="14"/>
        <v>1135.5955999999999</v>
      </c>
      <c r="W153">
        <f t="shared" si="15"/>
        <v>1378.4756</v>
      </c>
      <c r="X153" s="1">
        <f t="shared" si="16"/>
        <v>1135.5955999999999</v>
      </c>
      <c r="Y153">
        <f t="shared" si="17"/>
        <v>1153.6061</v>
      </c>
      <c r="Z153">
        <f t="shared" si="18"/>
        <v>670.345325</v>
      </c>
      <c r="AA153">
        <f t="shared" si="19"/>
        <v>447.23282499999999</v>
      </c>
      <c r="AB153" s="2" t="s">
        <v>77</v>
      </c>
      <c r="AC153" s="11">
        <v>1135.5872999999999</v>
      </c>
    </row>
    <row r="154" spans="1:31" x14ac:dyDescent="0.25">
      <c r="A154" s="33" t="s">
        <v>255</v>
      </c>
      <c r="B154" s="7">
        <v>615</v>
      </c>
      <c r="C154" s="7">
        <v>608</v>
      </c>
      <c r="D154" s="7">
        <v>1164.54</v>
      </c>
      <c r="E154" s="7">
        <v>1164.0391999999999</v>
      </c>
      <c r="F154" s="7">
        <v>2</v>
      </c>
      <c r="G154" s="7">
        <v>2326.0637999999999</v>
      </c>
      <c r="H154" s="7">
        <f>G154-(27.998*S154)</f>
        <v>2326.0637999999999</v>
      </c>
      <c r="I154" s="19">
        <f>H154-57.02146*U154</f>
        <v>2326.0637999999999</v>
      </c>
      <c r="J154" s="19">
        <v>16.845600000000001</v>
      </c>
      <c r="K154" s="19">
        <v>2</v>
      </c>
      <c r="L154" s="19">
        <v>4</v>
      </c>
      <c r="M154" s="19">
        <v>0</v>
      </c>
      <c r="N154" s="19">
        <v>0</v>
      </c>
      <c r="O154" s="19">
        <v>0</v>
      </c>
      <c r="P154" s="9">
        <v>0</v>
      </c>
      <c r="Q154">
        <v>1087.828</v>
      </c>
      <c r="R154">
        <v>2</v>
      </c>
      <c r="V154" s="10">
        <f t="shared" si="14"/>
        <v>1271.6938</v>
      </c>
      <c r="W154">
        <f t="shared" si="15"/>
        <v>1054.3699999999999</v>
      </c>
      <c r="X154" s="1">
        <f t="shared" si="16"/>
        <v>1271.6938</v>
      </c>
      <c r="Y154">
        <f t="shared" si="17"/>
        <v>1289.7043000000001</v>
      </c>
      <c r="Z154">
        <f t="shared" si="18"/>
        <v>738.39442500000007</v>
      </c>
      <c r="AA154">
        <f t="shared" si="19"/>
        <v>492.5988916666667</v>
      </c>
      <c r="AB154" t="s">
        <v>79</v>
      </c>
      <c r="AC154">
        <v>1969.8620000000001</v>
      </c>
    </row>
    <row r="155" spans="1:31" x14ac:dyDescent="0.25">
      <c r="A155" s="33" t="s">
        <v>240</v>
      </c>
      <c r="B155" s="12">
        <v>573</v>
      </c>
      <c r="C155" s="12">
        <v>564</v>
      </c>
      <c r="D155" s="12">
        <v>1245.57</v>
      </c>
      <c r="E155" s="12">
        <v>1245.0635</v>
      </c>
      <c r="F155" s="12">
        <v>2</v>
      </c>
      <c r="G155" s="12">
        <v>2488.1124</v>
      </c>
      <c r="H155" s="7">
        <f>G155-(27.998*S155)</f>
        <v>2488.1124</v>
      </c>
      <c r="I155" s="8">
        <f>H155-57.02146*U155</f>
        <v>2488.1124</v>
      </c>
      <c r="J155">
        <v>16.5962</v>
      </c>
      <c r="K155">
        <v>2</v>
      </c>
      <c r="L155">
        <v>5</v>
      </c>
      <c r="M155" s="2">
        <v>0</v>
      </c>
      <c r="N155" s="2">
        <v>0</v>
      </c>
      <c r="O155" s="2">
        <v>0</v>
      </c>
      <c r="P155" s="9">
        <v>0</v>
      </c>
      <c r="Q155">
        <v>1087.8143</v>
      </c>
      <c r="R155">
        <v>2</v>
      </c>
      <c r="V155" s="10">
        <f t="shared" si="14"/>
        <v>1271.6896000000002</v>
      </c>
      <c r="W155">
        <f t="shared" si="15"/>
        <v>1216.4227999999998</v>
      </c>
      <c r="X155" s="1">
        <f t="shared" si="16"/>
        <v>1271.6896000000002</v>
      </c>
      <c r="Y155">
        <f t="shared" si="17"/>
        <v>1289.7001000000002</v>
      </c>
      <c r="Z155">
        <f t="shared" si="18"/>
        <v>738.39232500000014</v>
      </c>
      <c r="AA155">
        <f t="shared" si="19"/>
        <v>492.59749166666671</v>
      </c>
      <c r="AB155" t="s">
        <v>79</v>
      </c>
      <c r="AC155">
        <v>1969.8620000000001</v>
      </c>
    </row>
    <row r="156" spans="1:31" x14ac:dyDescent="0.25">
      <c r="A156" s="27" t="s">
        <v>193</v>
      </c>
      <c r="B156">
        <v>961</v>
      </c>
      <c r="C156">
        <v>960</v>
      </c>
      <c r="D156">
        <v>987.42</v>
      </c>
      <c r="E156">
        <v>986.9144</v>
      </c>
      <c r="F156">
        <v>2</v>
      </c>
      <c r="G156">
        <v>1971.8142</v>
      </c>
      <c r="H156" s="7">
        <f>G156-(27.998*S156)</f>
        <v>1971.8142</v>
      </c>
      <c r="I156" s="8">
        <f>H156-57.02146*U156</f>
        <v>1971.8142</v>
      </c>
      <c r="J156">
        <v>19.043199999999999</v>
      </c>
      <c r="K156">
        <v>2</v>
      </c>
      <c r="L156">
        <v>4</v>
      </c>
      <c r="M156">
        <v>0</v>
      </c>
      <c r="N156">
        <v>0</v>
      </c>
      <c r="O156">
        <v>0</v>
      </c>
      <c r="P156">
        <v>1</v>
      </c>
      <c r="Q156">
        <v>898.62019999999995</v>
      </c>
      <c r="R156">
        <v>2</v>
      </c>
      <c r="S156" s="2"/>
      <c r="T156" s="2"/>
      <c r="V156" s="10">
        <f t="shared" si="14"/>
        <v>837.47790000000009</v>
      </c>
      <c r="W156">
        <f t="shared" si="15"/>
        <v>1134.3362999999999</v>
      </c>
      <c r="X156" s="1">
        <f t="shared" si="16"/>
        <v>837.47790000000009</v>
      </c>
      <c r="Y156">
        <f t="shared" si="17"/>
        <v>855.48840000000007</v>
      </c>
      <c r="Z156">
        <f t="shared" si="18"/>
        <v>521.28647500000011</v>
      </c>
      <c r="AA156">
        <f t="shared" si="19"/>
        <v>347.86025833333338</v>
      </c>
      <c r="AB156" t="s">
        <v>80</v>
      </c>
      <c r="AC156">
        <v>1552.7439999999999</v>
      </c>
    </row>
    <row r="157" spans="1:31" hidden="1" x14ac:dyDescent="0.25">
      <c r="B157" s="1">
        <v>4234</v>
      </c>
      <c r="C157" s="1">
        <v>4227</v>
      </c>
      <c r="D157" s="1">
        <v>1087.46</v>
      </c>
      <c r="E157" s="1">
        <v>1087.1284000000001</v>
      </c>
      <c r="F157" s="1">
        <v>3</v>
      </c>
      <c r="G157" s="1">
        <v>3258.3634000000002</v>
      </c>
      <c r="H157" s="15">
        <f>G157-(27.998*S157)</f>
        <v>3258.3634000000002</v>
      </c>
      <c r="I157" s="15">
        <f>H157-57.02146*U157</f>
        <v>3258.3634000000002</v>
      </c>
      <c r="J157" s="1">
        <v>40.406399999999998</v>
      </c>
      <c r="K157" s="1">
        <v>2</v>
      </c>
      <c r="L157" s="1">
        <v>8</v>
      </c>
      <c r="M157" s="1">
        <v>0</v>
      </c>
      <c r="N157" s="1">
        <v>0</v>
      </c>
      <c r="O157" s="1">
        <v>0</v>
      </c>
      <c r="P157">
        <v>0</v>
      </c>
      <c r="Q157">
        <v>880.81179999999995</v>
      </c>
      <c r="R157">
        <v>2</v>
      </c>
      <c r="V157" s="10">
        <f t="shared" si="14"/>
        <v>1555.7822000000003</v>
      </c>
      <c r="W157">
        <f t="shared" si="15"/>
        <v>1702.5811999999999</v>
      </c>
      <c r="X157" s="1">
        <f t="shared" si="16"/>
        <v>1555.7822000000003</v>
      </c>
      <c r="Y157">
        <f t="shared" si="17"/>
        <v>1573.7927000000004</v>
      </c>
      <c r="Z157">
        <f t="shared" si="18"/>
        <v>880.43862500000023</v>
      </c>
      <c r="AA157">
        <f t="shared" si="19"/>
        <v>587.29502500000012</v>
      </c>
      <c r="AB157" s="2" t="s">
        <v>81</v>
      </c>
      <c r="AC157" s="11">
        <v>1555.7743</v>
      </c>
    </row>
    <row r="158" spans="1:31" hidden="1" x14ac:dyDescent="0.25">
      <c r="B158" s="1">
        <v>4245</v>
      </c>
      <c r="C158" s="1">
        <v>4238</v>
      </c>
      <c r="D158" s="1">
        <v>1163.52</v>
      </c>
      <c r="E158" s="1">
        <v>1163.5151000000001</v>
      </c>
      <c r="F158" s="1">
        <v>2</v>
      </c>
      <c r="G158" s="1">
        <v>2325.0156999999999</v>
      </c>
      <c r="H158" s="15">
        <f>G158-(27.998*S158)</f>
        <v>2325.0156999999999</v>
      </c>
      <c r="I158" s="15">
        <f>H158-57.02146*U158</f>
        <v>2325.0156999999999</v>
      </c>
      <c r="J158" s="1">
        <v>40.4739</v>
      </c>
      <c r="K158" s="1">
        <v>2</v>
      </c>
      <c r="L158" s="1">
        <v>5</v>
      </c>
      <c r="M158" s="1">
        <v>0</v>
      </c>
      <c r="N158" s="1">
        <v>0</v>
      </c>
      <c r="O158" s="1">
        <v>0</v>
      </c>
      <c r="P158" s="9">
        <v>0</v>
      </c>
      <c r="Q158">
        <v>657.12210000000005</v>
      </c>
      <c r="R158">
        <v>2</v>
      </c>
      <c r="V158" s="10">
        <f t="shared" si="14"/>
        <v>1108.5929000000001</v>
      </c>
      <c r="W158">
        <f t="shared" si="15"/>
        <v>1216.4227999999998</v>
      </c>
      <c r="X158" s="1">
        <f t="shared" si="16"/>
        <v>1108.5929000000001</v>
      </c>
      <c r="Y158">
        <f t="shared" si="17"/>
        <v>1126.6034000000002</v>
      </c>
      <c r="Z158">
        <f t="shared" si="18"/>
        <v>656.84397500000011</v>
      </c>
      <c r="AA158">
        <f t="shared" si="19"/>
        <v>438.23192500000005</v>
      </c>
      <c r="AB158" s="2" t="s">
        <v>82</v>
      </c>
      <c r="AC158" s="11">
        <v>1108.5877</v>
      </c>
      <c r="AD158" t="s">
        <v>83</v>
      </c>
      <c r="AE158">
        <v>555.7953</v>
      </c>
    </row>
    <row r="159" spans="1:31" hidden="1" x14ac:dyDescent="0.25">
      <c r="B159" s="1">
        <v>4250</v>
      </c>
      <c r="C159" s="1">
        <v>4249</v>
      </c>
      <c r="D159" s="1">
        <v>1245.04</v>
      </c>
      <c r="E159" s="1">
        <v>1244.5436999999999</v>
      </c>
      <c r="F159" s="1">
        <v>2</v>
      </c>
      <c r="G159" s="1">
        <v>2487.0727999999999</v>
      </c>
      <c r="H159" s="15">
        <f>G159-(27.998*S159)</f>
        <v>2487.0727999999999</v>
      </c>
      <c r="I159" s="15">
        <f>H159-57.02146*U159</f>
        <v>2487.0727999999999</v>
      </c>
      <c r="J159" s="1">
        <v>40.505699999999997</v>
      </c>
      <c r="K159" s="1">
        <v>2</v>
      </c>
      <c r="L159" s="1">
        <v>6</v>
      </c>
      <c r="M159" s="1">
        <v>0</v>
      </c>
      <c r="N159" s="1">
        <v>0</v>
      </c>
      <c r="O159" s="1">
        <v>0</v>
      </c>
      <c r="P159" s="9">
        <v>0</v>
      </c>
      <c r="Q159">
        <v>657.05769999999995</v>
      </c>
      <c r="R159">
        <v>2</v>
      </c>
      <c r="V159" s="10">
        <f t="shared" si="14"/>
        <v>1108.5971999999999</v>
      </c>
      <c r="W159">
        <f t="shared" si="15"/>
        <v>1378.4756</v>
      </c>
      <c r="X159" s="1">
        <f t="shared" si="16"/>
        <v>1108.5971999999999</v>
      </c>
      <c r="Y159">
        <f t="shared" si="17"/>
        <v>1126.6077</v>
      </c>
      <c r="Z159">
        <f t="shared" si="18"/>
        <v>656.84612500000003</v>
      </c>
      <c r="AA159">
        <f t="shared" si="19"/>
        <v>438.23335833333334</v>
      </c>
      <c r="AB159" s="2" t="s">
        <v>82</v>
      </c>
      <c r="AC159" s="11">
        <v>1108.5877</v>
      </c>
    </row>
    <row r="160" spans="1:31" x14ac:dyDescent="0.25">
      <c r="A160" t="s">
        <v>201</v>
      </c>
      <c r="B160">
        <v>870</v>
      </c>
      <c r="C160">
        <v>861</v>
      </c>
      <c r="D160">
        <v>1068.44</v>
      </c>
      <c r="E160">
        <v>1067.9411</v>
      </c>
      <c r="F160">
        <v>2</v>
      </c>
      <c r="G160">
        <v>2133.8676999999998</v>
      </c>
      <c r="H160" s="7">
        <f>G160-(27.998*S160)</f>
        <v>2105.8696999999997</v>
      </c>
      <c r="I160" s="8">
        <f>H160-57.02146*U160</f>
        <v>2105.8696999999997</v>
      </c>
      <c r="J160">
        <v>18.443200000000001</v>
      </c>
      <c r="K160">
        <v>2</v>
      </c>
      <c r="L160">
        <v>5</v>
      </c>
      <c r="M160">
        <v>0</v>
      </c>
      <c r="N160">
        <v>0</v>
      </c>
      <c r="O160">
        <v>0</v>
      </c>
      <c r="P160" s="7">
        <v>0</v>
      </c>
      <c r="Q160" s="12">
        <v>656.81190000000004</v>
      </c>
      <c r="R160" s="12">
        <v>2</v>
      </c>
      <c r="S160" s="12">
        <v>1</v>
      </c>
      <c r="T160" s="12"/>
      <c r="U160" s="12"/>
      <c r="V160" s="10">
        <f t="shared" si="14"/>
        <v>889.44689999999991</v>
      </c>
      <c r="W160" s="12">
        <f t="shared" si="15"/>
        <v>1244.4207999999999</v>
      </c>
      <c r="X160" s="15">
        <f t="shared" si="16"/>
        <v>889.44689999999991</v>
      </c>
      <c r="Y160" s="12">
        <f t="shared" si="17"/>
        <v>907.45739999999989</v>
      </c>
      <c r="Z160" s="12">
        <f t="shared" si="18"/>
        <v>547.27097500000002</v>
      </c>
      <c r="AA160" s="12">
        <f t="shared" si="19"/>
        <v>365.1832583333333</v>
      </c>
      <c r="AB160" s="2" t="s">
        <v>82</v>
      </c>
      <c r="AC160" s="11">
        <v>1108.5877</v>
      </c>
      <c r="AD160" s="12"/>
      <c r="AE160" s="12"/>
    </row>
    <row r="161" spans="1:53" hidden="1" x14ac:dyDescent="0.25">
      <c r="B161" s="1">
        <v>4294</v>
      </c>
      <c r="C161" s="1">
        <v>4293</v>
      </c>
      <c r="D161" s="1">
        <v>979.43</v>
      </c>
      <c r="E161" s="1">
        <v>979.0933</v>
      </c>
      <c r="F161" s="1">
        <v>3</v>
      </c>
      <c r="G161" s="1">
        <v>2934.2582000000002</v>
      </c>
      <c r="H161" s="15">
        <f>G161-(27.998*S161)</f>
        <v>2934.2582000000002</v>
      </c>
      <c r="I161" s="15">
        <f>H161-57.02146*U161</f>
        <v>2934.2582000000002</v>
      </c>
      <c r="J161" s="1">
        <v>40.793300000000002</v>
      </c>
      <c r="K161" s="1">
        <v>2</v>
      </c>
      <c r="L161" s="1">
        <v>6</v>
      </c>
      <c r="M161" s="1">
        <v>0</v>
      </c>
      <c r="N161" s="1">
        <v>0</v>
      </c>
      <c r="O161" s="1">
        <v>0</v>
      </c>
      <c r="P161" s="9">
        <v>0</v>
      </c>
      <c r="Q161">
        <v>880.82550000000003</v>
      </c>
      <c r="R161">
        <v>2</v>
      </c>
      <c r="V161" s="10">
        <f t="shared" si="14"/>
        <v>1555.7826000000002</v>
      </c>
      <c r="W161">
        <f t="shared" si="15"/>
        <v>1378.4756</v>
      </c>
      <c r="X161" s="1">
        <f t="shared" si="16"/>
        <v>1555.7826000000002</v>
      </c>
      <c r="Y161">
        <f t="shared" si="17"/>
        <v>1573.7931000000003</v>
      </c>
      <c r="Z161">
        <f t="shared" si="18"/>
        <v>880.43882500000018</v>
      </c>
      <c r="AA161">
        <f t="shared" si="19"/>
        <v>587.29515833333346</v>
      </c>
      <c r="AB161" s="2" t="s">
        <v>81</v>
      </c>
      <c r="AC161" s="11">
        <v>1555.7743</v>
      </c>
      <c r="BA161" s="2"/>
    </row>
    <row r="162" spans="1:53" x14ac:dyDescent="0.25">
      <c r="A162" t="s">
        <v>207</v>
      </c>
      <c r="B162" s="12">
        <v>802</v>
      </c>
      <c r="C162" s="12">
        <v>795</v>
      </c>
      <c r="D162" s="12">
        <v>1149.47</v>
      </c>
      <c r="E162" s="12">
        <v>1148.9698000000001</v>
      </c>
      <c r="F162" s="12">
        <v>2</v>
      </c>
      <c r="G162" s="12">
        <v>2295.9250999999999</v>
      </c>
      <c r="H162" s="7">
        <f>G162-(27.998*S162)</f>
        <v>2295.9250999999999</v>
      </c>
      <c r="I162" s="8">
        <f>H162-57.02146*U162</f>
        <v>2295.9250999999999</v>
      </c>
      <c r="J162">
        <v>18.008299999999998</v>
      </c>
      <c r="K162">
        <v>2</v>
      </c>
      <c r="L162">
        <v>6</v>
      </c>
      <c r="M162">
        <v>0</v>
      </c>
      <c r="N162">
        <v>0</v>
      </c>
      <c r="O162">
        <v>0</v>
      </c>
      <c r="P162" s="13">
        <v>0</v>
      </c>
      <c r="Q162">
        <v>748.52059999999994</v>
      </c>
      <c r="R162">
        <v>2</v>
      </c>
      <c r="V162" s="10">
        <f t="shared" si="14"/>
        <v>917.44949999999994</v>
      </c>
      <c r="W162">
        <f t="shared" si="15"/>
        <v>1378.4756</v>
      </c>
      <c r="X162" s="1">
        <f t="shared" si="16"/>
        <v>917.44949999999994</v>
      </c>
      <c r="Y162">
        <f t="shared" si="17"/>
        <v>935.45999999999992</v>
      </c>
      <c r="Z162">
        <f t="shared" si="18"/>
        <v>561.27227500000004</v>
      </c>
      <c r="AA162">
        <f t="shared" si="19"/>
        <v>374.51745833333331</v>
      </c>
      <c r="AB162" t="s">
        <v>84</v>
      </c>
      <c r="AC162">
        <v>2142.0340000000001</v>
      </c>
    </row>
    <row r="163" spans="1:53" hidden="1" x14ac:dyDescent="0.25">
      <c r="B163" s="1">
        <v>4382</v>
      </c>
      <c r="C163" s="1">
        <v>4381</v>
      </c>
      <c r="D163" s="1">
        <v>925.41</v>
      </c>
      <c r="E163" s="1">
        <v>925.07600000000002</v>
      </c>
      <c r="F163" s="1">
        <v>3</v>
      </c>
      <c r="G163" s="1">
        <v>2772.2062000000001</v>
      </c>
      <c r="H163" s="15">
        <f>G163-(27.998*S163)</f>
        <v>2772.2062000000001</v>
      </c>
      <c r="I163" s="15">
        <f>H163-57.02146*U163</f>
        <v>2772.2062000000001</v>
      </c>
      <c r="J163" s="1">
        <v>41.371499999999997</v>
      </c>
      <c r="K163" s="1">
        <v>2</v>
      </c>
      <c r="L163" s="1">
        <v>5</v>
      </c>
      <c r="M163" s="1">
        <v>0</v>
      </c>
      <c r="N163" s="1">
        <v>0</v>
      </c>
      <c r="O163" s="1">
        <v>0</v>
      </c>
      <c r="P163" s="9">
        <v>0</v>
      </c>
      <c r="Q163">
        <v>880.86980000000005</v>
      </c>
      <c r="R163">
        <v>2</v>
      </c>
      <c r="V163" s="10">
        <f t="shared" si="14"/>
        <v>1555.7834000000003</v>
      </c>
      <c r="W163">
        <f t="shared" si="15"/>
        <v>1216.4227999999998</v>
      </c>
      <c r="X163" s="1">
        <f t="shared" si="16"/>
        <v>1555.7834000000003</v>
      </c>
      <c r="Y163">
        <f t="shared" si="17"/>
        <v>1573.7939000000003</v>
      </c>
      <c r="Z163">
        <f t="shared" si="18"/>
        <v>880.43922500000019</v>
      </c>
      <c r="AA163">
        <f t="shared" si="19"/>
        <v>587.29542500000014</v>
      </c>
      <c r="AB163" s="2" t="s">
        <v>81</v>
      </c>
      <c r="AC163" s="11">
        <v>1555.7743</v>
      </c>
    </row>
    <row r="164" spans="1:53" x14ac:dyDescent="0.25">
      <c r="A164" t="s">
        <v>166</v>
      </c>
      <c r="B164">
        <v>5402</v>
      </c>
      <c r="C164">
        <v>5393</v>
      </c>
      <c r="D164">
        <v>1277.54</v>
      </c>
      <c r="E164">
        <v>1277.0424</v>
      </c>
      <c r="F164">
        <v>2</v>
      </c>
      <c r="G164">
        <v>2552.0702000000001</v>
      </c>
      <c r="H164" s="7">
        <f>G164-(27.998*S164)</f>
        <v>2552.0702000000001</v>
      </c>
      <c r="I164" s="8">
        <f>H164-57.02146*U164</f>
        <v>2552.0702000000001</v>
      </c>
      <c r="J164">
        <v>47.875700000000002</v>
      </c>
      <c r="K164">
        <v>2</v>
      </c>
      <c r="L164">
        <v>6</v>
      </c>
      <c r="M164" s="2">
        <v>0</v>
      </c>
      <c r="N164" s="2">
        <v>0</v>
      </c>
      <c r="O164" s="2">
        <v>0</v>
      </c>
      <c r="P164">
        <v>0</v>
      </c>
      <c r="Q164">
        <v>880.83079999999995</v>
      </c>
      <c r="R164">
        <v>2</v>
      </c>
      <c r="V164" s="10">
        <f t="shared" si="14"/>
        <v>1173.5946000000001</v>
      </c>
      <c r="W164">
        <f t="shared" si="15"/>
        <v>1378.4756</v>
      </c>
      <c r="X164" s="1">
        <f t="shared" si="16"/>
        <v>1173.5946000000001</v>
      </c>
      <c r="Y164">
        <f t="shared" si="17"/>
        <v>1191.6051000000002</v>
      </c>
      <c r="Z164">
        <f t="shared" si="18"/>
        <v>689.34482500000013</v>
      </c>
      <c r="AA164">
        <f t="shared" si="19"/>
        <v>459.89915833333339</v>
      </c>
      <c r="AB164" s="2" t="s">
        <v>81</v>
      </c>
      <c r="AC164" s="11">
        <v>1555.7743</v>
      </c>
      <c r="BA164" s="3"/>
    </row>
    <row r="165" spans="1:53" x14ac:dyDescent="0.25">
      <c r="A165" s="29" t="s">
        <v>195</v>
      </c>
      <c r="B165">
        <v>1636</v>
      </c>
      <c r="C165">
        <v>1631</v>
      </c>
      <c r="D165">
        <v>891.41</v>
      </c>
      <c r="E165">
        <v>890.74080000000004</v>
      </c>
      <c r="F165">
        <v>3</v>
      </c>
      <c r="G165">
        <v>2669.2004999999999</v>
      </c>
      <c r="H165" s="7">
        <f>G165-(27.998*S165)</f>
        <v>2669.2004999999999</v>
      </c>
      <c r="I165" s="8">
        <f>H165-57.02146*U165</f>
        <v>2669.2004999999999</v>
      </c>
      <c r="J165">
        <v>23.4862</v>
      </c>
      <c r="K165">
        <v>2</v>
      </c>
      <c r="L165">
        <v>3</v>
      </c>
      <c r="M165">
        <v>1</v>
      </c>
      <c r="N165">
        <v>0</v>
      </c>
      <c r="O165">
        <v>0</v>
      </c>
      <c r="P165" s="9">
        <v>0</v>
      </c>
      <c r="Q165">
        <v>657.09109999999998</v>
      </c>
      <c r="R165">
        <v>2</v>
      </c>
      <c r="V165" s="10">
        <f t="shared" si="14"/>
        <v>1630.8253999999999</v>
      </c>
      <c r="W165">
        <f t="shared" si="15"/>
        <v>1038.3751</v>
      </c>
      <c r="X165" s="1">
        <f t="shared" si="16"/>
        <v>1630.8253999999999</v>
      </c>
      <c r="Y165">
        <f t="shared" si="17"/>
        <v>1648.8359</v>
      </c>
      <c r="Z165">
        <f t="shared" si="18"/>
        <v>917.96022500000004</v>
      </c>
      <c r="AA165">
        <f t="shared" si="19"/>
        <v>612.30942500000003</v>
      </c>
      <c r="AB165" s="2" t="s">
        <v>82</v>
      </c>
      <c r="AC165" s="11">
        <v>1108.5877</v>
      </c>
    </row>
    <row r="166" spans="1:53" x14ac:dyDescent="0.25">
      <c r="A166" t="s">
        <v>243</v>
      </c>
      <c r="B166">
        <v>1946</v>
      </c>
      <c r="C166">
        <v>1939</v>
      </c>
      <c r="D166">
        <v>1066.43</v>
      </c>
      <c r="E166">
        <v>1065.7651000000001</v>
      </c>
      <c r="F166">
        <v>3</v>
      </c>
      <c r="G166">
        <v>3194.2736</v>
      </c>
      <c r="H166" s="7">
        <f>G166-(27.998*S166)</f>
        <v>3194.2736</v>
      </c>
      <c r="I166" s="8">
        <f>H166-57.02146*U166</f>
        <v>3137.2521400000001</v>
      </c>
      <c r="J166">
        <v>25.537800000000001</v>
      </c>
      <c r="K166">
        <v>2</v>
      </c>
      <c r="L166">
        <v>8</v>
      </c>
      <c r="M166">
        <v>0</v>
      </c>
      <c r="N166">
        <v>0</v>
      </c>
      <c r="O166">
        <v>0</v>
      </c>
      <c r="P166" s="13">
        <v>0</v>
      </c>
      <c r="Q166">
        <v>1079.9148</v>
      </c>
      <c r="R166">
        <v>2</v>
      </c>
      <c r="U166">
        <v>1</v>
      </c>
      <c r="V166" s="10">
        <f t="shared" si="14"/>
        <v>1539.6957700000003</v>
      </c>
      <c r="W166">
        <f t="shared" si="15"/>
        <v>1702.5811999999999</v>
      </c>
      <c r="X166" s="1">
        <f t="shared" si="16"/>
        <v>1596.7172300000002</v>
      </c>
      <c r="Y166">
        <f t="shared" si="17"/>
        <v>1614.7277300000003</v>
      </c>
      <c r="Z166">
        <f t="shared" si="18"/>
        <v>900.90614000000016</v>
      </c>
      <c r="AA166">
        <f t="shared" si="19"/>
        <v>600.94003500000008</v>
      </c>
      <c r="AB166" t="s">
        <v>85</v>
      </c>
      <c r="AC166">
        <v>2002.9380000000001</v>
      </c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53" x14ac:dyDescent="0.25">
      <c r="A167" s="12" t="s">
        <v>219</v>
      </c>
      <c r="B167">
        <v>8867</v>
      </c>
      <c r="C167">
        <v>8858</v>
      </c>
      <c r="D167">
        <v>1098.17</v>
      </c>
      <c r="E167">
        <v>1098.1682000000001</v>
      </c>
      <c r="F167">
        <v>3</v>
      </c>
      <c r="G167">
        <v>3291.4828000000002</v>
      </c>
      <c r="H167" s="7">
        <f>G167-(27.998*S167)</f>
        <v>3263.4848000000002</v>
      </c>
      <c r="I167" s="8">
        <f>H167-57.02146*U167</f>
        <v>3206.4633400000002</v>
      </c>
      <c r="J167">
        <v>73.255099999999999</v>
      </c>
      <c r="K167">
        <v>2</v>
      </c>
      <c r="L167">
        <v>7</v>
      </c>
      <c r="M167">
        <v>0</v>
      </c>
      <c r="N167">
        <v>0</v>
      </c>
      <c r="O167">
        <v>0</v>
      </c>
      <c r="P167" s="13">
        <v>0</v>
      </c>
      <c r="Q167">
        <v>1079.8517999999999</v>
      </c>
      <c r="R167">
        <v>2</v>
      </c>
      <c r="S167">
        <v>1</v>
      </c>
      <c r="U167">
        <v>1</v>
      </c>
      <c r="V167" s="10">
        <f t="shared" si="14"/>
        <v>1770.9597700000004</v>
      </c>
      <c r="W167">
        <f t="shared" si="15"/>
        <v>1568.5264</v>
      </c>
      <c r="X167" s="1">
        <f t="shared" si="16"/>
        <v>1827.9812300000003</v>
      </c>
      <c r="Y167">
        <f t="shared" si="17"/>
        <v>1845.9917300000004</v>
      </c>
      <c r="Z167">
        <f t="shared" si="18"/>
        <v>1016.5381400000002</v>
      </c>
      <c r="AA167">
        <f t="shared" si="19"/>
        <v>678.02803500000016</v>
      </c>
      <c r="AB167" t="s">
        <v>85</v>
      </c>
      <c r="AC167">
        <v>2002.9380000000001</v>
      </c>
    </row>
    <row r="168" spans="1:53" hidden="1" x14ac:dyDescent="0.25">
      <c r="B168" s="1">
        <v>4522</v>
      </c>
      <c r="C168" s="1">
        <v>4513</v>
      </c>
      <c r="D168" s="1">
        <v>1201.51</v>
      </c>
      <c r="E168" s="1">
        <v>1200.8451</v>
      </c>
      <c r="F168" s="1">
        <v>3</v>
      </c>
      <c r="G168" s="1">
        <v>3599.5133999999998</v>
      </c>
      <c r="H168" s="15">
        <f>G168-(27.998*S168)</f>
        <v>3599.5133999999998</v>
      </c>
      <c r="I168" s="15">
        <f>H168-57.02146*U168</f>
        <v>3599.5133999999998</v>
      </c>
      <c r="J168" s="1">
        <v>42.284700000000001</v>
      </c>
      <c r="K168" s="1">
        <v>2</v>
      </c>
      <c r="L168" s="1">
        <v>8</v>
      </c>
      <c r="M168" s="1">
        <v>0</v>
      </c>
      <c r="N168" s="1">
        <v>0</v>
      </c>
      <c r="O168" s="1">
        <v>0</v>
      </c>
      <c r="P168" s="9">
        <v>0</v>
      </c>
      <c r="Q168">
        <v>1051.4393</v>
      </c>
      <c r="R168">
        <v>2</v>
      </c>
      <c r="V168" s="10">
        <f t="shared" si="14"/>
        <v>1896.9322</v>
      </c>
      <c r="W168">
        <f t="shared" si="15"/>
        <v>1702.5811999999999</v>
      </c>
      <c r="X168" s="1">
        <f t="shared" si="16"/>
        <v>1896.9322</v>
      </c>
      <c r="Y168">
        <f t="shared" si="17"/>
        <v>1914.9427000000001</v>
      </c>
      <c r="Z168">
        <f t="shared" si="18"/>
        <v>1051.0136249999998</v>
      </c>
      <c r="AA168">
        <f t="shared" si="19"/>
        <v>701.01169166666659</v>
      </c>
      <c r="AB168" s="2" t="s">
        <v>86</v>
      </c>
      <c r="AC168" s="11">
        <v>1896.9441999999999</v>
      </c>
      <c r="BA168" s="12"/>
    </row>
    <row r="169" spans="1:53" x14ac:dyDescent="0.25">
      <c r="A169" s="29" t="s">
        <v>194</v>
      </c>
      <c r="B169">
        <v>1579</v>
      </c>
      <c r="C169">
        <v>1576</v>
      </c>
      <c r="D169">
        <v>879.07</v>
      </c>
      <c r="E169">
        <v>878.73850000000004</v>
      </c>
      <c r="F169">
        <v>3</v>
      </c>
      <c r="G169">
        <v>2633.1934999999999</v>
      </c>
      <c r="H169" s="7">
        <f>G169-(27.998*S169)</f>
        <v>2605.1954999999998</v>
      </c>
      <c r="I169" s="8">
        <f>H169-57.02146*U169</f>
        <v>2548.1740399999999</v>
      </c>
      <c r="J169">
        <v>23.108899999999998</v>
      </c>
      <c r="K169">
        <v>2</v>
      </c>
      <c r="L169">
        <v>3</v>
      </c>
      <c r="M169">
        <v>1</v>
      </c>
      <c r="N169">
        <v>0</v>
      </c>
      <c r="O169">
        <v>0</v>
      </c>
      <c r="P169" s="13">
        <v>0</v>
      </c>
      <c r="Q169">
        <v>1079.9353000000001</v>
      </c>
      <c r="R169">
        <v>2</v>
      </c>
      <c r="S169">
        <v>1</v>
      </c>
      <c r="U169">
        <v>1</v>
      </c>
      <c r="V169" s="10">
        <f t="shared" si="14"/>
        <v>1614.82377</v>
      </c>
      <c r="W169">
        <f t="shared" si="15"/>
        <v>1066.3731</v>
      </c>
      <c r="X169" s="1">
        <f t="shared" si="16"/>
        <v>1671.8452299999999</v>
      </c>
      <c r="Y169">
        <f t="shared" si="17"/>
        <v>1689.85573</v>
      </c>
      <c r="Z169">
        <f t="shared" si="18"/>
        <v>938.47014000000001</v>
      </c>
      <c r="AA169">
        <f t="shared" si="19"/>
        <v>625.98270166666669</v>
      </c>
      <c r="AB169" t="s">
        <v>85</v>
      </c>
      <c r="AC169">
        <v>2002.9380000000001</v>
      </c>
    </row>
    <row r="170" spans="1:53" x14ac:dyDescent="0.25">
      <c r="A170" s="12" t="s">
        <v>184</v>
      </c>
      <c r="B170" s="12">
        <v>9618</v>
      </c>
      <c r="C170" s="12">
        <v>9617</v>
      </c>
      <c r="D170" s="12">
        <v>1121.48</v>
      </c>
      <c r="E170" s="12">
        <v>1120.8185000000001</v>
      </c>
      <c r="F170" s="12">
        <v>3</v>
      </c>
      <c r="G170" s="12">
        <v>3359.4335999999998</v>
      </c>
      <c r="H170" s="7">
        <f>G170-(27.998*S170)</f>
        <v>3359.4335999999998</v>
      </c>
      <c r="I170" s="8">
        <f>H170-57.02146*U170</f>
        <v>3359.4335999999998</v>
      </c>
      <c r="J170" s="12">
        <v>81.012799999999999</v>
      </c>
      <c r="K170" s="12">
        <v>3</v>
      </c>
      <c r="L170" s="12">
        <v>4</v>
      </c>
      <c r="M170" s="12">
        <v>1</v>
      </c>
      <c r="N170" s="12">
        <v>1</v>
      </c>
      <c r="O170" s="12">
        <v>0</v>
      </c>
      <c r="P170" s="9">
        <v>0</v>
      </c>
      <c r="Q170">
        <v>1051.3882000000001</v>
      </c>
      <c r="R170">
        <v>2</v>
      </c>
      <c r="V170" s="10">
        <f t="shared" si="14"/>
        <v>1664.8308999999999</v>
      </c>
      <c r="W170">
        <f t="shared" si="15"/>
        <v>1694.6026999999999</v>
      </c>
      <c r="X170" s="1">
        <f t="shared" si="16"/>
        <v>1664.8308999999999</v>
      </c>
      <c r="Y170">
        <f t="shared" si="17"/>
        <v>1682.8414</v>
      </c>
      <c r="Z170">
        <f t="shared" si="18"/>
        <v>934.96297500000003</v>
      </c>
      <c r="AA170">
        <f t="shared" si="19"/>
        <v>623.64459166666666</v>
      </c>
      <c r="AB170" s="2" t="s">
        <v>86</v>
      </c>
      <c r="AC170" s="11">
        <v>1896.9441999999999</v>
      </c>
      <c r="BA170" s="12"/>
    </row>
    <row r="171" spans="1:53" x14ac:dyDescent="0.25">
      <c r="A171" s="12" t="s">
        <v>228</v>
      </c>
      <c r="B171" s="2">
        <v>7875</v>
      </c>
      <c r="C171">
        <v>7868</v>
      </c>
      <c r="D171">
        <v>1163.8499999999999</v>
      </c>
      <c r="E171">
        <v>1163.1622</v>
      </c>
      <c r="F171">
        <v>3</v>
      </c>
      <c r="G171">
        <v>3486.4648999999999</v>
      </c>
      <c r="H171" s="7">
        <f>G171-(27.998*S171)</f>
        <v>3458.4668999999999</v>
      </c>
      <c r="I171" s="8">
        <f>H171-57.02146*U171</f>
        <v>3458.4668999999999</v>
      </c>
      <c r="J171">
        <v>64.7744</v>
      </c>
      <c r="K171" s="2">
        <v>2</v>
      </c>
      <c r="L171" s="2">
        <v>8</v>
      </c>
      <c r="M171" s="2">
        <v>0</v>
      </c>
      <c r="N171" s="2">
        <v>0</v>
      </c>
      <c r="O171" s="2">
        <v>0</v>
      </c>
      <c r="P171" s="9">
        <v>0</v>
      </c>
      <c r="Q171">
        <v>1051.3795</v>
      </c>
      <c r="R171">
        <v>2</v>
      </c>
      <c r="S171">
        <v>1</v>
      </c>
      <c r="V171" s="10">
        <f t="shared" si="14"/>
        <v>1755.8857</v>
      </c>
      <c r="W171">
        <f t="shared" si="15"/>
        <v>1730.5791999999999</v>
      </c>
      <c r="X171" s="1">
        <f t="shared" si="16"/>
        <v>1755.8857</v>
      </c>
      <c r="Y171">
        <f t="shared" si="17"/>
        <v>1773.8962000000001</v>
      </c>
      <c r="Z171">
        <f t="shared" si="18"/>
        <v>980.49037500000009</v>
      </c>
      <c r="AA171">
        <f t="shared" si="19"/>
        <v>653.99619166666673</v>
      </c>
      <c r="AB171" s="2" t="s">
        <v>86</v>
      </c>
      <c r="AC171" s="11">
        <v>1896.9441999999999</v>
      </c>
    </row>
    <row r="172" spans="1:53" x14ac:dyDescent="0.25">
      <c r="A172" s="29" t="s">
        <v>191</v>
      </c>
      <c r="B172">
        <v>1717</v>
      </c>
      <c r="C172">
        <v>1708</v>
      </c>
      <c r="D172">
        <v>810.38</v>
      </c>
      <c r="E172">
        <v>810.37519999999995</v>
      </c>
      <c r="F172">
        <v>4</v>
      </c>
      <c r="G172">
        <v>3237.4719</v>
      </c>
      <c r="H172" s="7">
        <f>G172-(27.998*S172)</f>
        <v>3237.4719</v>
      </c>
      <c r="I172" s="8">
        <f>H172-57.02146*U172</f>
        <v>3237.4719</v>
      </c>
      <c r="J172">
        <v>23.990200000000002</v>
      </c>
      <c r="K172">
        <v>2</v>
      </c>
      <c r="L172">
        <v>4</v>
      </c>
      <c r="M172" s="2">
        <v>0</v>
      </c>
      <c r="N172" s="2">
        <v>0</v>
      </c>
      <c r="O172" s="2">
        <v>0</v>
      </c>
      <c r="P172">
        <v>0</v>
      </c>
      <c r="Q172">
        <v>880.84220000000005</v>
      </c>
      <c r="R172">
        <v>2</v>
      </c>
      <c r="V172" s="10">
        <f t="shared" si="14"/>
        <v>2183.1019000000001</v>
      </c>
      <c r="W172">
        <f t="shared" si="15"/>
        <v>1054.3699999999999</v>
      </c>
      <c r="X172" s="1">
        <f t="shared" si="16"/>
        <v>2183.1019000000001</v>
      </c>
      <c r="Y172">
        <f t="shared" si="17"/>
        <v>2201.1124</v>
      </c>
      <c r="Z172">
        <f t="shared" si="18"/>
        <v>1194.098475</v>
      </c>
      <c r="AA172">
        <f t="shared" si="19"/>
        <v>796.40159166666672</v>
      </c>
      <c r="AB172" s="2" t="s">
        <v>81</v>
      </c>
      <c r="AC172" s="11">
        <v>1555.7743</v>
      </c>
    </row>
    <row r="173" spans="1:53" ht="16.5" customHeight="1" x14ac:dyDescent="0.25">
      <c r="A173" s="2" t="s">
        <v>203</v>
      </c>
      <c r="B173" s="2">
        <v>1739</v>
      </c>
      <c r="C173" s="2">
        <v>1730</v>
      </c>
      <c r="D173">
        <v>1139.46</v>
      </c>
      <c r="E173">
        <v>1138.7813000000001</v>
      </c>
      <c r="F173">
        <v>3</v>
      </c>
      <c r="G173">
        <v>3413.3218999999999</v>
      </c>
      <c r="H173" s="7">
        <f>G173-(27.998*S173)</f>
        <v>3357.3258999999998</v>
      </c>
      <c r="I173" s="8">
        <f>H173-57.02146*U173</f>
        <v>3357.3258999999998</v>
      </c>
      <c r="J173">
        <v>24.154699999999998</v>
      </c>
      <c r="K173" s="2">
        <v>2</v>
      </c>
      <c r="L173" s="2">
        <v>6</v>
      </c>
      <c r="M173" s="2">
        <v>0</v>
      </c>
      <c r="N173" s="2">
        <v>0</v>
      </c>
      <c r="O173" s="2">
        <v>0</v>
      </c>
      <c r="P173" s="14">
        <v>0</v>
      </c>
      <c r="Q173" s="12">
        <v>1051.4086</v>
      </c>
      <c r="R173" s="12">
        <v>2</v>
      </c>
      <c r="S173" s="12">
        <v>2</v>
      </c>
      <c r="T173" s="12"/>
      <c r="U173" s="12"/>
      <c r="V173" s="10">
        <f t="shared" si="14"/>
        <v>1978.8502999999998</v>
      </c>
      <c r="W173" s="12">
        <f t="shared" si="15"/>
        <v>1434.4716000000001</v>
      </c>
      <c r="X173" s="15">
        <f t="shared" si="16"/>
        <v>1978.8502999999998</v>
      </c>
      <c r="Y173" s="12">
        <f t="shared" si="17"/>
        <v>1996.8607999999999</v>
      </c>
      <c r="Z173" s="12">
        <f t="shared" si="18"/>
        <v>1091.9726749999998</v>
      </c>
      <c r="AA173" s="12">
        <f t="shared" si="19"/>
        <v>728.31772499999988</v>
      </c>
      <c r="AB173" s="2" t="s">
        <v>86</v>
      </c>
      <c r="AC173" s="11">
        <v>1896.9441999999999</v>
      </c>
      <c r="AD173" s="12"/>
      <c r="AE173" s="12"/>
      <c r="BA173" s="12"/>
    </row>
    <row r="174" spans="1:53" x14ac:dyDescent="0.25">
      <c r="A174" s="1" t="s">
        <v>202</v>
      </c>
      <c r="B174" s="2">
        <v>1467</v>
      </c>
      <c r="C174" s="2">
        <v>1466</v>
      </c>
      <c r="D174">
        <v>1139.1199999999999</v>
      </c>
      <c r="E174">
        <v>1138.7878000000001</v>
      </c>
      <c r="F174">
        <v>3</v>
      </c>
      <c r="G174">
        <v>3413.3415</v>
      </c>
      <c r="H174" s="7">
        <f>G174-(27.998*S174)</f>
        <v>3413.3415</v>
      </c>
      <c r="I174" s="8">
        <f>H174-57.02146*U174</f>
        <v>3413.3415</v>
      </c>
      <c r="J174">
        <v>22.375900000000001</v>
      </c>
      <c r="K174" s="2">
        <v>2</v>
      </c>
      <c r="L174" s="2">
        <v>6</v>
      </c>
      <c r="M174" s="2">
        <v>0</v>
      </c>
      <c r="N174" s="2">
        <v>0</v>
      </c>
      <c r="O174" s="2">
        <v>0</v>
      </c>
      <c r="P174" s="9">
        <v>0</v>
      </c>
      <c r="Q174">
        <v>688.19470000000001</v>
      </c>
      <c r="R174">
        <v>2</v>
      </c>
      <c r="V174" s="10">
        <f t="shared" si="14"/>
        <v>2034.8659</v>
      </c>
      <c r="W174">
        <f t="shared" si="15"/>
        <v>1378.4756</v>
      </c>
      <c r="X174" s="1">
        <f t="shared" si="16"/>
        <v>2034.8659</v>
      </c>
      <c r="Y174">
        <f t="shared" si="17"/>
        <v>2052.8764000000001</v>
      </c>
      <c r="Z174">
        <f t="shared" si="18"/>
        <v>1119.9804749999998</v>
      </c>
      <c r="AA174">
        <f t="shared" si="19"/>
        <v>746.98959166666657</v>
      </c>
      <c r="AB174" s="2" t="s">
        <v>87</v>
      </c>
      <c r="AC174" s="11">
        <v>1170.6357</v>
      </c>
    </row>
    <row r="175" spans="1:53" x14ac:dyDescent="0.25">
      <c r="A175" s="27" t="s">
        <v>196</v>
      </c>
      <c r="B175">
        <v>6777</v>
      </c>
      <c r="C175">
        <v>6768</v>
      </c>
      <c r="D175">
        <v>1273.07</v>
      </c>
      <c r="E175">
        <v>1272.5687</v>
      </c>
      <c r="F175">
        <v>2</v>
      </c>
      <c r="G175">
        <v>2543.1228999999998</v>
      </c>
      <c r="H175" s="7">
        <f>G175-(27.998*S175)</f>
        <v>2543.1228999999998</v>
      </c>
      <c r="I175" s="8">
        <f>H175-57.02146*U175</f>
        <v>2543.1228999999998</v>
      </c>
      <c r="J175">
        <v>56.942700000000002</v>
      </c>
      <c r="K175">
        <v>2</v>
      </c>
      <c r="L175">
        <v>3</v>
      </c>
      <c r="M175">
        <v>1</v>
      </c>
      <c r="N175">
        <v>0</v>
      </c>
      <c r="O175">
        <v>0</v>
      </c>
      <c r="P175" s="9">
        <v>0</v>
      </c>
      <c r="Q175">
        <v>1014.8344</v>
      </c>
      <c r="R175">
        <v>2</v>
      </c>
      <c r="T175">
        <v>1</v>
      </c>
      <c r="V175" s="10">
        <f t="shared" si="14"/>
        <v>1481.75803</v>
      </c>
      <c r="W175">
        <f t="shared" si="15"/>
        <v>1061.3648699999999</v>
      </c>
      <c r="X175" s="1">
        <f t="shared" si="16"/>
        <v>1481.75803</v>
      </c>
      <c r="Y175">
        <f t="shared" si="17"/>
        <v>1499.7685300000001</v>
      </c>
      <c r="Z175">
        <f t="shared" si="18"/>
        <v>843.42654000000005</v>
      </c>
      <c r="AA175">
        <f t="shared" si="19"/>
        <v>562.62030166666671</v>
      </c>
      <c r="AB175" t="s">
        <v>88</v>
      </c>
      <c r="AC175">
        <v>1846.8309999999999</v>
      </c>
      <c r="AD175" s="11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3"/>
    </row>
    <row r="176" spans="1:53" x14ac:dyDescent="0.25">
      <c r="A176" t="s">
        <v>160</v>
      </c>
      <c r="B176" s="12">
        <v>4276</v>
      </c>
      <c r="C176" s="12">
        <v>4271</v>
      </c>
      <c r="D176" s="12">
        <v>1259.04</v>
      </c>
      <c r="E176" s="12">
        <v>1258.5510999999999</v>
      </c>
      <c r="F176" s="12">
        <v>2</v>
      </c>
      <c r="G176" s="12">
        <v>2515.0877</v>
      </c>
      <c r="H176" s="7">
        <f>G176-(27.998*S176)</f>
        <v>2515.0877</v>
      </c>
      <c r="I176" s="8">
        <f>H176-57.02146*U176</f>
        <v>2515.0877</v>
      </c>
      <c r="J176" s="12">
        <v>40.677500000000002</v>
      </c>
      <c r="K176" s="12">
        <v>2</v>
      </c>
      <c r="L176" s="12">
        <v>6</v>
      </c>
      <c r="M176" s="12">
        <v>0</v>
      </c>
      <c r="N176" s="12">
        <v>0</v>
      </c>
      <c r="O176" s="12">
        <v>0</v>
      </c>
      <c r="P176" s="13">
        <v>0</v>
      </c>
      <c r="Q176">
        <v>848</v>
      </c>
      <c r="R176">
        <v>3</v>
      </c>
      <c r="V176" s="10">
        <f t="shared" si="14"/>
        <v>1136.6121000000001</v>
      </c>
      <c r="W176">
        <f t="shared" si="15"/>
        <v>1378.4756</v>
      </c>
      <c r="X176" s="1">
        <f t="shared" si="16"/>
        <v>1136.6121000000001</v>
      </c>
      <c r="Y176">
        <f t="shared" si="17"/>
        <v>1154.6226000000001</v>
      </c>
      <c r="Z176">
        <f t="shared" si="18"/>
        <v>670.85357500000009</v>
      </c>
      <c r="AA176">
        <f t="shared" si="19"/>
        <v>447.57165833333335</v>
      </c>
      <c r="AB176" t="s">
        <v>89</v>
      </c>
      <c r="AC176">
        <v>2337.1489999999999</v>
      </c>
    </row>
    <row r="177" spans="1:53" x14ac:dyDescent="0.25">
      <c r="A177" s="7" t="s">
        <v>183</v>
      </c>
      <c r="B177">
        <v>9235</v>
      </c>
      <c r="C177">
        <v>9232</v>
      </c>
      <c r="D177">
        <v>1182.57</v>
      </c>
      <c r="E177">
        <v>1181.5271</v>
      </c>
      <c r="F177">
        <v>3</v>
      </c>
      <c r="G177">
        <v>3541.5594999999998</v>
      </c>
      <c r="H177" s="7">
        <f>G177-(27.998*S177)</f>
        <v>3541.5594999999998</v>
      </c>
      <c r="I177" s="8">
        <f>H177-57.02146*U177</f>
        <v>3484.5380399999999</v>
      </c>
      <c r="J177">
        <v>76.593199999999996</v>
      </c>
      <c r="K177">
        <v>2</v>
      </c>
      <c r="L177">
        <v>8</v>
      </c>
      <c r="M177">
        <v>0</v>
      </c>
      <c r="N177">
        <v>0</v>
      </c>
      <c r="O177">
        <v>0</v>
      </c>
      <c r="P177" s="9">
        <v>0</v>
      </c>
      <c r="Q177">
        <v>940.80740000000003</v>
      </c>
      <c r="R177">
        <v>2</v>
      </c>
      <c r="U177">
        <v>1</v>
      </c>
      <c r="V177" s="10">
        <f t="shared" si="14"/>
        <v>1886.9816700000001</v>
      </c>
      <c r="W177">
        <f t="shared" si="15"/>
        <v>1702.5811999999999</v>
      </c>
      <c r="X177" s="1">
        <f t="shared" si="16"/>
        <v>1944.0031300000001</v>
      </c>
      <c r="Y177">
        <f t="shared" si="17"/>
        <v>1962.0136300000001</v>
      </c>
      <c r="Z177">
        <f t="shared" si="18"/>
        <v>1074.54909</v>
      </c>
      <c r="AA177">
        <f t="shared" si="19"/>
        <v>716.70200166666666</v>
      </c>
      <c r="AB177" t="s">
        <v>71</v>
      </c>
      <c r="AC177">
        <v>1723.85</v>
      </c>
    </row>
    <row r="178" spans="1:53" hidden="1" x14ac:dyDescent="0.25">
      <c r="B178" s="1">
        <v>5143</v>
      </c>
      <c r="C178" s="1">
        <v>5140</v>
      </c>
      <c r="D178" s="1">
        <v>1043.1099999999999</v>
      </c>
      <c r="E178" s="1">
        <v>1042.7760000000001</v>
      </c>
      <c r="F178" s="1">
        <v>3</v>
      </c>
      <c r="G178" s="1">
        <v>3125.3062</v>
      </c>
      <c r="H178" s="15">
        <f>G178-(27.998*S178)</f>
        <v>3125.3062</v>
      </c>
      <c r="I178" s="15">
        <f>H178-57.02146*U178</f>
        <v>3125.3062</v>
      </c>
      <c r="J178" s="1">
        <v>46.268999999999998</v>
      </c>
      <c r="K178" s="1">
        <v>2</v>
      </c>
      <c r="L178" s="1">
        <v>8</v>
      </c>
      <c r="M178" s="1">
        <v>0</v>
      </c>
      <c r="N178" s="1">
        <v>0</v>
      </c>
      <c r="O178" s="1">
        <v>0</v>
      </c>
      <c r="P178" s="13">
        <v>0</v>
      </c>
      <c r="Q178">
        <v>814.20920000000001</v>
      </c>
      <c r="R178">
        <v>2</v>
      </c>
      <c r="V178" s="10">
        <f t="shared" si="14"/>
        <v>1422.7250000000001</v>
      </c>
      <c r="W178">
        <f t="shared" si="15"/>
        <v>1702.5811999999999</v>
      </c>
      <c r="X178" s="1">
        <f t="shared" si="16"/>
        <v>1422.7250000000001</v>
      </c>
      <c r="Y178">
        <f t="shared" si="17"/>
        <v>1440.7355000000002</v>
      </c>
      <c r="Z178">
        <f t="shared" si="18"/>
        <v>813.91002500000013</v>
      </c>
      <c r="AA178">
        <f t="shared" si="19"/>
        <v>542.94262500000002</v>
      </c>
      <c r="AB178" s="2" t="s">
        <v>90</v>
      </c>
      <c r="AC178" s="11">
        <v>1422.7143000000001</v>
      </c>
    </row>
    <row r="179" spans="1:53" x14ac:dyDescent="0.25">
      <c r="A179" s="12" t="s">
        <v>177</v>
      </c>
      <c r="B179">
        <v>9241</v>
      </c>
      <c r="C179">
        <v>9232</v>
      </c>
      <c r="D179">
        <v>1115.5</v>
      </c>
      <c r="E179">
        <v>1115.5030999999999</v>
      </c>
      <c r="F179">
        <v>3</v>
      </c>
      <c r="G179">
        <v>3343.4872999999998</v>
      </c>
      <c r="H179" s="7">
        <f>G179-(27.998*S179)</f>
        <v>3343.4872999999998</v>
      </c>
      <c r="I179" s="8">
        <f>H179-57.02146*U179</f>
        <v>3286.4658399999998</v>
      </c>
      <c r="J179">
        <v>76.665300000000002</v>
      </c>
      <c r="K179">
        <v>2</v>
      </c>
      <c r="L179">
        <v>7</v>
      </c>
      <c r="M179">
        <v>0</v>
      </c>
      <c r="N179">
        <v>0</v>
      </c>
      <c r="O179">
        <v>0</v>
      </c>
      <c r="P179" s="7">
        <v>0</v>
      </c>
      <c r="Q179" s="12">
        <v>940.83280000000002</v>
      </c>
      <c r="R179" s="12">
        <v>2</v>
      </c>
      <c r="S179" s="12"/>
      <c r="T179" s="12"/>
      <c r="U179" s="12">
        <v>1</v>
      </c>
      <c r="V179" s="10">
        <f t="shared" si="14"/>
        <v>1850.96227</v>
      </c>
      <c r="W179" s="12">
        <f t="shared" si="15"/>
        <v>1540.5283999999999</v>
      </c>
      <c r="X179" s="15">
        <f t="shared" si="16"/>
        <v>1907.9837299999999</v>
      </c>
      <c r="Y179" s="12">
        <f t="shared" si="17"/>
        <v>1925.99423</v>
      </c>
      <c r="Z179" s="12">
        <f t="shared" si="18"/>
        <v>1056.5393899999999</v>
      </c>
      <c r="AA179" s="12">
        <f t="shared" si="19"/>
        <v>704.69553499999995</v>
      </c>
      <c r="AB179" t="s">
        <v>71</v>
      </c>
      <c r="AC179">
        <v>1723.85</v>
      </c>
      <c r="AD179" s="12"/>
      <c r="AE179" s="12"/>
    </row>
    <row r="180" spans="1:53" hidden="1" x14ac:dyDescent="0.25">
      <c r="B180" s="1">
        <v>5193</v>
      </c>
      <c r="C180" s="1">
        <v>5184</v>
      </c>
      <c r="D180" s="1">
        <v>1402.1</v>
      </c>
      <c r="E180" s="1">
        <v>1401.6093000000001</v>
      </c>
      <c r="F180" s="1">
        <v>2</v>
      </c>
      <c r="G180" s="1">
        <v>2801.2040000000002</v>
      </c>
      <c r="H180" s="15">
        <f>G180-(27.998*S180)</f>
        <v>2801.2040000000002</v>
      </c>
      <c r="I180" s="15">
        <f>H180-57.02146*U180</f>
        <v>2801.2040000000002</v>
      </c>
      <c r="J180" s="1">
        <v>46.589799999999997</v>
      </c>
      <c r="K180" s="1">
        <v>2</v>
      </c>
      <c r="L180" s="1">
        <v>6</v>
      </c>
      <c r="M180" s="1">
        <v>0</v>
      </c>
      <c r="N180" s="1">
        <v>0</v>
      </c>
      <c r="O180" s="1">
        <v>0</v>
      </c>
      <c r="P180" s="13">
        <v>0</v>
      </c>
      <c r="Q180">
        <v>813.85350000000005</v>
      </c>
      <c r="R180">
        <v>2</v>
      </c>
      <c r="V180" s="10">
        <f t="shared" si="14"/>
        <v>1422.7284000000002</v>
      </c>
      <c r="W180">
        <f t="shared" si="15"/>
        <v>1378.4756</v>
      </c>
      <c r="X180" s="1">
        <f t="shared" si="16"/>
        <v>1422.7284000000002</v>
      </c>
      <c r="Y180">
        <f t="shared" si="17"/>
        <v>1440.7389000000003</v>
      </c>
      <c r="Z180">
        <f t="shared" si="18"/>
        <v>813.91172500000016</v>
      </c>
      <c r="AA180">
        <f t="shared" si="19"/>
        <v>542.94375833333345</v>
      </c>
      <c r="AB180" s="2" t="s">
        <v>90</v>
      </c>
      <c r="AC180" s="11">
        <v>1422.7143000000001</v>
      </c>
    </row>
    <row r="181" spans="1:53" x14ac:dyDescent="0.25">
      <c r="A181" t="s">
        <v>176</v>
      </c>
      <c r="B181">
        <v>6791</v>
      </c>
      <c r="C181">
        <v>6790</v>
      </c>
      <c r="D181">
        <v>1223.19</v>
      </c>
      <c r="E181">
        <v>1222.5202999999999</v>
      </c>
      <c r="F181">
        <v>3</v>
      </c>
      <c r="G181">
        <v>3664.5392000000002</v>
      </c>
      <c r="H181" s="7">
        <f>G181-(27.998*S181)</f>
        <v>3664.5392000000002</v>
      </c>
      <c r="I181" s="8">
        <f>H181-57.02146*U181</f>
        <v>3664.5392000000002</v>
      </c>
      <c r="J181">
        <v>57.035699999999999</v>
      </c>
      <c r="K181">
        <v>2</v>
      </c>
      <c r="L181">
        <v>6</v>
      </c>
      <c r="M181">
        <v>0</v>
      </c>
      <c r="N181">
        <v>0</v>
      </c>
      <c r="O181">
        <v>0</v>
      </c>
      <c r="P181" s="13">
        <v>0</v>
      </c>
      <c r="Q181">
        <v>814.28539999999998</v>
      </c>
      <c r="R181">
        <v>2</v>
      </c>
      <c r="V181" s="10">
        <f t="shared" si="14"/>
        <v>2286.0636000000004</v>
      </c>
      <c r="W181">
        <f t="shared" si="15"/>
        <v>1378.4756</v>
      </c>
      <c r="X181" s="1">
        <f t="shared" si="16"/>
        <v>2286.0636000000004</v>
      </c>
      <c r="Y181">
        <f t="shared" si="17"/>
        <v>2304.0741000000003</v>
      </c>
      <c r="Z181">
        <f t="shared" si="18"/>
        <v>1245.5793250000002</v>
      </c>
      <c r="AA181">
        <f t="shared" si="19"/>
        <v>830.72215833333348</v>
      </c>
      <c r="AB181" s="2" t="s">
        <v>90</v>
      </c>
      <c r="AC181" s="11">
        <v>1422.7143000000001</v>
      </c>
      <c r="AH181" s="2"/>
      <c r="AI181" s="2"/>
      <c r="AJ181" s="2"/>
    </row>
    <row r="182" spans="1:53" hidden="1" x14ac:dyDescent="0.25">
      <c r="B182" s="1">
        <v>5215</v>
      </c>
      <c r="C182" s="1">
        <v>5206</v>
      </c>
      <c r="D182" s="1">
        <v>949.74</v>
      </c>
      <c r="E182" s="1">
        <v>949.07410000000004</v>
      </c>
      <c r="F182" s="1">
        <v>3</v>
      </c>
      <c r="G182" s="1">
        <v>2844.2004999999999</v>
      </c>
      <c r="H182" s="15">
        <f>G182-(27.998*S182)</f>
        <v>2844.2004999999999</v>
      </c>
      <c r="I182" s="15">
        <f>H182-57.02146*U182</f>
        <v>2844.2004999999999</v>
      </c>
      <c r="J182" s="1">
        <v>46.724499999999999</v>
      </c>
      <c r="K182" s="1">
        <v>2</v>
      </c>
      <c r="L182" s="1">
        <v>6</v>
      </c>
      <c r="M182" s="1">
        <v>0</v>
      </c>
      <c r="N182" s="1">
        <v>0</v>
      </c>
      <c r="O182" s="1">
        <v>0</v>
      </c>
      <c r="P182" s="9">
        <v>0</v>
      </c>
      <c r="Q182">
        <v>835.774</v>
      </c>
      <c r="R182">
        <v>2</v>
      </c>
      <c r="V182" s="10">
        <f t="shared" si="14"/>
        <v>1465.7248999999999</v>
      </c>
      <c r="W182">
        <f t="shared" si="15"/>
        <v>1378.4756</v>
      </c>
      <c r="X182" s="1">
        <f t="shared" si="16"/>
        <v>1465.7248999999999</v>
      </c>
      <c r="Y182">
        <f t="shared" si="17"/>
        <v>1483.7354</v>
      </c>
      <c r="Z182">
        <f t="shared" si="18"/>
        <v>835.40997500000003</v>
      </c>
      <c r="AA182">
        <f t="shared" si="19"/>
        <v>557.27592500000003</v>
      </c>
      <c r="AB182" t="s">
        <v>58</v>
      </c>
      <c r="AC182" s="11">
        <v>1465.7136</v>
      </c>
    </row>
    <row r="183" spans="1:53" hidden="1" x14ac:dyDescent="0.25">
      <c r="B183" s="1">
        <v>5237</v>
      </c>
      <c r="C183" s="1">
        <v>5228</v>
      </c>
      <c r="D183" s="1">
        <v>1425.6</v>
      </c>
      <c r="E183" s="1">
        <v>1425.0967000000001</v>
      </c>
      <c r="F183" s="1">
        <v>2</v>
      </c>
      <c r="G183" s="1">
        <v>2848.1788000000001</v>
      </c>
      <c r="H183" s="15">
        <f>G183-(27.998*S183)</f>
        <v>2848.1788000000001</v>
      </c>
      <c r="I183" s="15">
        <f>H183-57.02146*U183</f>
        <v>2848.1788000000001</v>
      </c>
      <c r="J183" s="1">
        <v>46.854500000000002</v>
      </c>
      <c r="K183" s="1">
        <v>2</v>
      </c>
      <c r="L183" s="1">
        <v>8</v>
      </c>
      <c r="M183" s="1">
        <v>0</v>
      </c>
      <c r="N183" s="1">
        <v>0</v>
      </c>
      <c r="O183" s="1">
        <v>0</v>
      </c>
      <c r="P183" s="9">
        <v>0</v>
      </c>
      <c r="Q183">
        <v>675.57709999999997</v>
      </c>
      <c r="R183">
        <v>2</v>
      </c>
      <c r="V183" s="10">
        <f t="shared" si="14"/>
        <v>1145.5976000000003</v>
      </c>
      <c r="W183">
        <f t="shared" si="15"/>
        <v>1702.5811999999999</v>
      </c>
      <c r="X183" s="1">
        <f t="shared" si="16"/>
        <v>1145.5976000000003</v>
      </c>
      <c r="Y183">
        <f t="shared" si="17"/>
        <v>1163.6081000000004</v>
      </c>
      <c r="Z183">
        <f t="shared" si="18"/>
        <v>675.34632500000021</v>
      </c>
      <c r="AA183">
        <f t="shared" si="19"/>
        <v>450.56682500000011</v>
      </c>
      <c r="AB183" s="2" t="s">
        <v>91</v>
      </c>
      <c r="AC183" s="11">
        <v>1145.5869</v>
      </c>
    </row>
    <row r="184" spans="1:53" x14ac:dyDescent="0.25">
      <c r="A184" s="12" t="s">
        <v>231</v>
      </c>
      <c r="B184">
        <v>5897</v>
      </c>
      <c r="C184">
        <v>5888</v>
      </c>
      <c r="D184">
        <v>1331.25</v>
      </c>
      <c r="E184">
        <v>1330.9084</v>
      </c>
      <c r="F184">
        <v>3</v>
      </c>
      <c r="G184">
        <v>3989.7035000000001</v>
      </c>
      <c r="H184" s="7">
        <f>G184-(27.998*S184)</f>
        <v>3989.7035000000001</v>
      </c>
      <c r="I184" s="8">
        <f>H184-57.02146*U184</f>
        <v>3989.7035000000001</v>
      </c>
      <c r="J184">
        <v>51.070599999999999</v>
      </c>
      <c r="K184">
        <v>2</v>
      </c>
      <c r="L184">
        <v>9</v>
      </c>
      <c r="M184">
        <v>0</v>
      </c>
      <c r="N184">
        <v>0</v>
      </c>
      <c r="O184">
        <v>0</v>
      </c>
      <c r="P184" s="2">
        <v>0</v>
      </c>
      <c r="Q184">
        <v>999.43420000000003</v>
      </c>
      <c r="R184">
        <v>2</v>
      </c>
      <c r="V184" s="10">
        <f t="shared" si="14"/>
        <v>2125.0695000000005</v>
      </c>
      <c r="W184">
        <f t="shared" si="15"/>
        <v>1864.6339999999998</v>
      </c>
      <c r="X184" s="1">
        <f t="shared" si="16"/>
        <v>2125.0695000000005</v>
      </c>
      <c r="Y184">
        <f t="shared" si="17"/>
        <v>2143.0800000000004</v>
      </c>
      <c r="Z184">
        <f t="shared" si="18"/>
        <v>1165.0822750000002</v>
      </c>
      <c r="AA184">
        <f t="shared" si="19"/>
        <v>777.05745833333356</v>
      </c>
      <c r="AB184" t="s">
        <v>92</v>
      </c>
      <c r="AC184">
        <v>1792.951</v>
      </c>
    </row>
    <row r="185" spans="1:53" hidden="1" x14ac:dyDescent="0.25">
      <c r="B185" s="1">
        <v>5255</v>
      </c>
      <c r="C185" s="1">
        <v>5250</v>
      </c>
      <c r="D185" s="1">
        <v>895.39</v>
      </c>
      <c r="E185" s="1">
        <v>895.0557</v>
      </c>
      <c r="F185" s="1">
        <v>3</v>
      </c>
      <c r="G185" s="1">
        <v>2682.1451999999999</v>
      </c>
      <c r="H185" s="15">
        <f>G185-(27.998*S185)</f>
        <v>2682.1451999999999</v>
      </c>
      <c r="I185" s="15">
        <f>H185-57.02146*U185</f>
        <v>2682.1451999999999</v>
      </c>
      <c r="J185" s="1">
        <v>46.964599999999997</v>
      </c>
      <c r="K185" s="1">
        <v>2</v>
      </c>
      <c r="L185" s="1">
        <v>5</v>
      </c>
      <c r="M185" s="1">
        <v>0</v>
      </c>
      <c r="N185" s="1">
        <v>0</v>
      </c>
      <c r="O185" s="1">
        <v>0</v>
      </c>
      <c r="P185" s="9">
        <v>0</v>
      </c>
      <c r="Q185">
        <v>835.7568</v>
      </c>
      <c r="R185">
        <v>2</v>
      </c>
      <c r="V185" s="10">
        <f t="shared" si="14"/>
        <v>1465.7224000000001</v>
      </c>
      <c r="W185">
        <f t="shared" si="15"/>
        <v>1216.4227999999998</v>
      </c>
      <c r="X185" s="1">
        <f t="shared" si="16"/>
        <v>1465.7224000000001</v>
      </c>
      <c r="Y185">
        <f t="shared" si="17"/>
        <v>1483.7329000000002</v>
      </c>
      <c r="Z185">
        <f t="shared" si="18"/>
        <v>835.40872500000012</v>
      </c>
      <c r="AA185">
        <f t="shared" si="19"/>
        <v>557.27509166666675</v>
      </c>
      <c r="AB185" t="s">
        <v>58</v>
      </c>
      <c r="AC185" s="11">
        <v>1465.7136</v>
      </c>
    </row>
    <row r="186" spans="1:53" hidden="1" x14ac:dyDescent="0.25">
      <c r="B186" s="1">
        <v>5266</v>
      </c>
      <c r="C186" s="1">
        <v>5261</v>
      </c>
      <c r="D186" s="1">
        <v>1321.08</v>
      </c>
      <c r="E186" s="1">
        <v>1320.5831000000001</v>
      </c>
      <c r="F186" s="1">
        <v>2</v>
      </c>
      <c r="G186" s="1">
        <v>2639.1516000000001</v>
      </c>
      <c r="H186" s="15">
        <f>G186-(27.998*S186)</f>
        <v>2639.1516000000001</v>
      </c>
      <c r="I186" s="15">
        <f>H186-57.02146*U186</f>
        <v>2639.1516000000001</v>
      </c>
      <c r="J186" s="1">
        <v>47.032699999999998</v>
      </c>
      <c r="K186" s="1">
        <v>2</v>
      </c>
      <c r="L186" s="1">
        <v>5</v>
      </c>
      <c r="M186" s="1">
        <v>0</v>
      </c>
      <c r="N186" s="1">
        <v>0</v>
      </c>
      <c r="O186" s="1">
        <v>0</v>
      </c>
      <c r="P186" s="13">
        <v>0</v>
      </c>
      <c r="Q186">
        <v>813.91</v>
      </c>
      <c r="R186">
        <v>2</v>
      </c>
      <c r="V186" s="10">
        <f t="shared" si="14"/>
        <v>1422.7288000000003</v>
      </c>
      <c r="W186">
        <f t="shared" si="15"/>
        <v>1216.4227999999998</v>
      </c>
      <c r="X186" s="1">
        <f t="shared" si="16"/>
        <v>1422.7288000000003</v>
      </c>
      <c r="Y186">
        <f t="shared" si="17"/>
        <v>1440.7393000000004</v>
      </c>
      <c r="Z186">
        <f t="shared" si="18"/>
        <v>813.91192500000022</v>
      </c>
      <c r="AA186">
        <f t="shared" si="19"/>
        <v>542.94389166666679</v>
      </c>
      <c r="AB186" s="2" t="s">
        <v>90</v>
      </c>
      <c r="AC186" s="11">
        <v>1422.7143000000001</v>
      </c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53" x14ac:dyDescent="0.25">
      <c r="A187" s="28" t="s">
        <v>199</v>
      </c>
      <c r="B187">
        <v>5933</v>
      </c>
      <c r="C187">
        <v>5932</v>
      </c>
      <c r="D187">
        <v>1031.1300000000001</v>
      </c>
      <c r="E187">
        <v>1030.4648999999999</v>
      </c>
      <c r="F187">
        <v>3</v>
      </c>
      <c r="G187">
        <v>3088.3726999999999</v>
      </c>
      <c r="H187" s="7">
        <f>G187-(27.998*S187)</f>
        <v>3088.3726999999999</v>
      </c>
      <c r="I187" s="8">
        <f>H187-57.02146*U187</f>
        <v>3088.3726999999999</v>
      </c>
      <c r="J187">
        <v>51.302199999999999</v>
      </c>
      <c r="K187">
        <v>2</v>
      </c>
      <c r="L187">
        <v>3</v>
      </c>
      <c r="M187">
        <v>1</v>
      </c>
      <c r="N187">
        <v>0</v>
      </c>
      <c r="O187">
        <v>0</v>
      </c>
      <c r="P187" s="2">
        <v>0</v>
      </c>
      <c r="Q187">
        <v>999.40449999999998</v>
      </c>
      <c r="R187">
        <v>2</v>
      </c>
      <c r="V187" s="10">
        <f t="shared" si="14"/>
        <v>2049.9975999999997</v>
      </c>
      <c r="W187">
        <f t="shared" si="15"/>
        <v>1038.3751</v>
      </c>
      <c r="X187" s="1">
        <f t="shared" si="16"/>
        <v>2049.9975999999997</v>
      </c>
      <c r="Y187">
        <f t="shared" si="17"/>
        <v>2068.0080999999996</v>
      </c>
      <c r="Z187">
        <f t="shared" si="18"/>
        <v>1127.5463249999998</v>
      </c>
      <c r="AA187">
        <f t="shared" si="19"/>
        <v>752.03349166666658</v>
      </c>
      <c r="AB187" t="s">
        <v>92</v>
      </c>
      <c r="AC187">
        <v>1792.951</v>
      </c>
    </row>
    <row r="188" spans="1:53" hidden="1" x14ac:dyDescent="0.25">
      <c r="B188" s="1">
        <v>5273</v>
      </c>
      <c r="C188" s="1">
        <v>5272</v>
      </c>
      <c r="D188" s="1">
        <v>1344.57</v>
      </c>
      <c r="E188" s="1">
        <v>1344.0715</v>
      </c>
      <c r="F188" s="1">
        <v>2</v>
      </c>
      <c r="G188" s="1">
        <v>2686.1284999999998</v>
      </c>
      <c r="H188" s="15">
        <f>G188-(27.998*S188)</f>
        <v>2686.1284999999998</v>
      </c>
      <c r="I188" s="15">
        <f>H188-57.02146*U188</f>
        <v>2686.1284999999998</v>
      </c>
      <c r="J188" s="1">
        <v>47.074599999999997</v>
      </c>
      <c r="K188" s="1">
        <v>2</v>
      </c>
      <c r="L188" s="1">
        <v>7</v>
      </c>
      <c r="M188" s="1">
        <v>0</v>
      </c>
      <c r="N188" s="1">
        <v>0</v>
      </c>
      <c r="O188" s="1">
        <v>0</v>
      </c>
      <c r="P188" s="9">
        <v>0</v>
      </c>
      <c r="Q188">
        <v>675.63760000000002</v>
      </c>
      <c r="R188">
        <v>2</v>
      </c>
      <c r="V188" s="10">
        <f t="shared" si="14"/>
        <v>1145.6000999999999</v>
      </c>
      <c r="W188">
        <f t="shared" si="15"/>
        <v>1540.5283999999999</v>
      </c>
      <c r="X188" s="1">
        <f t="shared" si="16"/>
        <v>1145.6000999999999</v>
      </c>
      <c r="Y188">
        <f t="shared" si="17"/>
        <v>1163.6106</v>
      </c>
      <c r="Z188">
        <f t="shared" si="18"/>
        <v>675.34757500000001</v>
      </c>
      <c r="AA188">
        <f t="shared" si="19"/>
        <v>450.56765833333333</v>
      </c>
      <c r="AB188" s="2" t="s">
        <v>91</v>
      </c>
      <c r="AC188" s="11">
        <v>1145.5869</v>
      </c>
      <c r="BA188" s="12"/>
    </row>
    <row r="189" spans="1:53" hidden="1" x14ac:dyDescent="0.25">
      <c r="B189" s="1">
        <v>5277</v>
      </c>
      <c r="C189" s="1">
        <v>5272</v>
      </c>
      <c r="D189" s="1">
        <v>881.39</v>
      </c>
      <c r="E189" s="1">
        <v>880.72500000000002</v>
      </c>
      <c r="F189" s="1">
        <v>3</v>
      </c>
      <c r="G189" s="1">
        <v>2639.1532000000002</v>
      </c>
      <c r="H189" s="15">
        <f>G189-(27.998*S189)</f>
        <v>2639.1532000000002</v>
      </c>
      <c r="I189" s="15">
        <f>H189-57.02146*U189</f>
        <v>2639.1532000000002</v>
      </c>
      <c r="J189" s="1">
        <v>47.0989</v>
      </c>
      <c r="K189" s="1">
        <v>2</v>
      </c>
      <c r="L189" s="1">
        <v>5</v>
      </c>
      <c r="M189" s="1">
        <v>0</v>
      </c>
      <c r="N189" s="1">
        <v>0</v>
      </c>
      <c r="O189" s="1">
        <v>0</v>
      </c>
      <c r="P189" s="13">
        <v>0</v>
      </c>
      <c r="Q189">
        <v>814.27790000000005</v>
      </c>
      <c r="R189">
        <v>2</v>
      </c>
      <c r="V189" s="10">
        <f t="shared" si="14"/>
        <v>1422.7304000000004</v>
      </c>
      <c r="W189">
        <f t="shared" si="15"/>
        <v>1216.4227999999998</v>
      </c>
      <c r="X189" s="1">
        <f t="shared" si="16"/>
        <v>1422.7304000000004</v>
      </c>
      <c r="Y189">
        <f t="shared" si="17"/>
        <v>1440.7409000000005</v>
      </c>
      <c r="Z189">
        <f t="shared" si="18"/>
        <v>813.91272500000025</v>
      </c>
      <c r="AA189">
        <f t="shared" si="19"/>
        <v>542.94442500000014</v>
      </c>
      <c r="AB189" s="2" t="s">
        <v>90</v>
      </c>
      <c r="AC189" s="11">
        <v>1422.7143000000001</v>
      </c>
    </row>
    <row r="190" spans="1:53" hidden="1" x14ac:dyDescent="0.25">
      <c r="B190" s="1">
        <v>5279</v>
      </c>
      <c r="C190" s="1">
        <v>5272</v>
      </c>
      <c r="D190" s="1">
        <v>1435.14</v>
      </c>
      <c r="E190" s="1">
        <v>1434.6416999999999</v>
      </c>
      <c r="F190" s="1">
        <v>2</v>
      </c>
      <c r="G190" s="1">
        <v>2867.2689</v>
      </c>
      <c r="H190" s="15">
        <f>G190-(27.998*S190)</f>
        <v>2867.2689</v>
      </c>
      <c r="I190" s="15">
        <f>H190-57.02146*U190</f>
        <v>2867.2689</v>
      </c>
      <c r="J190" s="1">
        <v>47.1098</v>
      </c>
      <c r="K190" s="1">
        <v>4</v>
      </c>
      <c r="L190" s="1">
        <v>3</v>
      </c>
      <c r="M190" s="1">
        <v>1</v>
      </c>
      <c r="N190" s="1">
        <v>0</v>
      </c>
      <c r="O190" s="1">
        <v>0</v>
      </c>
      <c r="P190" s="9">
        <v>0</v>
      </c>
      <c r="Q190">
        <v>814.64030000000002</v>
      </c>
      <c r="R190">
        <v>2</v>
      </c>
      <c r="V190" s="10">
        <f t="shared" si="14"/>
        <v>1422.7350000000001</v>
      </c>
      <c r="W190">
        <f t="shared" si="15"/>
        <v>1444.5338999999999</v>
      </c>
      <c r="X190" s="1">
        <f t="shared" si="16"/>
        <v>1422.7350000000001</v>
      </c>
      <c r="Y190">
        <f t="shared" si="17"/>
        <v>1440.7455000000002</v>
      </c>
      <c r="Z190">
        <f t="shared" si="18"/>
        <v>813.91502500000013</v>
      </c>
      <c r="AA190">
        <f t="shared" si="19"/>
        <v>542.94595833333335</v>
      </c>
      <c r="AB190" s="2" t="s">
        <v>90</v>
      </c>
      <c r="AC190" s="11">
        <v>1422.7143000000001</v>
      </c>
    </row>
    <row r="191" spans="1:53" x14ac:dyDescent="0.25">
      <c r="A191" t="s">
        <v>155</v>
      </c>
      <c r="B191">
        <v>3209</v>
      </c>
      <c r="C191">
        <v>3204</v>
      </c>
      <c r="D191">
        <v>1157.5</v>
      </c>
      <c r="E191">
        <v>1157.1724999999999</v>
      </c>
      <c r="F191">
        <v>3</v>
      </c>
      <c r="G191">
        <v>3468.4956000000002</v>
      </c>
      <c r="H191" s="7">
        <f>G191-(27.998*S191)</f>
        <v>3440.4976000000001</v>
      </c>
      <c r="I191" s="8">
        <f>H191-57.02146*U191</f>
        <v>3440.4976000000001</v>
      </c>
      <c r="J191">
        <v>33.707799999999999</v>
      </c>
      <c r="K191">
        <v>2</v>
      </c>
      <c r="L191">
        <v>8</v>
      </c>
      <c r="M191">
        <v>0</v>
      </c>
      <c r="N191">
        <v>0</v>
      </c>
      <c r="O191">
        <v>0</v>
      </c>
      <c r="P191" s="13">
        <v>0</v>
      </c>
      <c r="Q191">
        <v>813.83259999999996</v>
      </c>
      <c r="R191">
        <v>2</v>
      </c>
      <c r="S191">
        <v>1</v>
      </c>
      <c r="V191" s="10">
        <f t="shared" si="14"/>
        <v>1737.9164000000003</v>
      </c>
      <c r="W191">
        <f t="shared" si="15"/>
        <v>1730.5791999999999</v>
      </c>
      <c r="X191" s="1">
        <f t="shared" si="16"/>
        <v>1737.9164000000003</v>
      </c>
      <c r="Y191">
        <f t="shared" si="17"/>
        <v>1755.9269000000004</v>
      </c>
      <c r="Z191">
        <f t="shared" si="18"/>
        <v>971.50572500000021</v>
      </c>
      <c r="AA191">
        <f t="shared" si="19"/>
        <v>648.00642500000015</v>
      </c>
      <c r="AB191" s="2" t="s">
        <v>90</v>
      </c>
      <c r="AC191" s="11">
        <v>1422.7143000000001</v>
      </c>
    </row>
    <row r="192" spans="1:53" x14ac:dyDescent="0.25">
      <c r="A192" s="12" t="s">
        <v>198</v>
      </c>
      <c r="B192">
        <v>8210</v>
      </c>
      <c r="C192">
        <v>8209</v>
      </c>
      <c r="D192">
        <v>1167.56</v>
      </c>
      <c r="E192">
        <v>1166.8925999999999</v>
      </c>
      <c r="F192">
        <v>3</v>
      </c>
      <c r="G192">
        <v>3497.6559999999999</v>
      </c>
      <c r="H192" s="7">
        <f>G192-(27.998*S192)</f>
        <v>3469.6579999999999</v>
      </c>
      <c r="I192" s="8">
        <f>H192-57.02146*U192</f>
        <v>3469.6579999999999</v>
      </c>
      <c r="J192">
        <v>67.369699999999995</v>
      </c>
      <c r="K192">
        <v>2</v>
      </c>
      <c r="L192">
        <v>3</v>
      </c>
      <c r="M192">
        <v>1</v>
      </c>
      <c r="N192">
        <v>0</v>
      </c>
      <c r="O192">
        <v>0</v>
      </c>
      <c r="P192" s="9">
        <v>0</v>
      </c>
      <c r="Q192">
        <v>675.66049999999996</v>
      </c>
      <c r="R192">
        <v>2</v>
      </c>
      <c r="S192">
        <v>1</v>
      </c>
      <c r="V192" s="10">
        <f t="shared" si="14"/>
        <v>2431.2829000000002</v>
      </c>
      <c r="W192">
        <f t="shared" si="15"/>
        <v>1066.3731</v>
      </c>
      <c r="X192" s="1">
        <f t="shared" si="16"/>
        <v>2431.2829000000002</v>
      </c>
      <c r="Y192">
        <f t="shared" si="17"/>
        <v>2449.2934</v>
      </c>
      <c r="Z192">
        <f t="shared" si="18"/>
        <v>1318.188975</v>
      </c>
      <c r="AA192">
        <f t="shared" si="19"/>
        <v>879.12859166666669</v>
      </c>
      <c r="AB192" s="2" t="s">
        <v>91</v>
      </c>
      <c r="AC192" s="11">
        <v>1145.5869</v>
      </c>
      <c r="BA192" s="3"/>
    </row>
    <row r="193" spans="1:53" s="3" customFormat="1" x14ac:dyDescent="0.25">
      <c r="A193" s="27" t="s">
        <v>216</v>
      </c>
      <c r="B193">
        <v>5248</v>
      </c>
      <c r="C193">
        <v>5239</v>
      </c>
      <c r="D193">
        <v>1112.82</v>
      </c>
      <c r="E193">
        <v>1112.1495</v>
      </c>
      <c r="F193">
        <v>3</v>
      </c>
      <c r="G193">
        <v>3333.4268000000002</v>
      </c>
      <c r="H193" s="7">
        <f>G193-(27.998*S193)</f>
        <v>3333.4268000000002</v>
      </c>
      <c r="I193" s="8">
        <f>H193-57.02146*U193</f>
        <v>3333.4268000000002</v>
      </c>
      <c r="J193">
        <v>46.921100000000003</v>
      </c>
      <c r="K193">
        <v>2</v>
      </c>
      <c r="L193">
        <v>7</v>
      </c>
      <c r="M193" s="2">
        <v>0</v>
      </c>
      <c r="N193" s="2">
        <v>0</v>
      </c>
      <c r="O193" s="2">
        <v>0</v>
      </c>
      <c r="P193" s="16">
        <v>0</v>
      </c>
      <c r="Q193" s="12">
        <v>675.70889999999997</v>
      </c>
      <c r="R193" s="12">
        <v>2</v>
      </c>
      <c r="S193" s="12"/>
      <c r="T193" s="12"/>
      <c r="U193" s="12"/>
      <c r="V193" s="10">
        <f t="shared" si="14"/>
        <v>1792.8984000000003</v>
      </c>
      <c r="W193" s="12">
        <f t="shared" si="15"/>
        <v>1540.5283999999999</v>
      </c>
      <c r="X193" s="15">
        <f t="shared" si="16"/>
        <v>1792.8984000000003</v>
      </c>
      <c r="Y193" s="12">
        <f t="shared" si="17"/>
        <v>1810.9089000000004</v>
      </c>
      <c r="Z193" s="12">
        <f t="shared" si="18"/>
        <v>998.9967250000002</v>
      </c>
      <c r="AA193" s="12">
        <f t="shared" si="19"/>
        <v>666.33375833333344</v>
      </c>
      <c r="AB193" s="2" t="s">
        <v>91</v>
      </c>
      <c r="AC193" s="11">
        <v>1145.5869</v>
      </c>
      <c r="AD193" s="17"/>
      <c r="AE193" s="1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</row>
    <row r="194" spans="1:53" x14ac:dyDescent="0.25">
      <c r="A194" t="s">
        <v>164</v>
      </c>
      <c r="B194">
        <v>5103</v>
      </c>
      <c r="C194">
        <v>5096</v>
      </c>
      <c r="D194">
        <v>1162.82</v>
      </c>
      <c r="E194">
        <v>1162.1448</v>
      </c>
      <c r="F194">
        <v>3</v>
      </c>
      <c r="G194">
        <v>3483.4124999999999</v>
      </c>
      <c r="H194" s="7">
        <f>G194-(27.998*S194)</f>
        <v>3483.4124999999999</v>
      </c>
      <c r="I194" s="8">
        <f>H194-57.02146*U194</f>
        <v>3483.4124999999999</v>
      </c>
      <c r="J194">
        <v>46.018799999999999</v>
      </c>
      <c r="K194">
        <v>2</v>
      </c>
      <c r="L194">
        <v>8</v>
      </c>
      <c r="M194">
        <v>0</v>
      </c>
      <c r="N194">
        <v>0</v>
      </c>
      <c r="O194">
        <v>0</v>
      </c>
      <c r="P194" s="9">
        <v>0</v>
      </c>
      <c r="Q194">
        <v>1095.9313999999999</v>
      </c>
      <c r="R194">
        <v>2</v>
      </c>
      <c r="V194" s="10">
        <f t="shared" ref="V194:V257" si="20">X194-57.02146*U194</f>
        <v>1780.8313000000001</v>
      </c>
      <c r="W194">
        <f t="shared" ref="W194:W257" si="21">(203.0794*K194)+(162.0528*L194)+(146.0579*M194)+(291.0954*N194)+(307.0903*O194)+(79.9663*P194)+(27.998*S194)+(22.98977*T194)</f>
        <v>1702.5811999999999</v>
      </c>
      <c r="X194" s="1">
        <f t="shared" ref="X194:X257" si="22">G194-W194+(105.02483*U194)</f>
        <v>1780.8313000000001</v>
      </c>
      <c r="Y194">
        <f t="shared" ref="Y194:Y257" si="23">G194-W194+18.0105+(105.02483*U194)</f>
        <v>1798.8418000000001</v>
      </c>
      <c r="Z194">
        <f t="shared" ref="Z194:Z257" si="24">((X194+Z$1)+(1.007825*2))/2</f>
        <v>992.96317500000009</v>
      </c>
      <c r="AA194">
        <f t="shared" ref="AA194:AA257" si="25">((X194+AA$1)+(1.007825*3))/3</f>
        <v>662.31139166666674</v>
      </c>
      <c r="AB194" t="s">
        <v>93</v>
      </c>
      <c r="AC194" s="11">
        <v>1985.9839999999999</v>
      </c>
    </row>
    <row r="195" spans="1:53" x14ac:dyDescent="0.25">
      <c r="A195" s="26" t="s">
        <v>185</v>
      </c>
      <c r="B195" s="12">
        <v>496</v>
      </c>
      <c r="C195" s="12">
        <v>487</v>
      </c>
      <c r="D195" s="12">
        <v>900.72</v>
      </c>
      <c r="E195" s="12">
        <v>900.38419999999996</v>
      </c>
      <c r="F195" s="12">
        <v>3</v>
      </c>
      <c r="G195" s="12">
        <v>2698.1307999999999</v>
      </c>
      <c r="H195" s="7">
        <f>G195-(27.998*S195)</f>
        <v>2698.1307999999999</v>
      </c>
      <c r="I195" s="8">
        <f>H195-57.02146*U195</f>
        <v>2698.1307999999999</v>
      </c>
      <c r="J195">
        <v>16.1004</v>
      </c>
      <c r="K195">
        <v>2</v>
      </c>
      <c r="L195">
        <v>7</v>
      </c>
      <c r="M195">
        <v>0</v>
      </c>
      <c r="N195">
        <v>0</v>
      </c>
      <c r="O195">
        <v>0</v>
      </c>
      <c r="P195">
        <v>0</v>
      </c>
      <c r="Q195">
        <v>972.24879999999996</v>
      </c>
      <c r="R195">
        <v>2</v>
      </c>
      <c r="V195" s="10">
        <f t="shared" si="20"/>
        <v>1157.6024</v>
      </c>
      <c r="W195">
        <f t="shared" si="21"/>
        <v>1540.5283999999999</v>
      </c>
      <c r="X195" s="1">
        <f t="shared" si="22"/>
        <v>1157.6024</v>
      </c>
      <c r="Y195">
        <f t="shared" si="23"/>
        <v>1175.6129000000001</v>
      </c>
      <c r="Z195">
        <f t="shared" si="24"/>
        <v>681.34872500000006</v>
      </c>
      <c r="AA195">
        <f t="shared" si="25"/>
        <v>454.56842499999999</v>
      </c>
      <c r="AB195" t="s">
        <v>94</v>
      </c>
      <c r="AC195">
        <v>1739.8689999999999</v>
      </c>
      <c r="AD195" s="11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53" x14ac:dyDescent="0.25">
      <c r="A196" t="s">
        <v>242</v>
      </c>
      <c r="B196">
        <v>3277</v>
      </c>
      <c r="C196">
        <v>3270</v>
      </c>
      <c r="D196">
        <v>1103.49</v>
      </c>
      <c r="E196">
        <v>1102.8173999999999</v>
      </c>
      <c r="F196">
        <v>3</v>
      </c>
      <c r="G196">
        <v>3305.4303</v>
      </c>
      <c r="H196" s="7">
        <f>G196-(27.998*S196)</f>
        <v>3305.4303</v>
      </c>
      <c r="I196" s="8">
        <f>H196-57.02146*U196</f>
        <v>3305.4303</v>
      </c>
      <c r="J196">
        <v>34.120100000000001</v>
      </c>
      <c r="K196">
        <v>2</v>
      </c>
      <c r="L196">
        <v>7</v>
      </c>
      <c r="M196">
        <v>0</v>
      </c>
      <c r="N196">
        <v>0</v>
      </c>
      <c r="O196">
        <v>0</v>
      </c>
      <c r="P196">
        <v>0</v>
      </c>
      <c r="Q196">
        <v>972.33960000000002</v>
      </c>
      <c r="R196">
        <v>2</v>
      </c>
      <c r="V196" s="10">
        <f t="shared" si="20"/>
        <v>1764.9019000000001</v>
      </c>
      <c r="W196">
        <f t="shared" si="21"/>
        <v>1540.5283999999999</v>
      </c>
      <c r="X196" s="1">
        <f t="shared" si="22"/>
        <v>1764.9019000000001</v>
      </c>
      <c r="Y196">
        <f t="shared" si="23"/>
        <v>1782.9124000000002</v>
      </c>
      <c r="Z196">
        <f t="shared" si="24"/>
        <v>984.9984750000001</v>
      </c>
      <c r="AA196">
        <f t="shared" si="25"/>
        <v>657.00159166666674</v>
      </c>
      <c r="AB196" t="s">
        <v>94</v>
      </c>
      <c r="AC196">
        <v>1739.8689999999999</v>
      </c>
      <c r="AD196" s="11"/>
    </row>
    <row r="197" spans="1:53" x14ac:dyDescent="0.25">
      <c r="A197" t="s">
        <v>157</v>
      </c>
      <c r="B197">
        <v>3530</v>
      </c>
      <c r="C197">
        <v>3523</v>
      </c>
      <c r="D197">
        <v>991.09</v>
      </c>
      <c r="E197">
        <v>990.75210000000004</v>
      </c>
      <c r="F197">
        <v>3</v>
      </c>
      <c r="G197">
        <v>2969.2343999999998</v>
      </c>
      <c r="H197" s="7">
        <f>G197-(27.998*S197)</f>
        <v>2969.2343999999998</v>
      </c>
      <c r="I197" s="8">
        <f>H197-57.02146*U197</f>
        <v>2969.2343999999998</v>
      </c>
      <c r="J197">
        <v>35.726799999999997</v>
      </c>
      <c r="K197">
        <v>2</v>
      </c>
      <c r="L197">
        <v>5</v>
      </c>
      <c r="M197">
        <v>0</v>
      </c>
      <c r="N197">
        <v>0</v>
      </c>
      <c r="O197">
        <v>0</v>
      </c>
      <c r="P197">
        <v>1</v>
      </c>
      <c r="Q197">
        <v>880.81809999999996</v>
      </c>
      <c r="R197">
        <v>2</v>
      </c>
      <c r="V197" s="10">
        <f t="shared" si="20"/>
        <v>1672.8453</v>
      </c>
      <c r="W197">
        <f t="shared" si="21"/>
        <v>1296.3890999999999</v>
      </c>
      <c r="X197" s="1">
        <f t="shared" si="22"/>
        <v>1672.8453</v>
      </c>
      <c r="Y197">
        <f t="shared" si="23"/>
        <v>1690.8558</v>
      </c>
      <c r="Z197">
        <f t="shared" si="24"/>
        <v>938.97017500000004</v>
      </c>
      <c r="AA197">
        <f t="shared" si="25"/>
        <v>626.31605833333333</v>
      </c>
      <c r="AB197" s="2" t="s">
        <v>81</v>
      </c>
      <c r="AC197" s="11">
        <v>1555.7743</v>
      </c>
    </row>
    <row r="198" spans="1:53" x14ac:dyDescent="0.25">
      <c r="A198" t="s">
        <v>156</v>
      </c>
      <c r="B198" s="12">
        <v>3425</v>
      </c>
      <c r="C198" s="12">
        <v>3424</v>
      </c>
      <c r="D198" s="12">
        <v>1045.1099999999999</v>
      </c>
      <c r="E198" s="12">
        <v>1044.7746999999999</v>
      </c>
      <c r="F198" s="12">
        <v>3</v>
      </c>
      <c r="G198" s="12">
        <v>3131.3024</v>
      </c>
      <c r="H198" s="7">
        <f>G198-(27.998*S198)</f>
        <v>3103.3044</v>
      </c>
      <c r="I198" s="8">
        <f>H198-57.02146*U198</f>
        <v>3103.3044</v>
      </c>
      <c r="J198" s="12">
        <v>35.048299999999998</v>
      </c>
      <c r="K198" s="12">
        <v>2</v>
      </c>
      <c r="L198" s="12">
        <v>6</v>
      </c>
      <c r="M198" s="12">
        <v>0</v>
      </c>
      <c r="N198" s="12">
        <v>0</v>
      </c>
      <c r="O198" s="12">
        <v>0</v>
      </c>
      <c r="P198" s="9">
        <v>0</v>
      </c>
      <c r="Q198">
        <v>675.59019999999998</v>
      </c>
      <c r="R198">
        <v>2</v>
      </c>
      <c r="S198">
        <v>1</v>
      </c>
      <c r="V198" s="10">
        <f t="shared" si="20"/>
        <v>1724.8288</v>
      </c>
      <c r="W198">
        <f t="shared" si="21"/>
        <v>1406.4736</v>
      </c>
      <c r="X198" s="1">
        <f t="shared" si="22"/>
        <v>1724.8288</v>
      </c>
      <c r="Y198">
        <f t="shared" si="23"/>
        <v>1742.8393000000001</v>
      </c>
      <c r="Z198">
        <f t="shared" si="24"/>
        <v>964.96192500000006</v>
      </c>
      <c r="AA198">
        <f t="shared" si="25"/>
        <v>643.64389166666672</v>
      </c>
      <c r="AB198" s="2" t="s">
        <v>91</v>
      </c>
      <c r="AC198" s="11">
        <v>1145.5869</v>
      </c>
      <c r="AD198" t="s">
        <v>95</v>
      </c>
      <c r="AE198">
        <v>574.29549999999995</v>
      </c>
    </row>
    <row r="199" spans="1:53" x14ac:dyDescent="0.25">
      <c r="A199" t="s">
        <v>147</v>
      </c>
      <c r="B199">
        <v>1427</v>
      </c>
      <c r="C199">
        <v>1422</v>
      </c>
      <c r="D199">
        <v>1099.44</v>
      </c>
      <c r="E199">
        <v>1099.1035999999999</v>
      </c>
      <c r="F199">
        <v>3</v>
      </c>
      <c r="G199">
        <v>3294.2891</v>
      </c>
      <c r="H199" s="7">
        <f>G199-(27.998*S199)</f>
        <v>3294.2891</v>
      </c>
      <c r="I199" s="8">
        <f>H199-57.02146*U199</f>
        <v>3294.2891</v>
      </c>
      <c r="J199">
        <v>22.102499999999999</v>
      </c>
      <c r="K199">
        <v>2</v>
      </c>
      <c r="L199">
        <v>7</v>
      </c>
      <c r="M199">
        <v>0</v>
      </c>
      <c r="N199">
        <v>0</v>
      </c>
      <c r="O199">
        <v>0</v>
      </c>
      <c r="P199" s="9">
        <v>0</v>
      </c>
      <c r="Q199">
        <v>1095.9364</v>
      </c>
      <c r="R199">
        <v>2</v>
      </c>
      <c r="V199" s="10">
        <f t="shared" si="20"/>
        <v>1753.7607</v>
      </c>
      <c r="W199">
        <f t="shared" si="21"/>
        <v>1540.5283999999999</v>
      </c>
      <c r="X199" s="1">
        <f t="shared" si="22"/>
        <v>1753.7607</v>
      </c>
      <c r="Y199">
        <f t="shared" si="23"/>
        <v>1771.7712000000001</v>
      </c>
      <c r="Z199">
        <f t="shared" si="24"/>
        <v>979.42787500000009</v>
      </c>
      <c r="AA199">
        <f t="shared" si="25"/>
        <v>653.28785833333336</v>
      </c>
      <c r="AB199" t="s">
        <v>93</v>
      </c>
      <c r="AC199" s="11">
        <v>1985.9839999999999</v>
      </c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53" x14ac:dyDescent="0.25">
      <c r="A200" t="s">
        <v>244</v>
      </c>
      <c r="B200">
        <v>4582</v>
      </c>
      <c r="C200">
        <v>4579</v>
      </c>
      <c r="D200">
        <v>1210.8499999999999</v>
      </c>
      <c r="E200">
        <v>1210.1850999999999</v>
      </c>
      <c r="F200">
        <v>3</v>
      </c>
      <c r="G200">
        <v>3627.5333000000001</v>
      </c>
      <c r="H200" s="7">
        <f>G200-(27.998*S200)</f>
        <v>3627.5333000000001</v>
      </c>
      <c r="I200" s="8">
        <f>H200-57.02146*U200</f>
        <v>3627.5333000000001</v>
      </c>
      <c r="J200">
        <v>42.6721</v>
      </c>
      <c r="K200">
        <v>2</v>
      </c>
      <c r="L200">
        <v>8</v>
      </c>
      <c r="M200">
        <v>0</v>
      </c>
      <c r="N200">
        <v>0</v>
      </c>
      <c r="O200">
        <v>0</v>
      </c>
      <c r="P200" s="13">
        <v>0</v>
      </c>
      <c r="Q200">
        <v>990.04060000000004</v>
      </c>
      <c r="R200">
        <v>3</v>
      </c>
      <c r="V200" s="10">
        <f t="shared" si="20"/>
        <v>1924.9521000000002</v>
      </c>
      <c r="W200">
        <f t="shared" si="21"/>
        <v>1702.5811999999999</v>
      </c>
      <c r="X200" s="1">
        <f t="shared" si="22"/>
        <v>1924.9521000000002</v>
      </c>
      <c r="Y200">
        <f t="shared" si="23"/>
        <v>1942.9626000000003</v>
      </c>
      <c r="Z200">
        <f t="shared" si="24"/>
        <v>1065.0235749999999</v>
      </c>
      <c r="AA200">
        <f t="shared" si="25"/>
        <v>710.35165833333338</v>
      </c>
      <c r="AB200" t="s">
        <v>96</v>
      </c>
      <c r="AC200" s="11">
        <v>2762.4020999999998</v>
      </c>
      <c r="AD200" t="s">
        <v>97</v>
      </c>
      <c r="AE200">
        <v>691.85699999999997</v>
      </c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</row>
    <row r="201" spans="1:53" x14ac:dyDescent="0.25">
      <c r="A201" t="s">
        <v>153</v>
      </c>
      <c r="B201">
        <v>2991</v>
      </c>
      <c r="C201">
        <v>2984</v>
      </c>
      <c r="D201">
        <v>1151.1500000000001</v>
      </c>
      <c r="E201">
        <v>1150.4766</v>
      </c>
      <c r="F201">
        <v>3</v>
      </c>
      <c r="G201">
        <v>3448.4079000000002</v>
      </c>
      <c r="H201" s="7">
        <f>G201-(27.998*S201)</f>
        <v>3448.4079000000002</v>
      </c>
      <c r="I201" s="8">
        <f>H201-57.02146*U201</f>
        <v>3448.4079000000002</v>
      </c>
      <c r="J201">
        <v>32.2776</v>
      </c>
      <c r="K201">
        <v>2</v>
      </c>
      <c r="L201">
        <v>8</v>
      </c>
      <c r="M201">
        <v>0</v>
      </c>
      <c r="N201">
        <v>0</v>
      </c>
      <c r="O201">
        <v>0</v>
      </c>
      <c r="P201">
        <v>0</v>
      </c>
      <c r="Q201">
        <v>972.29719999999998</v>
      </c>
      <c r="R201">
        <v>2</v>
      </c>
      <c r="V201" s="10">
        <f t="shared" si="20"/>
        <v>1745.8267000000003</v>
      </c>
      <c r="W201">
        <f t="shared" si="21"/>
        <v>1702.5811999999999</v>
      </c>
      <c r="X201" s="1">
        <f t="shared" si="22"/>
        <v>1745.8267000000003</v>
      </c>
      <c r="Y201">
        <f t="shared" si="23"/>
        <v>1763.8372000000004</v>
      </c>
      <c r="Z201">
        <f t="shared" si="24"/>
        <v>975.46087500000021</v>
      </c>
      <c r="AA201">
        <f t="shared" si="25"/>
        <v>650.64319166666678</v>
      </c>
      <c r="AB201" t="s">
        <v>94</v>
      </c>
      <c r="AC201">
        <v>1739.8689999999999</v>
      </c>
      <c r="AD201" s="11"/>
    </row>
    <row r="202" spans="1:53" x14ac:dyDescent="0.25">
      <c r="A202" s="27" t="s">
        <v>212</v>
      </c>
      <c r="B202" s="2">
        <v>7235</v>
      </c>
      <c r="C202">
        <v>7230</v>
      </c>
      <c r="D202">
        <v>1066.1300000000001</v>
      </c>
      <c r="E202">
        <v>1065.4612999999999</v>
      </c>
      <c r="F202">
        <v>3</v>
      </c>
      <c r="G202">
        <v>3193.3620999999998</v>
      </c>
      <c r="H202" s="7">
        <f>G202-(27.998*S202)</f>
        <v>3193.3620999999998</v>
      </c>
      <c r="I202" s="8">
        <f>H202-57.02146*U202</f>
        <v>3193.3620999999998</v>
      </c>
      <c r="J202">
        <v>60.122199999999999</v>
      </c>
      <c r="K202">
        <v>2</v>
      </c>
      <c r="L202">
        <v>7</v>
      </c>
      <c r="M202">
        <v>0</v>
      </c>
      <c r="N202">
        <v>0</v>
      </c>
      <c r="O202">
        <v>0</v>
      </c>
      <c r="P202" s="16">
        <v>0</v>
      </c>
      <c r="Q202" s="12">
        <v>989.96280000000002</v>
      </c>
      <c r="R202" s="12">
        <v>3</v>
      </c>
      <c r="S202" s="12"/>
      <c r="T202" s="12"/>
      <c r="U202" s="12"/>
      <c r="V202" s="10">
        <f t="shared" si="20"/>
        <v>1652.8336999999999</v>
      </c>
      <c r="W202" s="12">
        <f t="shared" si="21"/>
        <v>1540.5283999999999</v>
      </c>
      <c r="X202" s="15">
        <f t="shared" si="22"/>
        <v>1652.8336999999999</v>
      </c>
      <c r="Y202" s="12">
        <f t="shared" si="23"/>
        <v>1670.8442</v>
      </c>
      <c r="Z202" s="12">
        <f t="shared" si="24"/>
        <v>928.96437500000002</v>
      </c>
      <c r="AA202" s="12">
        <f t="shared" si="25"/>
        <v>619.64552500000002</v>
      </c>
      <c r="AB202" t="s">
        <v>96</v>
      </c>
      <c r="AC202" s="11">
        <v>2762.4020999999998</v>
      </c>
      <c r="AD202" s="12"/>
      <c r="AE202" s="12"/>
      <c r="BA202" s="3"/>
    </row>
    <row r="203" spans="1:53" x14ac:dyDescent="0.25">
      <c r="A203" s="1" t="s">
        <v>254</v>
      </c>
      <c r="B203" s="2">
        <v>6775</v>
      </c>
      <c r="C203" s="32">
        <v>6768</v>
      </c>
      <c r="D203" s="1">
        <v>1092.82</v>
      </c>
      <c r="E203" s="1">
        <v>1092.4735000000001</v>
      </c>
      <c r="F203" s="1">
        <v>3</v>
      </c>
      <c r="G203" s="1">
        <v>3274.3987000000002</v>
      </c>
      <c r="H203" s="15">
        <f>G203-(27.998*S203)</f>
        <v>3274.3987000000002</v>
      </c>
      <c r="I203" s="15">
        <f>H203-57.02146*U203</f>
        <v>3274.3987000000002</v>
      </c>
      <c r="J203" s="1">
        <v>56.929400000000001</v>
      </c>
      <c r="K203" s="32">
        <v>2</v>
      </c>
      <c r="L203" s="32">
        <v>8</v>
      </c>
      <c r="M203" s="32">
        <v>0</v>
      </c>
      <c r="N203" s="32">
        <v>0</v>
      </c>
      <c r="O203" s="32">
        <v>0</v>
      </c>
      <c r="P203">
        <v>1</v>
      </c>
      <c r="Q203">
        <v>880.81359999999995</v>
      </c>
      <c r="R203">
        <v>2</v>
      </c>
      <c r="V203" s="10">
        <f t="shared" si="20"/>
        <v>1491.8512000000003</v>
      </c>
      <c r="W203">
        <f t="shared" si="21"/>
        <v>1782.5474999999999</v>
      </c>
      <c r="X203" s="1">
        <f t="shared" si="22"/>
        <v>1491.8512000000003</v>
      </c>
      <c r="Y203">
        <f t="shared" si="23"/>
        <v>1509.8617000000004</v>
      </c>
      <c r="Z203">
        <f t="shared" si="24"/>
        <v>848.47312500000021</v>
      </c>
      <c r="AA203">
        <f t="shared" si="25"/>
        <v>565.98469166666678</v>
      </c>
      <c r="AB203" s="2" t="s">
        <v>81</v>
      </c>
      <c r="AC203" s="11">
        <v>1555.7743</v>
      </c>
    </row>
    <row r="204" spans="1:53" x14ac:dyDescent="0.25">
      <c r="A204" s="27" t="s">
        <v>238</v>
      </c>
      <c r="B204" s="7">
        <v>6681</v>
      </c>
      <c r="C204" s="12">
        <v>6680</v>
      </c>
      <c r="D204" s="12">
        <v>1310.25</v>
      </c>
      <c r="E204" s="12">
        <v>1309.2478000000001</v>
      </c>
      <c r="F204" s="12">
        <v>3</v>
      </c>
      <c r="G204" s="12">
        <v>3924.7215999999999</v>
      </c>
      <c r="H204" s="7">
        <f>G204-(27.998*S204)</f>
        <v>3924.7215999999999</v>
      </c>
      <c r="I204" s="8">
        <f>H204-57.02146*U204</f>
        <v>3924.7215999999999</v>
      </c>
      <c r="J204" s="12">
        <v>56.304600000000001</v>
      </c>
      <c r="K204" s="12">
        <v>4</v>
      </c>
      <c r="L204" s="12">
        <v>5</v>
      </c>
      <c r="M204" s="12">
        <v>3</v>
      </c>
      <c r="N204" s="12">
        <v>1</v>
      </c>
      <c r="O204" s="12">
        <v>0</v>
      </c>
      <c r="P204" s="9">
        <v>0</v>
      </c>
      <c r="Q204">
        <v>1079.2719</v>
      </c>
      <c r="R204">
        <v>2</v>
      </c>
      <c r="V204" s="10">
        <f t="shared" si="20"/>
        <v>1572.8708999999999</v>
      </c>
      <c r="W204">
        <f t="shared" si="21"/>
        <v>2351.8507</v>
      </c>
      <c r="X204" s="1">
        <f t="shared" si="22"/>
        <v>1572.8708999999999</v>
      </c>
      <c r="Y204">
        <f t="shared" si="23"/>
        <v>1590.8814</v>
      </c>
      <c r="Z204">
        <f t="shared" si="24"/>
        <v>888.98297500000001</v>
      </c>
      <c r="AA204">
        <f t="shared" si="25"/>
        <v>592.99125833333335</v>
      </c>
      <c r="AB204" t="s">
        <v>98</v>
      </c>
      <c r="AC204" s="11">
        <v>1952.9196999999999</v>
      </c>
    </row>
    <row r="205" spans="1:53" x14ac:dyDescent="0.25">
      <c r="A205" t="s">
        <v>209</v>
      </c>
      <c r="B205">
        <v>5407</v>
      </c>
      <c r="C205">
        <v>5404</v>
      </c>
      <c r="D205">
        <v>1123.17</v>
      </c>
      <c r="E205">
        <v>1122.5051000000001</v>
      </c>
      <c r="F205">
        <v>3</v>
      </c>
      <c r="G205">
        <v>3364.4935999999998</v>
      </c>
      <c r="H205" s="7">
        <f>G205-(27.998*S205)</f>
        <v>3336.4955999999997</v>
      </c>
      <c r="I205" s="8">
        <f>H205-57.02146*U205</f>
        <v>3336.4955999999997</v>
      </c>
      <c r="J205">
        <v>47.910400000000003</v>
      </c>
      <c r="K205">
        <v>2</v>
      </c>
      <c r="L205">
        <v>6</v>
      </c>
      <c r="M205">
        <v>0</v>
      </c>
      <c r="N205">
        <v>0</v>
      </c>
      <c r="O205">
        <v>0</v>
      </c>
      <c r="P205" s="9">
        <v>0</v>
      </c>
      <c r="Q205">
        <v>1079.3163</v>
      </c>
      <c r="R205">
        <v>2</v>
      </c>
      <c r="S205">
        <v>1</v>
      </c>
      <c r="V205" s="10">
        <f t="shared" si="20"/>
        <v>1958.0199999999998</v>
      </c>
      <c r="W205">
        <f t="shared" si="21"/>
        <v>1406.4736</v>
      </c>
      <c r="X205" s="1">
        <f t="shared" si="22"/>
        <v>1958.0199999999998</v>
      </c>
      <c r="Y205">
        <f t="shared" si="23"/>
        <v>1976.0304999999998</v>
      </c>
      <c r="Z205">
        <f t="shared" si="24"/>
        <v>1081.5575249999997</v>
      </c>
      <c r="AA205">
        <f t="shared" si="25"/>
        <v>721.37429166666652</v>
      </c>
      <c r="AB205" t="s">
        <v>98</v>
      </c>
      <c r="AC205" s="11">
        <v>1952.9196999999999</v>
      </c>
    </row>
    <row r="206" spans="1:53" s="2" customFormat="1" x14ac:dyDescent="0.25">
      <c r="A206" t="s">
        <v>224</v>
      </c>
      <c r="B206">
        <v>5345</v>
      </c>
      <c r="C206">
        <v>5338</v>
      </c>
      <c r="D206">
        <v>1231.2</v>
      </c>
      <c r="E206">
        <v>1230.5243</v>
      </c>
      <c r="F206">
        <v>3</v>
      </c>
      <c r="G206">
        <v>3688.5509999999999</v>
      </c>
      <c r="H206" s="7">
        <f>G206-(27.998*S206)</f>
        <v>3688.5509999999999</v>
      </c>
      <c r="I206" s="8">
        <f>H206-57.02146*U206</f>
        <v>3688.5509999999999</v>
      </c>
      <c r="J206">
        <v>47.519100000000002</v>
      </c>
      <c r="K206">
        <v>2</v>
      </c>
      <c r="L206">
        <v>8</v>
      </c>
      <c r="M206">
        <v>0</v>
      </c>
      <c r="N206">
        <v>0</v>
      </c>
      <c r="O206">
        <v>0</v>
      </c>
      <c r="P206" s="9">
        <v>0</v>
      </c>
      <c r="Q206">
        <v>1079.3512000000001</v>
      </c>
      <c r="R206">
        <v>2</v>
      </c>
      <c r="S206"/>
      <c r="T206"/>
      <c r="U206"/>
      <c r="V206" s="10">
        <f t="shared" si="20"/>
        <v>1985.9698000000001</v>
      </c>
      <c r="W206">
        <f t="shared" si="21"/>
        <v>1702.5811999999999</v>
      </c>
      <c r="X206" s="1">
        <f t="shared" si="22"/>
        <v>1985.9698000000001</v>
      </c>
      <c r="Y206">
        <f t="shared" si="23"/>
        <v>2003.9803000000002</v>
      </c>
      <c r="Z206">
        <f t="shared" si="24"/>
        <v>1095.5324249999999</v>
      </c>
      <c r="AA206">
        <f t="shared" si="25"/>
        <v>730.69089166666663</v>
      </c>
      <c r="AB206" t="s">
        <v>98</v>
      </c>
      <c r="AC206" s="11">
        <v>1952.9196999999999</v>
      </c>
      <c r="AD206"/>
      <c r="AE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</row>
    <row r="207" spans="1:53" x14ac:dyDescent="0.25">
      <c r="A207" t="s">
        <v>232</v>
      </c>
      <c r="B207">
        <v>8854</v>
      </c>
      <c r="C207">
        <v>8847</v>
      </c>
      <c r="D207">
        <v>1212.8499999999999</v>
      </c>
      <c r="E207">
        <v>1212.8502000000001</v>
      </c>
      <c r="F207">
        <v>3</v>
      </c>
      <c r="G207">
        <v>3635.5288</v>
      </c>
      <c r="H207" s="7">
        <f>G207-(27.998*S207)</f>
        <v>3635.5288</v>
      </c>
      <c r="I207" s="8">
        <f>H207-57.02146*U207</f>
        <v>3635.5288</v>
      </c>
      <c r="J207">
        <v>73.140100000000004</v>
      </c>
      <c r="K207">
        <v>2</v>
      </c>
      <c r="L207">
        <v>9</v>
      </c>
      <c r="M207">
        <v>0</v>
      </c>
      <c r="N207">
        <v>0</v>
      </c>
      <c r="O207">
        <v>0</v>
      </c>
      <c r="P207" s="13">
        <v>0</v>
      </c>
      <c r="Q207">
        <v>895.83069999999998</v>
      </c>
      <c r="R207">
        <v>2</v>
      </c>
      <c r="V207" s="10">
        <f t="shared" si="20"/>
        <v>1770.8948000000003</v>
      </c>
      <c r="W207">
        <f t="shared" si="21"/>
        <v>1864.6339999999998</v>
      </c>
      <c r="X207" s="1">
        <f t="shared" si="22"/>
        <v>1770.8948000000003</v>
      </c>
      <c r="Y207">
        <f t="shared" si="23"/>
        <v>1788.9053000000004</v>
      </c>
      <c r="Z207">
        <f t="shared" si="24"/>
        <v>987.99492500000019</v>
      </c>
      <c r="AA207">
        <f t="shared" si="25"/>
        <v>658.99922500000014</v>
      </c>
      <c r="AB207" t="s">
        <v>99</v>
      </c>
      <c r="AC207">
        <v>1421.7449999999999</v>
      </c>
    </row>
    <row r="208" spans="1:53" x14ac:dyDescent="0.25">
      <c r="A208" s="26" t="s">
        <v>245</v>
      </c>
      <c r="B208">
        <v>1053</v>
      </c>
      <c r="C208">
        <v>1048</v>
      </c>
      <c r="D208">
        <v>1156.47</v>
      </c>
      <c r="E208">
        <v>1156.4706000000001</v>
      </c>
      <c r="F208">
        <v>3</v>
      </c>
      <c r="G208">
        <v>3466.3899000000001</v>
      </c>
      <c r="H208" s="7">
        <f>G208-(27.998*S208)</f>
        <v>3438.3919000000001</v>
      </c>
      <c r="I208" s="8">
        <f>H208-57.02146*U208</f>
        <v>3438.3919000000001</v>
      </c>
      <c r="J208">
        <v>19.641400000000001</v>
      </c>
      <c r="K208">
        <v>4</v>
      </c>
      <c r="L208">
        <v>5</v>
      </c>
      <c r="M208">
        <v>1</v>
      </c>
      <c r="N208">
        <v>1</v>
      </c>
      <c r="O208">
        <v>0</v>
      </c>
      <c r="P208" s="9">
        <v>0</v>
      </c>
      <c r="Q208">
        <v>1079.7144000000001</v>
      </c>
      <c r="R208">
        <v>2</v>
      </c>
      <c r="S208">
        <v>1</v>
      </c>
      <c r="V208" s="10">
        <f t="shared" si="20"/>
        <v>1378.6570000000002</v>
      </c>
      <c r="W208">
        <f t="shared" si="21"/>
        <v>2087.7329</v>
      </c>
      <c r="X208" s="1">
        <f t="shared" si="22"/>
        <v>1378.6570000000002</v>
      </c>
      <c r="Y208">
        <f t="shared" si="23"/>
        <v>1396.6675000000002</v>
      </c>
      <c r="Z208">
        <f t="shared" si="24"/>
        <v>791.87602500000014</v>
      </c>
      <c r="AA208">
        <f t="shared" si="25"/>
        <v>528.25329166666677</v>
      </c>
      <c r="AB208" t="s">
        <v>98</v>
      </c>
      <c r="AC208" s="11">
        <v>1952.9196999999999</v>
      </c>
    </row>
    <row r="209" spans="1:53" s="2" customFormat="1" x14ac:dyDescent="0.25">
      <c r="A209" t="s">
        <v>223</v>
      </c>
      <c r="B209">
        <v>2927</v>
      </c>
      <c r="C209">
        <v>2918</v>
      </c>
      <c r="D209">
        <v>1141.48</v>
      </c>
      <c r="E209">
        <v>1141.4773</v>
      </c>
      <c r="F209">
        <v>3</v>
      </c>
      <c r="G209">
        <v>3421.4101000000001</v>
      </c>
      <c r="H209" s="7">
        <f>G209-(27.998*S209)</f>
        <v>3421.4101000000001</v>
      </c>
      <c r="I209" s="8">
        <f>H209-57.02146*U209</f>
        <v>3421.4101000000001</v>
      </c>
      <c r="J209">
        <v>31.849299999999999</v>
      </c>
      <c r="K209">
        <v>2</v>
      </c>
      <c r="L209">
        <v>8</v>
      </c>
      <c r="M209">
        <v>0</v>
      </c>
      <c r="N209">
        <v>0</v>
      </c>
      <c r="O209">
        <v>0</v>
      </c>
      <c r="P209" s="9">
        <v>0</v>
      </c>
      <c r="Q209">
        <v>1079.3484000000001</v>
      </c>
      <c r="R209">
        <v>2</v>
      </c>
      <c r="S209"/>
      <c r="T209"/>
      <c r="U209"/>
      <c r="V209" s="10">
        <f t="shared" si="20"/>
        <v>1718.8289000000002</v>
      </c>
      <c r="W209">
        <f t="shared" si="21"/>
        <v>1702.5811999999999</v>
      </c>
      <c r="X209" s="1">
        <f t="shared" si="22"/>
        <v>1718.8289000000002</v>
      </c>
      <c r="Y209">
        <f t="shared" si="23"/>
        <v>1736.8394000000003</v>
      </c>
      <c r="Z209">
        <f t="shared" si="24"/>
        <v>961.96197500000017</v>
      </c>
      <c r="AA209">
        <f t="shared" si="25"/>
        <v>641.64392500000008</v>
      </c>
      <c r="AB209" t="s">
        <v>98</v>
      </c>
      <c r="AC209" s="11">
        <v>1952.9196999999999</v>
      </c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 s="3"/>
    </row>
    <row r="210" spans="1:53" s="2" customFormat="1" x14ac:dyDescent="0.25">
      <c r="A210" s="12" t="s">
        <v>246</v>
      </c>
      <c r="B210" s="2">
        <v>7957</v>
      </c>
      <c r="C210">
        <v>7956</v>
      </c>
      <c r="D210">
        <v>785.61</v>
      </c>
      <c r="E210">
        <v>785.36019999999996</v>
      </c>
      <c r="F210">
        <v>4</v>
      </c>
      <c r="G210">
        <v>3137.4117000000001</v>
      </c>
      <c r="H210" s="7">
        <f>G210-(27.998*S210)</f>
        <v>3137.4117000000001</v>
      </c>
      <c r="I210" s="8">
        <f>H210-57.02146*U210</f>
        <v>3137.4117000000001</v>
      </c>
      <c r="J210">
        <v>65.399799999999999</v>
      </c>
      <c r="K210" s="2">
        <v>2</v>
      </c>
      <c r="L210" s="2">
        <v>2</v>
      </c>
      <c r="M210" s="2">
        <v>1</v>
      </c>
      <c r="N210" s="2">
        <v>0</v>
      </c>
      <c r="O210" s="2">
        <v>0</v>
      </c>
      <c r="P210" s="13">
        <v>0</v>
      </c>
      <c r="Q210">
        <v>891.97159999999997</v>
      </c>
      <c r="R210">
        <v>4</v>
      </c>
      <c r="S210"/>
      <c r="T210"/>
      <c r="U210"/>
      <c r="V210" s="10">
        <f t="shared" si="20"/>
        <v>2261.0893999999998</v>
      </c>
      <c r="W210">
        <f t="shared" si="21"/>
        <v>876.32230000000004</v>
      </c>
      <c r="X210" s="1">
        <f t="shared" si="22"/>
        <v>2261.0893999999998</v>
      </c>
      <c r="Y210">
        <f t="shared" si="23"/>
        <v>2279.0998999999997</v>
      </c>
      <c r="Z210">
        <f t="shared" si="24"/>
        <v>1233.0922249999999</v>
      </c>
      <c r="AA210">
        <f t="shared" si="25"/>
        <v>822.397425</v>
      </c>
      <c r="AB210" s="2" t="s">
        <v>100</v>
      </c>
      <c r="AC210" s="11">
        <v>3358.5853999999999</v>
      </c>
      <c r="AD210"/>
      <c r="AE210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3"/>
    </row>
    <row r="211" spans="1:53" hidden="1" x14ac:dyDescent="0.25">
      <c r="B211" s="1">
        <v>5693</v>
      </c>
      <c r="C211" s="1">
        <v>5690</v>
      </c>
      <c r="D211" s="1">
        <v>948.83</v>
      </c>
      <c r="E211" s="1">
        <v>948.41830000000004</v>
      </c>
      <c r="F211" s="1">
        <v>5</v>
      </c>
      <c r="G211" s="1">
        <v>4737.0553</v>
      </c>
      <c r="H211" s="15">
        <f>G211-(27.998*S211)</f>
        <v>4737.0553</v>
      </c>
      <c r="I211" s="15">
        <f>H211-57.02146*U211</f>
        <v>4737.0553</v>
      </c>
      <c r="J211" s="1">
        <v>49.754199999999997</v>
      </c>
      <c r="K211" s="1">
        <v>2</v>
      </c>
      <c r="L211" s="1">
        <v>6</v>
      </c>
      <c r="M211" s="1">
        <v>0</v>
      </c>
      <c r="N211" s="1">
        <v>0</v>
      </c>
      <c r="O211" s="1">
        <v>0</v>
      </c>
      <c r="P211" s="13">
        <v>0</v>
      </c>
      <c r="Q211">
        <v>891.97479999999996</v>
      </c>
      <c r="R211">
        <v>4</v>
      </c>
      <c r="V211" s="10">
        <f t="shared" si="20"/>
        <v>3358.5797000000002</v>
      </c>
      <c r="W211">
        <f t="shared" si="21"/>
        <v>1378.4756</v>
      </c>
      <c r="X211" s="1">
        <f t="shared" si="22"/>
        <v>3358.5797000000002</v>
      </c>
      <c r="Y211">
        <f t="shared" si="23"/>
        <v>3376.5902000000001</v>
      </c>
      <c r="Z211">
        <f t="shared" si="24"/>
        <v>1781.8373750000001</v>
      </c>
      <c r="AA211">
        <f t="shared" si="25"/>
        <v>1188.227525</v>
      </c>
      <c r="AB211" s="2" t="s">
        <v>100</v>
      </c>
      <c r="AC211" s="11">
        <v>3358.5853999999999</v>
      </c>
      <c r="AD211" t="s">
        <v>101</v>
      </c>
      <c r="AE211">
        <v>840.90359999999998</v>
      </c>
    </row>
    <row r="212" spans="1:53" x14ac:dyDescent="0.25">
      <c r="A212" t="s">
        <v>154</v>
      </c>
      <c r="B212">
        <v>3053</v>
      </c>
      <c r="C212">
        <v>3050</v>
      </c>
      <c r="D212">
        <v>969.45</v>
      </c>
      <c r="E212">
        <v>968.7808</v>
      </c>
      <c r="F212">
        <v>3</v>
      </c>
      <c r="G212">
        <v>2903.3206</v>
      </c>
      <c r="H212" s="7">
        <f>G212-(27.998*S212)</f>
        <v>2903.3206</v>
      </c>
      <c r="I212" s="8">
        <f>H212-57.02146*U212</f>
        <v>2903.3206</v>
      </c>
      <c r="J212">
        <v>32.676900000000003</v>
      </c>
      <c r="K212">
        <v>2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657.16380000000004</v>
      </c>
      <c r="R212">
        <v>2</v>
      </c>
      <c r="V212" s="10">
        <f t="shared" si="20"/>
        <v>2109.0848000000001</v>
      </c>
      <c r="W212">
        <f t="shared" si="21"/>
        <v>794.23580000000004</v>
      </c>
      <c r="X212" s="1">
        <f t="shared" si="22"/>
        <v>2109.0848000000001</v>
      </c>
      <c r="Y212">
        <f t="shared" si="23"/>
        <v>2127.0953</v>
      </c>
      <c r="Z212">
        <f t="shared" si="24"/>
        <v>1157.089925</v>
      </c>
      <c r="AA212">
        <f t="shared" si="25"/>
        <v>771.72922500000004</v>
      </c>
      <c r="AB212" s="2" t="s">
        <v>82</v>
      </c>
      <c r="AC212" s="11">
        <v>1108.5877</v>
      </c>
    </row>
    <row r="213" spans="1:53" x14ac:dyDescent="0.25">
      <c r="A213" s="26" t="s">
        <v>174</v>
      </c>
      <c r="B213" s="12">
        <v>371</v>
      </c>
      <c r="C213" s="12">
        <v>366</v>
      </c>
      <c r="D213" s="12">
        <v>963.74</v>
      </c>
      <c r="E213" s="12">
        <v>963.40679999999998</v>
      </c>
      <c r="F213" s="12">
        <v>3</v>
      </c>
      <c r="G213" s="12">
        <v>2887.1984000000002</v>
      </c>
      <c r="H213" s="7">
        <f>G213-(27.998*S213)</f>
        <v>2887.1984000000002</v>
      </c>
      <c r="I213" s="8">
        <f>H213-57.02146*U213</f>
        <v>2887.1984000000002</v>
      </c>
      <c r="J213">
        <v>15.3553</v>
      </c>
      <c r="K213">
        <v>2</v>
      </c>
      <c r="L213">
        <v>8</v>
      </c>
      <c r="M213">
        <v>0</v>
      </c>
      <c r="N213">
        <v>0</v>
      </c>
      <c r="O213">
        <v>0</v>
      </c>
      <c r="P213" s="12">
        <v>1</v>
      </c>
      <c r="Q213" s="12">
        <v>657.16880000000003</v>
      </c>
      <c r="R213" s="12">
        <v>2</v>
      </c>
      <c r="S213" s="12"/>
      <c r="T213" s="12"/>
      <c r="U213" s="12"/>
      <c r="V213" s="10">
        <f t="shared" si="20"/>
        <v>1104.6509000000003</v>
      </c>
      <c r="W213" s="12">
        <f t="shared" si="21"/>
        <v>1782.5474999999999</v>
      </c>
      <c r="X213" s="15">
        <f t="shared" si="22"/>
        <v>1104.6509000000003</v>
      </c>
      <c r="Y213" s="12">
        <f t="shared" si="23"/>
        <v>1122.6614000000004</v>
      </c>
      <c r="Z213" s="12">
        <f t="shared" si="24"/>
        <v>654.87297500000022</v>
      </c>
      <c r="AA213" s="12">
        <f t="shared" si="25"/>
        <v>436.91792500000014</v>
      </c>
      <c r="AB213" s="2" t="s">
        <v>82</v>
      </c>
      <c r="AC213" s="11">
        <v>1108.5877</v>
      </c>
      <c r="AD213" s="12"/>
      <c r="AE213" s="1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3" s="3" customFormat="1" x14ac:dyDescent="0.25">
      <c r="A214" s="12" t="s">
        <v>174</v>
      </c>
      <c r="B214">
        <v>6597</v>
      </c>
      <c r="C214">
        <v>6592</v>
      </c>
      <c r="D214">
        <v>1031.46</v>
      </c>
      <c r="E214">
        <v>1031.1211000000001</v>
      </c>
      <c r="F214">
        <v>3</v>
      </c>
      <c r="G214">
        <v>3090.3415</v>
      </c>
      <c r="H214" s="7">
        <f>G214-(27.998*S214)</f>
        <v>3090.3415</v>
      </c>
      <c r="I214" s="8">
        <f>H214-57.02146*U214</f>
        <v>3090.3415</v>
      </c>
      <c r="J214">
        <v>55.754300000000001</v>
      </c>
      <c r="K214">
        <v>2</v>
      </c>
      <c r="L214">
        <v>3</v>
      </c>
      <c r="M214">
        <v>1</v>
      </c>
      <c r="N214">
        <v>0</v>
      </c>
      <c r="O214">
        <v>0</v>
      </c>
      <c r="P214" s="13">
        <v>0</v>
      </c>
      <c r="Q214">
        <v>892.08950000000004</v>
      </c>
      <c r="R214">
        <v>4</v>
      </c>
      <c r="S214"/>
      <c r="T214"/>
      <c r="U214"/>
      <c r="V214" s="10">
        <f t="shared" si="20"/>
        <v>2051.9664000000002</v>
      </c>
      <c r="W214">
        <f t="shared" si="21"/>
        <v>1038.3751</v>
      </c>
      <c r="X214" s="1">
        <f t="shared" si="22"/>
        <v>2051.9664000000002</v>
      </c>
      <c r="Y214">
        <f t="shared" si="23"/>
        <v>2069.9769000000001</v>
      </c>
      <c r="Z214">
        <f t="shared" si="24"/>
        <v>1128.5307250000001</v>
      </c>
      <c r="AA214">
        <f t="shared" si="25"/>
        <v>752.68975833333343</v>
      </c>
      <c r="AB214" s="2" t="s">
        <v>100</v>
      </c>
      <c r="AC214" s="11">
        <v>3358.5853999999999</v>
      </c>
      <c r="AD214"/>
      <c r="AE214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</row>
    <row r="215" spans="1:53" s="3" customFormat="1" hidden="1" x14ac:dyDescent="0.25">
      <c r="A215"/>
      <c r="B215" s="1">
        <v>5864</v>
      </c>
      <c r="C215" s="1">
        <v>5855</v>
      </c>
      <c r="D215" s="1">
        <v>1321.91</v>
      </c>
      <c r="E215" s="1">
        <v>1321.2334000000001</v>
      </c>
      <c r="F215" s="1">
        <v>3</v>
      </c>
      <c r="G215" s="1">
        <v>3960.6783999999998</v>
      </c>
      <c r="H215" s="15">
        <f>G215-(27.998*S215)</f>
        <v>3960.6783999999998</v>
      </c>
      <c r="I215" s="15">
        <f>H215-57.02146*U215</f>
        <v>3960.6783999999998</v>
      </c>
      <c r="J215" s="1">
        <v>50.870399999999997</v>
      </c>
      <c r="K215" s="1">
        <v>2</v>
      </c>
      <c r="L215" s="1">
        <v>9</v>
      </c>
      <c r="M215" s="1">
        <v>0</v>
      </c>
      <c r="N215" s="1">
        <v>0</v>
      </c>
      <c r="O215" s="1">
        <v>0</v>
      </c>
      <c r="P215" s="13">
        <v>0</v>
      </c>
      <c r="Q215">
        <v>1150.9564</v>
      </c>
      <c r="R215">
        <v>2</v>
      </c>
      <c r="S215"/>
      <c r="T215"/>
      <c r="U215"/>
      <c r="V215" s="10">
        <f t="shared" si="20"/>
        <v>2096.0443999999998</v>
      </c>
      <c r="W215">
        <f t="shared" si="21"/>
        <v>1864.6339999999998</v>
      </c>
      <c r="X215" s="1">
        <f t="shared" si="22"/>
        <v>2096.0443999999998</v>
      </c>
      <c r="Y215">
        <f t="shared" si="23"/>
        <v>2114.0548999999996</v>
      </c>
      <c r="Z215">
        <f t="shared" si="24"/>
        <v>1150.5697249999998</v>
      </c>
      <c r="AA215">
        <f t="shared" si="25"/>
        <v>767.3824249999999</v>
      </c>
      <c r="AB215" s="2" t="s">
        <v>102</v>
      </c>
      <c r="AC215" s="11">
        <v>2096.0650000000001</v>
      </c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 s="12"/>
    </row>
    <row r="216" spans="1:53" s="3" customFormat="1" hidden="1" x14ac:dyDescent="0.25">
      <c r="A216"/>
      <c r="B216" s="1">
        <v>5889</v>
      </c>
      <c r="C216" s="1">
        <v>5888</v>
      </c>
      <c r="D216" s="1">
        <v>1267.9000000000001</v>
      </c>
      <c r="E216" s="1">
        <v>1267.2292</v>
      </c>
      <c r="F216" s="1">
        <v>3</v>
      </c>
      <c r="G216" s="1">
        <v>3798.6659</v>
      </c>
      <c r="H216" s="15">
        <f>G216-(27.998*S216)</f>
        <v>3798.6659</v>
      </c>
      <c r="I216" s="15">
        <f>H216-57.02146*U216</f>
        <v>3798.6659</v>
      </c>
      <c r="J216" s="1">
        <v>51.023200000000003</v>
      </c>
      <c r="K216" s="1">
        <v>2</v>
      </c>
      <c r="L216" s="1">
        <v>8</v>
      </c>
      <c r="M216" s="1">
        <v>0</v>
      </c>
      <c r="N216" s="1">
        <v>0</v>
      </c>
      <c r="O216" s="1">
        <v>0</v>
      </c>
      <c r="P216" s="13">
        <v>0</v>
      </c>
      <c r="Q216">
        <v>1150.9974</v>
      </c>
      <c r="R216">
        <v>2</v>
      </c>
      <c r="S216"/>
      <c r="T216"/>
      <c r="U216"/>
      <c r="V216" s="10">
        <f t="shared" si="20"/>
        <v>2096.0847000000003</v>
      </c>
      <c r="W216">
        <f t="shared" si="21"/>
        <v>1702.5811999999999</v>
      </c>
      <c r="X216" s="1">
        <f t="shared" si="22"/>
        <v>2096.0847000000003</v>
      </c>
      <c r="Y216">
        <f t="shared" si="23"/>
        <v>2114.0952000000002</v>
      </c>
      <c r="Z216">
        <f t="shared" si="24"/>
        <v>1150.5898750000001</v>
      </c>
      <c r="AA216">
        <f t="shared" si="25"/>
        <v>767.39585833333342</v>
      </c>
      <c r="AB216" s="2" t="s">
        <v>102</v>
      </c>
      <c r="AC216" s="11">
        <v>2096.0650000000001</v>
      </c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</row>
    <row r="217" spans="1:53" s="3" customFormat="1" x14ac:dyDescent="0.25">
      <c r="A217" t="s">
        <v>218</v>
      </c>
      <c r="B217" s="12">
        <v>5449</v>
      </c>
      <c r="C217" s="12">
        <v>5448</v>
      </c>
      <c r="D217" s="12">
        <v>1117.76</v>
      </c>
      <c r="E217" s="12">
        <v>1117.2583</v>
      </c>
      <c r="F217" s="12">
        <v>4</v>
      </c>
      <c r="G217" s="12">
        <v>4465.0042999999996</v>
      </c>
      <c r="H217" s="7">
        <f>G217-(27.998*S217)</f>
        <v>4437.0063</v>
      </c>
      <c r="I217" s="8">
        <f>H217-57.02146*U217</f>
        <v>4437.0063</v>
      </c>
      <c r="J217" s="12">
        <v>48.1755</v>
      </c>
      <c r="K217" s="12">
        <v>2</v>
      </c>
      <c r="L217" s="12">
        <v>8</v>
      </c>
      <c r="M217" s="12">
        <v>0</v>
      </c>
      <c r="N217" s="12">
        <v>0</v>
      </c>
      <c r="O217" s="12">
        <v>0</v>
      </c>
      <c r="P217" s="13">
        <v>0</v>
      </c>
      <c r="Q217">
        <v>1150.9132</v>
      </c>
      <c r="R217">
        <v>2</v>
      </c>
      <c r="S217">
        <v>1</v>
      </c>
      <c r="T217"/>
      <c r="U217"/>
      <c r="V217" s="10">
        <f t="shared" si="20"/>
        <v>2734.4250999999995</v>
      </c>
      <c r="W217">
        <f t="shared" si="21"/>
        <v>1730.5791999999999</v>
      </c>
      <c r="X217" s="1">
        <f t="shared" si="22"/>
        <v>2734.4250999999995</v>
      </c>
      <c r="Y217">
        <f t="shared" si="23"/>
        <v>2752.4355999999993</v>
      </c>
      <c r="Z217">
        <f t="shared" si="24"/>
        <v>1469.7600749999997</v>
      </c>
      <c r="AA217">
        <f t="shared" si="25"/>
        <v>980.1759916666665</v>
      </c>
      <c r="AB217" t="s">
        <v>103</v>
      </c>
      <c r="AC217" s="11">
        <v>2097.0088000000001</v>
      </c>
      <c r="AD217"/>
      <c r="AE217"/>
      <c r="AF217"/>
      <c r="AG217"/>
      <c r="AH217"/>
      <c r="AI217"/>
      <c r="AJ217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/>
    </row>
    <row r="218" spans="1:53" s="3" customFormat="1" x14ac:dyDescent="0.25">
      <c r="A218" t="s">
        <v>230</v>
      </c>
      <c r="B218">
        <v>5420</v>
      </c>
      <c r="C218">
        <v>5415</v>
      </c>
      <c r="D218">
        <v>1158.52</v>
      </c>
      <c r="E218">
        <v>1157.8021000000001</v>
      </c>
      <c r="F218">
        <v>4</v>
      </c>
      <c r="G218">
        <v>4627.1794</v>
      </c>
      <c r="H218" s="7">
        <f>G218-(27.998*S218)</f>
        <v>4599.1814000000004</v>
      </c>
      <c r="I218" s="8">
        <f>H218-57.02146*U218</f>
        <v>4599.1814000000004</v>
      </c>
      <c r="J218">
        <v>47.990600000000001</v>
      </c>
      <c r="K218">
        <v>2</v>
      </c>
      <c r="L218">
        <v>9</v>
      </c>
      <c r="M218" s="2">
        <v>0</v>
      </c>
      <c r="N218" s="2">
        <v>0</v>
      </c>
      <c r="O218" s="2">
        <v>0</v>
      </c>
      <c r="P218" s="13">
        <v>0</v>
      </c>
      <c r="Q218">
        <v>1150.981</v>
      </c>
      <c r="R218">
        <v>2</v>
      </c>
      <c r="S218">
        <v>1</v>
      </c>
      <c r="T218"/>
      <c r="U218"/>
      <c r="V218" s="10">
        <f t="shared" si="20"/>
        <v>2734.5474000000004</v>
      </c>
      <c r="W218">
        <f t="shared" si="21"/>
        <v>1892.6319999999998</v>
      </c>
      <c r="X218" s="1">
        <f t="shared" si="22"/>
        <v>2734.5474000000004</v>
      </c>
      <c r="Y218">
        <f t="shared" si="23"/>
        <v>2752.5579000000002</v>
      </c>
      <c r="Z218">
        <f t="shared" si="24"/>
        <v>1469.8212250000001</v>
      </c>
      <c r="AA218">
        <f t="shared" si="25"/>
        <v>980.21675833333347</v>
      </c>
      <c r="AB218" s="2" t="s">
        <v>102</v>
      </c>
      <c r="AC218" s="11">
        <v>2096.0650000000001</v>
      </c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</row>
    <row r="219" spans="1:53" s="3" customFormat="1" x14ac:dyDescent="0.25">
      <c r="A219" s="28" t="s">
        <v>211</v>
      </c>
      <c r="B219">
        <v>6452</v>
      </c>
      <c r="C219">
        <v>6449</v>
      </c>
      <c r="D219">
        <v>1377.63</v>
      </c>
      <c r="E219">
        <v>1377.6257000000001</v>
      </c>
      <c r="F219">
        <v>2</v>
      </c>
      <c r="G219">
        <v>2753.2368999999999</v>
      </c>
      <c r="H219" s="7">
        <f>G219-(27.998*S219)</f>
        <v>2753.2368999999999</v>
      </c>
      <c r="I219" s="8">
        <f>H219-57.02146*U219</f>
        <v>2753.2368999999999</v>
      </c>
      <c r="J219">
        <v>54.75</v>
      </c>
      <c r="K219">
        <v>2</v>
      </c>
      <c r="L219">
        <v>6</v>
      </c>
      <c r="M219">
        <v>0</v>
      </c>
      <c r="N219">
        <v>0</v>
      </c>
      <c r="O219">
        <v>0</v>
      </c>
      <c r="P219" s="9">
        <v>0</v>
      </c>
      <c r="Q219">
        <v>1127.9495999999999</v>
      </c>
      <c r="R219">
        <v>2</v>
      </c>
      <c r="S219"/>
      <c r="T219"/>
      <c r="U219"/>
      <c r="V219" s="10">
        <f t="shared" si="20"/>
        <v>1374.7612999999999</v>
      </c>
      <c r="W219">
        <f t="shared" si="21"/>
        <v>1378.4756</v>
      </c>
      <c r="X219" s="1">
        <f t="shared" si="22"/>
        <v>1374.7612999999999</v>
      </c>
      <c r="Y219">
        <f t="shared" si="23"/>
        <v>1392.7718</v>
      </c>
      <c r="Z219">
        <f t="shared" si="24"/>
        <v>789.92817500000001</v>
      </c>
      <c r="AA219">
        <f t="shared" si="25"/>
        <v>526.95472499999994</v>
      </c>
      <c r="AB219" s="2" t="s">
        <v>104</v>
      </c>
      <c r="AC219" s="11">
        <v>2049.9908</v>
      </c>
      <c r="AD219"/>
      <c r="AE219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</row>
    <row r="220" spans="1:53" s="12" customFormat="1" hidden="1" x14ac:dyDescent="0.25">
      <c r="A220"/>
      <c r="B220" s="1">
        <v>5937</v>
      </c>
      <c r="C220" s="1">
        <v>5932</v>
      </c>
      <c r="D220" s="1">
        <v>985.12</v>
      </c>
      <c r="E220" s="1">
        <v>984.78589999999997</v>
      </c>
      <c r="F220" s="1">
        <v>3</v>
      </c>
      <c r="G220" s="1">
        <v>2951.3359999999998</v>
      </c>
      <c r="H220" s="15">
        <f>G220-(27.998*S220)</f>
        <v>2951.3359999999998</v>
      </c>
      <c r="I220" s="15">
        <f>H220-57.02146*U220</f>
        <v>2951.3359999999998</v>
      </c>
      <c r="J220" s="1">
        <v>51.327599999999997</v>
      </c>
      <c r="K220" s="1">
        <v>2</v>
      </c>
      <c r="L220" s="1">
        <v>6</v>
      </c>
      <c r="M220" s="1">
        <v>0</v>
      </c>
      <c r="N220" s="1">
        <v>0</v>
      </c>
      <c r="O220" s="1">
        <v>0</v>
      </c>
      <c r="P220">
        <v>0</v>
      </c>
      <c r="Q220">
        <v>889.37040000000002</v>
      </c>
      <c r="R220">
        <v>2</v>
      </c>
      <c r="S220"/>
      <c r="T220"/>
      <c r="U220"/>
      <c r="V220" s="10">
        <f t="shared" si="20"/>
        <v>1572.8603999999998</v>
      </c>
      <c r="W220">
        <f t="shared" si="21"/>
        <v>1378.4756</v>
      </c>
      <c r="X220" s="1">
        <f t="shared" si="22"/>
        <v>1572.8603999999998</v>
      </c>
      <c r="Y220">
        <f t="shared" si="23"/>
        <v>1590.8708999999999</v>
      </c>
      <c r="Z220">
        <f t="shared" si="24"/>
        <v>888.97772499999996</v>
      </c>
      <c r="AA220">
        <f t="shared" si="25"/>
        <v>592.98775833333332</v>
      </c>
      <c r="AB220" s="2" t="s">
        <v>105</v>
      </c>
      <c r="AC220" s="11">
        <v>1572.8511000000001</v>
      </c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</row>
    <row r="221" spans="1:53" s="3" customFormat="1" hidden="1" x14ac:dyDescent="0.25">
      <c r="A221"/>
      <c r="B221" s="1">
        <v>5979</v>
      </c>
      <c r="C221" s="1">
        <v>5976</v>
      </c>
      <c r="D221" s="1">
        <v>1477.18</v>
      </c>
      <c r="E221" s="1">
        <v>1476.6765</v>
      </c>
      <c r="F221" s="1">
        <v>2</v>
      </c>
      <c r="G221" s="1">
        <v>2951.3384999999998</v>
      </c>
      <c r="H221" s="15">
        <f>G221-(27.998*S221)</f>
        <v>2951.3384999999998</v>
      </c>
      <c r="I221" s="15">
        <f>H221-57.02146*U221</f>
        <v>2951.3384999999998</v>
      </c>
      <c r="J221" s="1">
        <v>51.598500000000001</v>
      </c>
      <c r="K221" s="1">
        <v>2</v>
      </c>
      <c r="L221" s="1">
        <v>6</v>
      </c>
      <c r="M221" s="1">
        <v>0</v>
      </c>
      <c r="N221" s="1">
        <v>0</v>
      </c>
      <c r="O221" s="1">
        <v>0</v>
      </c>
      <c r="P221">
        <v>0</v>
      </c>
      <c r="Q221">
        <v>889.34050000000002</v>
      </c>
      <c r="R221">
        <v>2</v>
      </c>
      <c r="S221"/>
      <c r="T221"/>
      <c r="U221"/>
      <c r="V221" s="10">
        <f t="shared" si="20"/>
        <v>1572.8628999999999</v>
      </c>
      <c r="W221">
        <f t="shared" si="21"/>
        <v>1378.4756</v>
      </c>
      <c r="X221" s="1">
        <f t="shared" si="22"/>
        <v>1572.8628999999999</v>
      </c>
      <c r="Y221">
        <f t="shared" si="23"/>
        <v>1590.8733999999999</v>
      </c>
      <c r="Z221">
        <f t="shared" si="24"/>
        <v>888.97897499999999</v>
      </c>
      <c r="AA221">
        <f t="shared" si="25"/>
        <v>592.98859166666659</v>
      </c>
      <c r="AB221" s="2" t="s">
        <v>105</v>
      </c>
      <c r="AC221" s="11">
        <v>1572.8511000000001</v>
      </c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</row>
    <row r="222" spans="1:53" s="3" customFormat="1" hidden="1" x14ac:dyDescent="0.25">
      <c r="A222"/>
      <c r="B222" s="1">
        <v>6003</v>
      </c>
      <c r="C222" s="1">
        <v>5998</v>
      </c>
      <c r="D222" s="1">
        <v>1396.15</v>
      </c>
      <c r="E222" s="1">
        <v>1395.6541999999999</v>
      </c>
      <c r="F222" s="1">
        <v>2</v>
      </c>
      <c r="G222" s="1">
        <v>2789.2937999999999</v>
      </c>
      <c r="H222" s="15">
        <f>G222-(27.998*S222)</f>
        <v>2789.2937999999999</v>
      </c>
      <c r="I222" s="15">
        <f>H222-57.02146*U222</f>
        <v>2789.2937999999999</v>
      </c>
      <c r="J222" s="1">
        <v>51.759900000000002</v>
      </c>
      <c r="K222" s="1">
        <v>2</v>
      </c>
      <c r="L222" s="1">
        <v>5</v>
      </c>
      <c r="M222" s="1">
        <v>0</v>
      </c>
      <c r="N222" s="1">
        <v>0</v>
      </c>
      <c r="O222" s="1">
        <v>0</v>
      </c>
      <c r="P222">
        <v>0</v>
      </c>
      <c r="Q222">
        <v>889.33950000000004</v>
      </c>
      <c r="R222">
        <v>2</v>
      </c>
      <c r="S222"/>
      <c r="T222"/>
      <c r="U222"/>
      <c r="V222" s="10">
        <f t="shared" si="20"/>
        <v>1572.8710000000001</v>
      </c>
      <c r="W222">
        <f t="shared" si="21"/>
        <v>1216.4227999999998</v>
      </c>
      <c r="X222" s="1">
        <f t="shared" si="22"/>
        <v>1572.8710000000001</v>
      </c>
      <c r="Y222">
        <f t="shared" si="23"/>
        <v>1590.8815000000002</v>
      </c>
      <c r="Z222">
        <f t="shared" si="24"/>
        <v>888.98302500000011</v>
      </c>
      <c r="AA222">
        <f t="shared" si="25"/>
        <v>592.99129166666671</v>
      </c>
      <c r="AB222" s="2" t="s">
        <v>105</v>
      </c>
      <c r="AC222" s="11">
        <v>1572.8511000000001</v>
      </c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</row>
    <row r="223" spans="1:53" s="12" customFormat="1" x14ac:dyDescent="0.25">
      <c r="A223" s="2" t="s">
        <v>221</v>
      </c>
      <c r="B223" s="12">
        <v>1847</v>
      </c>
      <c r="C223" s="12">
        <v>1840</v>
      </c>
      <c r="D223" s="12">
        <v>1247.51</v>
      </c>
      <c r="E223" s="12">
        <v>1247.5083</v>
      </c>
      <c r="F223" s="12">
        <v>2</v>
      </c>
      <c r="G223" s="12">
        <v>2493.002</v>
      </c>
      <c r="H223" s="7">
        <f>G223-(27.998*S223)</f>
        <v>2493.002</v>
      </c>
      <c r="I223" s="8">
        <f>H223-57.02146*U223</f>
        <v>2493.002</v>
      </c>
      <c r="J223" s="12">
        <v>24.878699999999998</v>
      </c>
      <c r="K223" s="12">
        <v>2</v>
      </c>
      <c r="L223" s="12">
        <v>8</v>
      </c>
      <c r="M223" s="12">
        <v>0</v>
      </c>
      <c r="N223" s="12">
        <v>0</v>
      </c>
      <c r="O223" s="12">
        <v>0</v>
      </c>
      <c r="P223" s="13">
        <v>0</v>
      </c>
      <c r="Q223">
        <v>1151.3666000000001</v>
      </c>
      <c r="R223">
        <v>2</v>
      </c>
      <c r="S223"/>
      <c r="T223"/>
      <c r="U223"/>
      <c r="V223" s="10">
        <f t="shared" si="20"/>
        <v>790.4208000000001</v>
      </c>
      <c r="W223">
        <f t="shared" si="21"/>
        <v>1702.5811999999999</v>
      </c>
      <c r="X223" s="1">
        <f t="shared" si="22"/>
        <v>790.4208000000001</v>
      </c>
      <c r="Y223">
        <f t="shared" si="23"/>
        <v>808.43130000000008</v>
      </c>
      <c r="Z223">
        <f t="shared" si="24"/>
        <v>497.75792500000006</v>
      </c>
      <c r="AA223">
        <f t="shared" si="25"/>
        <v>332.17455833333332</v>
      </c>
      <c r="AB223" t="s">
        <v>103</v>
      </c>
      <c r="AC223" s="11">
        <v>2097.0088000000001</v>
      </c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</row>
    <row r="224" spans="1:53" s="3" customFormat="1" x14ac:dyDescent="0.25">
      <c r="A224" t="s">
        <v>206</v>
      </c>
      <c r="B224">
        <v>4395</v>
      </c>
      <c r="C224">
        <v>4392</v>
      </c>
      <c r="D224">
        <v>974.1</v>
      </c>
      <c r="E224">
        <v>973.78039999999999</v>
      </c>
      <c r="F224">
        <v>3</v>
      </c>
      <c r="G224">
        <v>2918.3193999999999</v>
      </c>
      <c r="H224" s="7">
        <f>G224-(27.998*S224)</f>
        <v>2918.3193999999999</v>
      </c>
      <c r="I224" s="8">
        <f>H224-57.02146*U224</f>
        <v>2918.3193999999999</v>
      </c>
      <c r="J224">
        <v>41.465699999999998</v>
      </c>
      <c r="K224">
        <v>2</v>
      </c>
      <c r="L224">
        <v>5</v>
      </c>
      <c r="M224">
        <v>1</v>
      </c>
      <c r="N224">
        <v>0</v>
      </c>
      <c r="O224">
        <v>0</v>
      </c>
      <c r="P224" s="13">
        <v>0</v>
      </c>
      <c r="Q224">
        <v>1151.3704</v>
      </c>
      <c r="R224">
        <v>2</v>
      </c>
      <c r="S224"/>
      <c r="T224"/>
      <c r="U224"/>
      <c r="V224" s="10">
        <f t="shared" si="20"/>
        <v>1555.8387</v>
      </c>
      <c r="W224">
        <f t="shared" si="21"/>
        <v>1362.4806999999998</v>
      </c>
      <c r="X224" s="1">
        <f t="shared" si="22"/>
        <v>1555.8387</v>
      </c>
      <c r="Y224">
        <f t="shared" si="23"/>
        <v>1573.8492000000001</v>
      </c>
      <c r="Z224">
        <f t="shared" si="24"/>
        <v>880.46687500000007</v>
      </c>
      <c r="AA224">
        <f t="shared" si="25"/>
        <v>587.31385833333331</v>
      </c>
      <c r="AB224" t="s">
        <v>103</v>
      </c>
      <c r="AC224" s="11">
        <v>2097.0088000000001</v>
      </c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</row>
    <row r="225" spans="1:53" s="12" customFormat="1" x14ac:dyDescent="0.25">
      <c r="A225" t="s">
        <v>233</v>
      </c>
      <c r="B225">
        <v>5396</v>
      </c>
      <c r="C225">
        <v>5393</v>
      </c>
      <c r="D225">
        <v>1060.44</v>
      </c>
      <c r="E225">
        <v>1059.7672</v>
      </c>
      <c r="F225">
        <v>3</v>
      </c>
      <c r="G225">
        <v>3176.2797999999998</v>
      </c>
      <c r="H225" s="7">
        <f>G225-(27.998*S225)</f>
        <v>3176.2797999999998</v>
      </c>
      <c r="I225" s="8">
        <f>H225-57.02146*U225</f>
        <v>3176.2797999999998</v>
      </c>
      <c r="J225">
        <v>47.842100000000002</v>
      </c>
      <c r="K225">
        <v>2</v>
      </c>
      <c r="L225">
        <v>7</v>
      </c>
      <c r="M225">
        <v>0</v>
      </c>
      <c r="N225">
        <v>0</v>
      </c>
      <c r="O225">
        <v>0</v>
      </c>
      <c r="P225" s="9">
        <v>0</v>
      </c>
      <c r="Q225">
        <v>1127.9808</v>
      </c>
      <c r="R225">
        <v>2</v>
      </c>
      <c r="S225"/>
      <c r="T225"/>
      <c r="U225"/>
      <c r="V225" s="10">
        <f t="shared" si="20"/>
        <v>1635.7513999999999</v>
      </c>
      <c r="W225">
        <f t="shared" si="21"/>
        <v>1540.5283999999999</v>
      </c>
      <c r="X225" s="1">
        <f t="shared" si="22"/>
        <v>1635.7513999999999</v>
      </c>
      <c r="Y225">
        <f t="shared" si="23"/>
        <v>1653.7619</v>
      </c>
      <c r="Z225">
        <f t="shared" si="24"/>
        <v>920.423225</v>
      </c>
      <c r="AA225">
        <f t="shared" si="25"/>
        <v>613.95142499999997</v>
      </c>
      <c r="AB225" s="2" t="s">
        <v>104</v>
      </c>
      <c r="AC225" s="11">
        <v>2049.9908</v>
      </c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</row>
    <row r="226" spans="1:53" hidden="1" x14ac:dyDescent="0.25">
      <c r="B226" s="1">
        <v>6278</v>
      </c>
      <c r="C226" s="1">
        <v>6273</v>
      </c>
      <c r="D226" s="1">
        <v>1263.57</v>
      </c>
      <c r="E226" s="1">
        <v>1262.5695000000001</v>
      </c>
      <c r="F226" s="1">
        <v>3</v>
      </c>
      <c r="G226" s="1">
        <v>3784.6864999999998</v>
      </c>
      <c r="H226" s="15">
        <f>G226-(27.998*S226)</f>
        <v>3784.6864999999998</v>
      </c>
      <c r="I226" s="15">
        <f>H226-57.02146*U226</f>
        <v>3784.6864999999998</v>
      </c>
      <c r="J226" s="1">
        <v>53.591500000000003</v>
      </c>
      <c r="K226" s="1">
        <v>2</v>
      </c>
      <c r="L226" s="1">
        <v>8</v>
      </c>
      <c r="M226" s="1">
        <v>0</v>
      </c>
      <c r="N226" s="1">
        <v>0</v>
      </c>
      <c r="O226" s="1">
        <v>0</v>
      </c>
      <c r="P226" s="13">
        <v>0</v>
      </c>
      <c r="Q226">
        <v>1144.0142000000001</v>
      </c>
      <c r="R226">
        <v>2</v>
      </c>
      <c r="V226" s="10">
        <f t="shared" si="20"/>
        <v>2082.1053000000002</v>
      </c>
      <c r="W226">
        <f t="shared" si="21"/>
        <v>1702.5811999999999</v>
      </c>
      <c r="X226" s="1">
        <f t="shared" si="22"/>
        <v>2082.1053000000002</v>
      </c>
      <c r="Y226">
        <f t="shared" si="23"/>
        <v>2100.1158</v>
      </c>
      <c r="Z226">
        <f t="shared" si="24"/>
        <v>1143.600175</v>
      </c>
      <c r="AA226">
        <f t="shared" si="25"/>
        <v>762.7360583333334</v>
      </c>
      <c r="AB226" t="s">
        <v>106</v>
      </c>
      <c r="AC226" s="11">
        <v>2082.1143000000002</v>
      </c>
    </row>
    <row r="227" spans="1:53" hidden="1" x14ac:dyDescent="0.25">
      <c r="B227" s="1">
        <v>6344</v>
      </c>
      <c r="C227" s="1">
        <v>6339</v>
      </c>
      <c r="D227" s="1">
        <v>1154.8699999999999</v>
      </c>
      <c r="E227" s="1">
        <v>1154.5381</v>
      </c>
      <c r="F227" s="1">
        <v>3</v>
      </c>
      <c r="G227" s="1">
        <v>3460.5924</v>
      </c>
      <c r="H227" s="15">
        <f>G227-(27.998*S227)</f>
        <v>3460.5924</v>
      </c>
      <c r="I227" s="15">
        <f>H227-57.02146*U227</f>
        <v>3460.5924</v>
      </c>
      <c r="J227" s="1">
        <v>54.035299999999999</v>
      </c>
      <c r="K227" s="1">
        <v>2</v>
      </c>
      <c r="L227" s="1">
        <v>6</v>
      </c>
      <c r="M227" s="1">
        <v>0</v>
      </c>
      <c r="N227" s="1">
        <v>0</v>
      </c>
      <c r="O227" s="1">
        <v>0</v>
      </c>
      <c r="P227" s="13">
        <v>0</v>
      </c>
      <c r="Q227">
        <v>1143.8776</v>
      </c>
      <c r="R227">
        <v>2</v>
      </c>
      <c r="V227" s="10">
        <f t="shared" si="20"/>
        <v>2082.1167999999998</v>
      </c>
      <c r="W227">
        <f t="shared" si="21"/>
        <v>1378.4756</v>
      </c>
      <c r="X227" s="1">
        <f t="shared" si="22"/>
        <v>2082.1167999999998</v>
      </c>
      <c r="Y227">
        <f t="shared" si="23"/>
        <v>2100.1272999999997</v>
      </c>
      <c r="Z227">
        <f t="shared" si="24"/>
        <v>1143.6059249999998</v>
      </c>
      <c r="AA227">
        <f t="shared" si="25"/>
        <v>762.73989166666661</v>
      </c>
      <c r="AB227" t="s">
        <v>106</v>
      </c>
      <c r="AC227" s="11">
        <v>2082.1143000000002</v>
      </c>
    </row>
    <row r="228" spans="1:53" x14ac:dyDescent="0.25">
      <c r="A228" s="27" t="s">
        <v>148</v>
      </c>
      <c r="B228">
        <v>1119</v>
      </c>
      <c r="C228">
        <v>1114</v>
      </c>
      <c r="D228">
        <v>1528.63</v>
      </c>
      <c r="E228">
        <v>1527.6061999999999</v>
      </c>
      <c r="F228">
        <v>2</v>
      </c>
      <c r="G228">
        <v>3053.1977999999999</v>
      </c>
      <c r="H228" s="7">
        <f>G228-(27.998*S228)</f>
        <v>3053.1977999999999</v>
      </c>
      <c r="I228" s="8">
        <f>H228-57.02146*U228</f>
        <v>3053.1977999999999</v>
      </c>
      <c r="J228">
        <v>20.071400000000001</v>
      </c>
      <c r="K228">
        <v>2</v>
      </c>
      <c r="L228">
        <v>7</v>
      </c>
      <c r="M228">
        <v>0</v>
      </c>
      <c r="N228">
        <v>0</v>
      </c>
      <c r="O228">
        <v>0</v>
      </c>
      <c r="P228" s="9">
        <v>0</v>
      </c>
      <c r="Q228">
        <v>789.85</v>
      </c>
      <c r="R228">
        <v>2</v>
      </c>
      <c r="V228" s="10">
        <f t="shared" si="20"/>
        <v>1512.6694</v>
      </c>
      <c r="W228">
        <f t="shared" si="21"/>
        <v>1540.5283999999999</v>
      </c>
      <c r="X228" s="1">
        <f t="shared" si="22"/>
        <v>1512.6694</v>
      </c>
      <c r="Y228">
        <f t="shared" si="23"/>
        <v>1530.6799000000001</v>
      </c>
      <c r="Z228">
        <f t="shared" si="24"/>
        <v>858.88222500000006</v>
      </c>
      <c r="AA228">
        <f t="shared" si="25"/>
        <v>572.92409166666664</v>
      </c>
      <c r="AB228" s="2" t="s">
        <v>107</v>
      </c>
      <c r="AC228" s="11">
        <v>1373.7554</v>
      </c>
    </row>
    <row r="229" spans="1:53" s="12" customFormat="1" hidden="1" x14ac:dyDescent="0.25">
      <c r="A229"/>
      <c r="B229" s="1">
        <v>6465</v>
      </c>
      <c r="C229" s="1">
        <v>6460</v>
      </c>
      <c r="D229" s="1">
        <v>918.75</v>
      </c>
      <c r="E229" s="1">
        <v>918.42139999999995</v>
      </c>
      <c r="F229" s="1">
        <v>3</v>
      </c>
      <c r="G229" s="1">
        <v>2752.2424999999998</v>
      </c>
      <c r="H229" s="15">
        <f>G229-(27.998*S229)</f>
        <v>2752.2424999999998</v>
      </c>
      <c r="I229" s="15">
        <f>H229-57.02146*U229</f>
        <v>2752.2424999999998</v>
      </c>
      <c r="J229" s="1">
        <v>54.838999999999999</v>
      </c>
      <c r="K229" s="1">
        <v>2</v>
      </c>
      <c r="L229" s="1">
        <v>6</v>
      </c>
      <c r="M229" s="1">
        <v>0</v>
      </c>
      <c r="N229" s="1">
        <v>0</v>
      </c>
      <c r="O229" s="1">
        <v>0</v>
      </c>
      <c r="P229" s="9">
        <v>0</v>
      </c>
      <c r="Q229">
        <v>789.73689999999999</v>
      </c>
      <c r="R229">
        <v>2</v>
      </c>
      <c r="S229"/>
      <c r="T229"/>
      <c r="U229"/>
      <c r="V229" s="10">
        <f t="shared" si="20"/>
        <v>1373.7668999999999</v>
      </c>
      <c r="W229">
        <f t="shared" si="21"/>
        <v>1378.4756</v>
      </c>
      <c r="X229" s="1">
        <f t="shared" si="22"/>
        <v>1373.7668999999999</v>
      </c>
      <c r="Y229">
        <f t="shared" si="23"/>
        <v>1391.7773999999999</v>
      </c>
      <c r="Z229">
        <f t="shared" si="24"/>
        <v>789.43097499999999</v>
      </c>
      <c r="AA229">
        <f t="shared" si="25"/>
        <v>526.6232583333333</v>
      </c>
      <c r="AB229" s="2" t="s">
        <v>107</v>
      </c>
      <c r="AC229" s="11">
        <v>1373.7554</v>
      </c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</row>
    <row r="230" spans="1:53" hidden="1" x14ac:dyDescent="0.25">
      <c r="B230" s="15">
        <v>6472</v>
      </c>
      <c r="C230" s="15">
        <v>6471</v>
      </c>
      <c r="D230" s="15">
        <v>972.43</v>
      </c>
      <c r="E230" s="15">
        <v>972.42899999999997</v>
      </c>
      <c r="F230" s="15">
        <v>3</v>
      </c>
      <c r="G230" s="15">
        <v>2914.2649999999999</v>
      </c>
      <c r="H230" s="15">
        <f>G230-(27.998*S230)</f>
        <v>2914.2649999999999</v>
      </c>
      <c r="I230" s="15">
        <f>H230-57.02146*U230</f>
        <v>2914.2649999999999</v>
      </c>
      <c r="J230" s="15">
        <v>54.881399999999999</v>
      </c>
      <c r="K230" s="15">
        <v>2</v>
      </c>
      <c r="L230" s="15">
        <v>7</v>
      </c>
      <c r="M230" s="15">
        <v>0</v>
      </c>
      <c r="N230" s="15">
        <v>0</v>
      </c>
      <c r="O230" s="15">
        <v>0</v>
      </c>
      <c r="P230" s="7">
        <v>0</v>
      </c>
      <c r="Q230" s="12">
        <v>789.779</v>
      </c>
      <c r="R230" s="12">
        <v>2</v>
      </c>
      <c r="S230" s="12"/>
      <c r="T230" s="12"/>
      <c r="U230" s="12"/>
      <c r="V230" s="10">
        <f t="shared" si="20"/>
        <v>1373.7366</v>
      </c>
      <c r="W230" s="12">
        <f t="shared" si="21"/>
        <v>1540.5283999999999</v>
      </c>
      <c r="X230" s="15">
        <f t="shared" si="22"/>
        <v>1373.7366</v>
      </c>
      <c r="Y230" s="12">
        <f t="shared" si="23"/>
        <v>1391.7471</v>
      </c>
      <c r="Z230" s="12">
        <f t="shared" si="24"/>
        <v>789.41582500000004</v>
      </c>
      <c r="AA230" s="12">
        <f t="shared" si="25"/>
        <v>526.61315833333333</v>
      </c>
      <c r="AB230" s="2" t="s">
        <v>107</v>
      </c>
      <c r="AC230" s="11">
        <v>1373.7554</v>
      </c>
      <c r="AD230" s="12"/>
      <c r="AE230" s="12"/>
      <c r="BA230" s="12"/>
    </row>
    <row r="231" spans="1:53" x14ac:dyDescent="0.25">
      <c r="A231" s="27" t="s">
        <v>215</v>
      </c>
      <c r="B231" s="2">
        <v>7609</v>
      </c>
      <c r="C231">
        <v>7604</v>
      </c>
      <c r="D231">
        <v>1074.44</v>
      </c>
      <c r="E231">
        <v>1073.7826</v>
      </c>
      <c r="F231">
        <v>3</v>
      </c>
      <c r="G231">
        <v>3218.3258999999998</v>
      </c>
      <c r="H231" s="7">
        <f>G231-(27.998*S231)</f>
        <v>3218.3258999999998</v>
      </c>
      <c r="I231" s="8">
        <f>H231-57.02146*U231</f>
        <v>3218.3258999999998</v>
      </c>
      <c r="J231">
        <v>62.786299999999997</v>
      </c>
      <c r="K231">
        <v>2</v>
      </c>
      <c r="L231">
        <v>6</v>
      </c>
      <c r="M231">
        <v>0</v>
      </c>
      <c r="N231">
        <v>0</v>
      </c>
      <c r="O231">
        <v>0</v>
      </c>
      <c r="P231" s="16">
        <v>0</v>
      </c>
      <c r="Q231" s="12">
        <v>789.79809999999998</v>
      </c>
      <c r="R231" s="12">
        <v>2</v>
      </c>
      <c r="S231" s="12"/>
      <c r="T231" s="12"/>
      <c r="U231" s="12"/>
      <c r="V231" s="10">
        <f t="shared" si="20"/>
        <v>1839.8502999999998</v>
      </c>
      <c r="W231" s="12">
        <f t="shared" si="21"/>
        <v>1378.4756</v>
      </c>
      <c r="X231" s="15">
        <f t="shared" si="22"/>
        <v>1839.8502999999998</v>
      </c>
      <c r="Y231" s="12">
        <f t="shared" si="23"/>
        <v>1857.8607999999999</v>
      </c>
      <c r="Z231" s="12">
        <f t="shared" si="24"/>
        <v>1022.472675</v>
      </c>
      <c r="AA231" s="12">
        <f t="shared" si="25"/>
        <v>681.98439166666662</v>
      </c>
      <c r="AB231" s="2" t="s">
        <v>107</v>
      </c>
      <c r="AC231" s="11">
        <v>1373.7554</v>
      </c>
      <c r="AD231" s="12"/>
      <c r="AE231" s="12"/>
    </row>
    <row r="232" spans="1:53" x14ac:dyDescent="0.25">
      <c r="A232" t="s">
        <v>159</v>
      </c>
      <c r="B232">
        <v>3849</v>
      </c>
      <c r="C232">
        <v>3842</v>
      </c>
      <c r="D232">
        <v>1117.44</v>
      </c>
      <c r="E232">
        <v>1117.1071999999999</v>
      </c>
      <c r="F232">
        <v>3</v>
      </c>
      <c r="G232">
        <v>3348.2997</v>
      </c>
      <c r="H232" s="7">
        <f>G232-(27.998*S232)</f>
        <v>3348.2997</v>
      </c>
      <c r="I232" s="8">
        <f>H232-57.02146*U232</f>
        <v>3348.2997</v>
      </c>
      <c r="J232">
        <v>37.8279</v>
      </c>
      <c r="K232">
        <v>2</v>
      </c>
      <c r="L232">
        <v>6</v>
      </c>
      <c r="M232">
        <v>0</v>
      </c>
      <c r="N232">
        <v>0</v>
      </c>
      <c r="O232">
        <v>0</v>
      </c>
      <c r="P232" s="9">
        <v>0</v>
      </c>
      <c r="Q232">
        <v>1129.3206</v>
      </c>
      <c r="R232">
        <v>2</v>
      </c>
      <c r="V232" s="10">
        <f t="shared" si="20"/>
        <v>1969.8241</v>
      </c>
      <c r="W232">
        <f t="shared" si="21"/>
        <v>1378.4756</v>
      </c>
      <c r="X232" s="1">
        <f t="shared" si="22"/>
        <v>1969.8241</v>
      </c>
      <c r="Y232">
        <f t="shared" si="23"/>
        <v>1987.8346000000001</v>
      </c>
      <c r="Z232">
        <f t="shared" si="24"/>
        <v>1087.4595749999999</v>
      </c>
      <c r="AA232">
        <f t="shared" si="25"/>
        <v>725.30899166666666</v>
      </c>
      <c r="AB232" t="s">
        <v>108</v>
      </c>
      <c r="AC232">
        <v>2052.0070000000001</v>
      </c>
      <c r="AD232" s="11"/>
    </row>
    <row r="233" spans="1:53" ht="15.75" customHeight="1" x14ac:dyDescent="0.25">
      <c r="A233" s="27" t="s">
        <v>214</v>
      </c>
      <c r="B233">
        <v>2133</v>
      </c>
      <c r="C233">
        <v>2126</v>
      </c>
      <c r="D233">
        <v>894.38</v>
      </c>
      <c r="E233">
        <v>894.04390000000001</v>
      </c>
      <c r="F233">
        <v>3</v>
      </c>
      <c r="G233">
        <v>2679.11</v>
      </c>
      <c r="H233" s="7">
        <f>G233-(27.998*S233)</f>
        <v>2679.11</v>
      </c>
      <c r="I233" s="8">
        <f>H233-57.02146*U233</f>
        <v>2679.11</v>
      </c>
      <c r="J233">
        <v>26.704999999999998</v>
      </c>
      <c r="K233">
        <v>2</v>
      </c>
      <c r="L233">
        <v>6</v>
      </c>
      <c r="M233">
        <v>0</v>
      </c>
      <c r="N233">
        <v>0</v>
      </c>
      <c r="O233">
        <v>0</v>
      </c>
      <c r="P233" s="13">
        <v>0</v>
      </c>
      <c r="Q233">
        <v>1079</v>
      </c>
      <c r="R233">
        <v>3</v>
      </c>
      <c r="V233" s="10">
        <f t="shared" si="20"/>
        <v>1300.6344000000001</v>
      </c>
      <c r="W233">
        <f t="shared" si="21"/>
        <v>1378.4756</v>
      </c>
      <c r="X233" s="1">
        <f t="shared" si="22"/>
        <v>1300.6344000000001</v>
      </c>
      <c r="Y233">
        <f t="shared" si="23"/>
        <v>1318.6449000000002</v>
      </c>
      <c r="Z233">
        <f t="shared" si="24"/>
        <v>752.86472500000013</v>
      </c>
      <c r="AA233">
        <f t="shared" si="25"/>
        <v>502.24575833333341</v>
      </c>
      <c r="AB233" t="s">
        <v>109</v>
      </c>
      <c r="AC233">
        <v>3035.2779999999998</v>
      </c>
      <c r="BA233" s="3"/>
    </row>
    <row r="234" spans="1:53" hidden="1" x14ac:dyDescent="0.25">
      <c r="B234" s="1">
        <v>6612</v>
      </c>
      <c r="C234" s="1">
        <v>6603</v>
      </c>
      <c r="D234" s="1">
        <v>1110.1500000000001</v>
      </c>
      <c r="E234" s="1">
        <v>1109.4808</v>
      </c>
      <c r="F234" s="1">
        <v>3</v>
      </c>
      <c r="G234" s="1">
        <v>3325.4207000000001</v>
      </c>
      <c r="H234" s="15">
        <f>G234-(27.998*S234)</f>
        <v>3325.4207000000001</v>
      </c>
      <c r="I234" s="15">
        <f>H234-57.02146*U234</f>
        <v>3325.4207000000001</v>
      </c>
      <c r="J234" s="1">
        <v>55.855499999999999</v>
      </c>
      <c r="K234" s="1">
        <v>2</v>
      </c>
      <c r="L234" s="1">
        <v>7</v>
      </c>
      <c r="M234" s="1">
        <v>0</v>
      </c>
      <c r="N234" s="1">
        <v>0</v>
      </c>
      <c r="O234" s="1">
        <v>0</v>
      </c>
      <c r="P234" s="2">
        <v>0</v>
      </c>
      <c r="Q234">
        <v>995.33969999999999</v>
      </c>
      <c r="R234">
        <v>2</v>
      </c>
      <c r="V234" s="10">
        <f t="shared" si="20"/>
        <v>1784.8923000000002</v>
      </c>
      <c r="W234">
        <f t="shared" si="21"/>
        <v>1540.5283999999999</v>
      </c>
      <c r="X234" s="1">
        <f t="shared" si="22"/>
        <v>1784.8923000000002</v>
      </c>
      <c r="Y234">
        <f t="shared" si="23"/>
        <v>1802.9028000000003</v>
      </c>
      <c r="Z234">
        <f t="shared" si="24"/>
        <v>994.99367500000017</v>
      </c>
      <c r="AA234">
        <f t="shared" si="25"/>
        <v>663.66505833333338</v>
      </c>
      <c r="AB234" s="2" t="s">
        <v>110</v>
      </c>
      <c r="AC234" s="11">
        <v>1784.8904</v>
      </c>
    </row>
    <row r="235" spans="1:53" hidden="1" x14ac:dyDescent="0.25">
      <c r="B235" s="1">
        <v>6628</v>
      </c>
      <c r="C235" s="1">
        <v>6625</v>
      </c>
      <c r="D235" s="1">
        <v>1055.8</v>
      </c>
      <c r="E235" s="1">
        <v>1055.4692</v>
      </c>
      <c r="F235" s="1">
        <v>3</v>
      </c>
      <c r="G235" s="1">
        <v>3163.3859000000002</v>
      </c>
      <c r="H235" s="15">
        <f>G235-(27.998*S235)</f>
        <v>3163.3859000000002</v>
      </c>
      <c r="I235" s="15">
        <f>H235-57.02146*U235</f>
        <v>3163.3859000000002</v>
      </c>
      <c r="J235" s="1">
        <v>55.963200000000001</v>
      </c>
      <c r="K235" s="1">
        <v>2</v>
      </c>
      <c r="L235" s="1">
        <v>6</v>
      </c>
      <c r="M235" s="1">
        <v>0</v>
      </c>
      <c r="N235" s="1">
        <v>0</v>
      </c>
      <c r="O235" s="1">
        <v>0</v>
      </c>
      <c r="P235" s="2">
        <v>0</v>
      </c>
      <c r="Q235">
        <v>995.34789999999998</v>
      </c>
      <c r="R235">
        <v>2</v>
      </c>
      <c r="V235" s="10">
        <f t="shared" si="20"/>
        <v>1784.9103000000002</v>
      </c>
      <c r="W235">
        <f t="shared" si="21"/>
        <v>1378.4756</v>
      </c>
      <c r="X235" s="1">
        <f t="shared" si="22"/>
        <v>1784.9103000000002</v>
      </c>
      <c r="Y235">
        <f t="shared" si="23"/>
        <v>1802.9208000000003</v>
      </c>
      <c r="Z235">
        <f t="shared" si="24"/>
        <v>995.00267500000018</v>
      </c>
      <c r="AA235">
        <f t="shared" si="25"/>
        <v>663.67105833333346</v>
      </c>
      <c r="AB235" s="2" t="s">
        <v>110</v>
      </c>
      <c r="AC235" s="11">
        <v>1784.8904</v>
      </c>
    </row>
    <row r="236" spans="1:53" x14ac:dyDescent="0.25">
      <c r="A236" t="s">
        <v>220</v>
      </c>
      <c r="B236" s="12">
        <v>692</v>
      </c>
      <c r="C236" s="12">
        <v>685</v>
      </c>
      <c r="D236" s="12">
        <v>948.73</v>
      </c>
      <c r="E236" s="12">
        <v>948.39329999999995</v>
      </c>
      <c r="F236" s="12">
        <v>3</v>
      </c>
      <c r="G236" s="12">
        <v>2842.1581000000001</v>
      </c>
      <c r="H236" s="7">
        <f>G236-(27.998*S236)</f>
        <v>2842.1581000000001</v>
      </c>
      <c r="I236" s="8">
        <f>H236-57.02146*U236</f>
        <v>2842.1581000000001</v>
      </c>
      <c r="J236">
        <v>17.293600000000001</v>
      </c>
      <c r="K236">
        <v>2</v>
      </c>
      <c r="L236">
        <v>8</v>
      </c>
      <c r="M236">
        <v>0</v>
      </c>
      <c r="N236">
        <v>0</v>
      </c>
      <c r="O236">
        <v>0</v>
      </c>
      <c r="P236" s="12">
        <v>0</v>
      </c>
      <c r="Q236" s="12">
        <v>888.89469999999994</v>
      </c>
      <c r="R236" s="12">
        <v>2</v>
      </c>
      <c r="S236" s="12"/>
      <c r="T236" s="12"/>
      <c r="U236" s="12"/>
      <c r="V236" s="10">
        <f t="shared" si="20"/>
        <v>1139.5769000000003</v>
      </c>
      <c r="W236" s="12">
        <f t="shared" si="21"/>
        <v>1702.5811999999999</v>
      </c>
      <c r="X236" s="15">
        <f t="shared" si="22"/>
        <v>1139.5769000000003</v>
      </c>
      <c r="Y236" s="12">
        <f t="shared" si="23"/>
        <v>1157.5874000000003</v>
      </c>
      <c r="Z236" s="12">
        <f t="shared" si="24"/>
        <v>672.33597500000019</v>
      </c>
      <c r="AA236" s="12">
        <f t="shared" si="25"/>
        <v>448.55992500000008</v>
      </c>
      <c r="AB236" s="2" t="s">
        <v>105</v>
      </c>
      <c r="AC236" s="11">
        <v>1572.8511000000001</v>
      </c>
    </row>
    <row r="237" spans="1:53" x14ac:dyDescent="0.25">
      <c r="A237" s="26" t="s">
        <v>186</v>
      </c>
      <c r="B237" s="12">
        <v>481</v>
      </c>
      <c r="C237" s="12">
        <v>476</v>
      </c>
      <c r="D237" s="12">
        <v>954.74</v>
      </c>
      <c r="E237" s="12">
        <v>954.40300000000002</v>
      </c>
      <c r="F237" s="12">
        <v>3</v>
      </c>
      <c r="G237" s="12">
        <v>2860.1871999999998</v>
      </c>
      <c r="H237" s="7">
        <f>G237-(27.998*S237)</f>
        <v>2832.1891999999998</v>
      </c>
      <c r="I237" s="20">
        <f>H237-57.02146*U237</f>
        <v>2832.1891999999998</v>
      </c>
      <c r="J237" s="3">
        <v>16.004899999999999</v>
      </c>
      <c r="K237" s="3">
        <v>2</v>
      </c>
      <c r="L237" s="3">
        <v>8</v>
      </c>
      <c r="M237" s="3">
        <v>0</v>
      </c>
      <c r="N237" s="3">
        <v>0</v>
      </c>
      <c r="O237" s="3">
        <v>0</v>
      </c>
      <c r="P237" s="2">
        <v>0</v>
      </c>
      <c r="Q237">
        <v>995.38639999999998</v>
      </c>
      <c r="R237">
        <v>2</v>
      </c>
      <c r="S237">
        <v>1</v>
      </c>
      <c r="V237" s="10">
        <f t="shared" si="20"/>
        <v>1129.6079999999999</v>
      </c>
      <c r="W237">
        <f t="shared" si="21"/>
        <v>1730.5791999999999</v>
      </c>
      <c r="X237" s="1">
        <f t="shared" si="22"/>
        <v>1129.6079999999999</v>
      </c>
      <c r="Y237">
        <f t="shared" si="23"/>
        <v>1147.6185</v>
      </c>
      <c r="Z237">
        <f t="shared" si="24"/>
        <v>667.35152500000004</v>
      </c>
      <c r="AA237">
        <f t="shared" si="25"/>
        <v>445.23695833333335</v>
      </c>
      <c r="AB237" s="2" t="s">
        <v>110</v>
      </c>
      <c r="AC237" s="11">
        <v>1784.8904</v>
      </c>
    </row>
    <row r="238" spans="1:53" x14ac:dyDescent="0.25">
      <c r="A238" s="2" t="s">
        <v>168</v>
      </c>
      <c r="B238">
        <v>5655</v>
      </c>
      <c r="C238">
        <v>5646</v>
      </c>
      <c r="D238">
        <v>1057.75</v>
      </c>
      <c r="E238">
        <v>1057.4094</v>
      </c>
      <c r="F238">
        <v>3</v>
      </c>
      <c r="G238">
        <v>3169.2064</v>
      </c>
      <c r="H238" s="7">
        <f>G238-(27.998*S238)</f>
        <v>3169.2064</v>
      </c>
      <c r="I238" s="8">
        <f>H238-57.02146*U238</f>
        <v>3169.2064</v>
      </c>
      <c r="J238">
        <v>49.504399999999997</v>
      </c>
      <c r="K238">
        <v>2</v>
      </c>
      <c r="L238">
        <v>5</v>
      </c>
      <c r="M238">
        <v>0</v>
      </c>
      <c r="N238">
        <v>0</v>
      </c>
      <c r="O238">
        <v>0</v>
      </c>
      <c r="P238">
        <v>2</v>
      </c>
      <c r="Q238">
        <v>880.745</v>
      </c>
      <c r="R238">
        <v>2</v>
      </c>
      <c r="V238" s="10">
        <f t="shared" si="20"/>
        <v>1792.8510000000001</v>
      </c>
      <c r="W238">
        <f t="shared" si="21"/>
        <v>1376.3553999999999</v>
      </c>
      <c r="X238" s="1">
        <f t="shared" si="22"/>
        <v>1792.8510000000001</v>
      </c>
      <c r="Y238">
        <f t="shared" si="23"/>
        <v>1810.8615000000002</v>
      </c>
      <c r="Z238">
        <f t="shared" si="24"/>
        <v>998.97302500000012</v>
      </c>
      <c r="AA238">
        <f t="shared" si="25"/>
        <v>666.31795833333342</v>
      </c>
      <c r="AB238" s="2" t="s">
        <v>81</v>
      </c>
      <c r="AC238" s="11">
        <v>1555.7743</v>
      </c>
    </row>
    <row r="239" spans="1:53" hidden="1" x14ac:dyDescent="0.25">
      <c r="B239" s="1">
        <v>6760</v>
      </c>
      <c r="C239" s="1">
        <v>6757</v>
      </c>
      <c r="D239" s="1">
        <v>1159.83</v>
      </c>
      <c r="E239" s="1">
        <v>1159.1656</v>
      </c>
      <c r="F239" s="1">
        <v>3</v>
      </c>
      <c r="G239" s="1">
        <v>3474.4751000000001</v>
      </c>
      <c r="H239" s="15">
        <f>G239-(27.998*S239)</f>
        <v>3474.4751000000001</v>
      </c>
      <c r="I239" s="15">
        <f>H239-57.02146*U239</f>
        <v>3474.4751000000001</v>
      </c>
      <c r="J239" s="1">
        <v>56.8371</v>
      </c>
      <c r="K239" s="1">
        <v>2</v>
      </c>
      <c r="L239" s="1">
        <v>5</v>
      </c>
      <c r="M239" s="1">
        <v>0</v>
      </c>
      <c r="N239" s="1">
        <v>0</v>
      </c>
      <c r="O239" s="1">
        <v>0</v>
      </c>
      <c r="P239" s="13">
        <v>0</v>
      </c>
      <c r="Q239">
        <v>1231.9906000000001</v>
      </c>
      <c r="R239">
        <v>2</v>
      </c>
      <c r="V239" s="10">
        <f t="shared" si="20"/>
        <v>2258.0523000000003</v>
      </c>
      <c r="W239">
        <f t="shared" si="21"/>
        <v>1216.4227999999998</v>
      </c>
      <c r="X239" s="1">
        <f t="shared" si="22"/>
        <v>2258.0523000000003</v>
      </c>
      <c r="Y239">
        <f t="shared" si="23"/>
        <v>2276.0628000000002</v>
      </c>
      <c r="Z239">
        <f t="shared" si="24"/>
        <v>1231.5736750000001</v>
      </c>
      <c r="AA239">
        <f t="shared" si="25"/>
        <v>821.3850583333334</v>
      </c>
      <c r="AB239" t="s">
        <v>111</v>
      </c>
      <c r="AC239" s="11">
        <v>2258.0426000000002</v>
      </c>
    </row>
    <row r="240" spans="1:53" x14ac:dyDescent="0.25">
      <c r="A240" s="2" t="s">
        <v>167</v>
      </c>
      <c r="B240">
        <v>5583</v>
      </c>
      <c r="C240">
        <v>5580</v>
      </c>
      <c r="D240">
        <v>1111.81</v>
      </c>
      <c r="E240">
        <v>1111.4779000000001</v>
      </c>
      <c r="F240">
        <v>3</v>
      </c>
      <c r="G240">
        <v>3331.4117999999999</v>
      </c>
      <c r="H240" s="7">
        <f>G240-(27.998*S240)</f>
        <v>3331.4117999999999</v>
      </c>
      <c r="I240" s="8">
        <f>H240-57.02146*U240</f>
        <v>3331.4117999999999</v>
      </c>
      <c r="J240">
        <v>49.035600000000002</v>
      </c>
      <c r="K240">
        <v>2</v>
      </c>
      <c r="L240">
        <v>6</v>
      </c>
      <c r="M240">
        <v>0</v>
      </c>
      <c r="N240">
        <v>0</v>
      </c>
      <c r="O240">
        <v>0</v>
      </c>
      <c r="P240">
        <v>0</v>
      </c>
      <c r="Q240">
        <v>888.88260000000002</v>
      </c>
      <c r="R240">
        <v>2</v>
      </c>
      <c r="V240" s="10">
        <f t="shared" si="20"/>
        <v>1952.9361999999999</v>
      </c>
      <c r="W240">
        <f t="shared" si="21"/>
        <v>1378.4756</v>
      </c>
      <c r="X240" s="1">
        <f t="shared" si="22"/>
        <v>1952.9361999999999</v>
      </c>
      <c r="Y240">
        <f t="shared" si="23"/>
        <v>1970.9467</v>
      </c>
      <c r="Z240">
        <f t="shared" si="24"/>
        <v>1079.0156249999998</v>
      </c>
      <c r="AA240">
        <f t="shared" si="25"/>
        <v>719.6796916666666</v>
      </c>
      <c r="AB240" s="2" t="s">
        <v>112</v>
      </c>
      <c r="AC240" s="11">
        <v>1571.8307</v>
      </c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53" x14ac:dyDescent="0.25">
      <c r="A241" s="12" t="s">
        <v>229</v>
      </c>
      <c r="B241">
        <v>8507</v>
      </c>
      <c r="C241">
        <v>8506</v>
      </c>
      <c r="D241">
        <v>1171.1500000000001</v>
      </c>
      <c r="E241">
        <v>1170.8187</v>
      </c>
      <c r="F241">
        <v>3</v>
      </c>
      <c r="G241">
        <v>3509.4342000000001</v>
      </c>
      <c r="H241" s="7">
        <f>G241-(27.998*S241)</f>
        <v>3509.4342000000001</v>
      </c>
      <c r="I241" s="8">
        <f>H241-57.02146*U241</f>
        <v>3509.4342000000001</v>
      </c>
      <c r="J241">
        <v>69.929199999999994</v>
      </c>
      <c r="K241">
        <v>2</v>
      </c>
      <c r="L241">
        <v>8</v>
      </c>
      <c r="M241">
        <v>0</v>
      </c>
      <c r="N241">
        <v>0</v>
      </c>
      <c r="O241">
        <v>0</v>
      </c>
      <c r="P241" s="9">
        <v>0</v>
      </c>
      <c r="Q241">
        <v>855.19119999999998</v>
      </c>
      <c r="R241">
        <v>2</v>
      </c>
      <c r="V241" s="10">
        <f t="shared" si="20"/>
        <v>1806.8530000000003</v>
      </c>
      <c r="W241">
        <f t="shared" si="21"/>
        <v>1702.5811999999999</v>
      </c>
      <c r="X241" s="1">
        <f t="shared" si="22"/>
        <v>1806.8530000000003</v>
      </c>
      <c r="Y241">
        <f t="shared" si="23"/>
        <v>1824.8635000000004</v>
      </c>
      <c r="Z241">
        <f t="shared" si="24"/>
        <v>1005.9740250000002</v>
      </c>
      <c r="AA241">
        <f t="shared" si="25"/>
        <v>670.98529166666674</v>
      </c>
      <c r="AB241" s="2" t="s">
        <v>113</v>
      </c>
      <c r="AC241" s="11">
        <v>1504.7520999999999</v>
      </c>
    </row>
    <row r="242" spans="1:53" hidden="1" x14ac:dyDescent="0.25">
      <c r="B242" s="1">
        <v>6780</v>
      </c>
      <c r="C242" s="1">
        <v>6779</v>
      </c>
      <c r="D242" s="1">
        <v>1213.8499999999999</v>
      </c>
      <c r="E242" s="1">
        <v>1213.1855</v>
      </c>
      <c r="F242" s="1">
        <v>3</v>
      </c>
      <c r="G242" s="1">
        <v>3636.5347999999999</v>
      </c>
      <c r="H242" s="15">
        <f>G242-(27.998*S242)</f>
        <v>3636.5347999999999</v>
      </c>
      <c r="I242" s="15">
        <f>H242-57.02146*U242</f>
        <v>3636.5347999999999</v>
      </c>
      <c r="J242" s="1">
        <v>56.964300000000001</v>
      </c>
      <c r="K242" s="1">
        <v>2</v>
      </c>
      <c r="L242" s="1">
        <v>6</v>
      </c>
      <c r="M242" s="1">
        <v>0</v>
      </c>
      <c r="N242" s="1">
        <v>0</v>
      </c>
      <c r="O242" s="1">
        <v>0</v>
      </c>
      <c r="P242" s="13">
        <v>0</v>
      </c>
      <c r="Q242">
        <v>1231.9912999999999</v>
      </c>
      <c r="R242">
        <v>2</v>
      </c>
      <c r="V242" s="10">
        <f t="shared" si="20"/>
        <v>2258.0591999999997</v>
      </c>
      <c r="W242">
        <f t="shared" si="21"/>
        <v>1378.4756</v>
      </c>
      <c r="X242" s="1">
        <f t="shared" si="22"/>
        <v>2258.0591999999997</v>
      </c>
      <c r="Y242">
        <f t="shared" si="23"/>
        <v>2276.0696999999996</v>
      </c>
      <c r="Z242">
        <f t="shared" si="24"/>
        <v>1231.5771249999998</v>
      </c>
      <c r="AA242">
        <f t="shared" si="25"/>
        <v>821.38735833333328</v>
      </c>
      <c r="AB242" t="s">
        <v>111</v>
      </c>
      <c r="AC242" s="11">
        <v>2258.0426000000002</v>
      </c>
      <c r="BA242" s="12"/>
    </row>
    <row r="243" spans="1:53" hidden="1" x14ac:dyDescent="0.25">
      <c r="B243" s="1">
        <v>6784</v>
      </c>
      <c r="C243" s="1">
        <v>6779</v>
      </c>
      <c r="D243" s="1">
        <v>1075.1400000000001</v>
      </c>
      <c r="E243" s="1">
        <v>1074.8069</v>
      </c>
      <c r="F243" s="1">
        <v>3</v>
      </c>
      <c r="G243" s="1">
        <v>3221.3987999999999</v>
      </c>
      <c r="H243" s="15">
        <f>G243-(27.998*S243)</f>
        <v>3221.3987999999999</v>
      </c>
      <c r="I243" s="15">
        <f>H243-57.02146*U243</f>
        <v>3221.3987999999999</v>
      </c>
      <c r="J243" s="1">
        <v>56.988999999999997</v>
      </c>
      <c r="K243" s="1">
        <v>2</v>
      </c>
      <c r="L243" s="1">
        <v>8</v>
      </c>
      <c r="M243" s="1">
        <v>0</v>
      </c>
      <c r="N243" s="1">
        <v>0</v>
      </c>
      <c r="O243" s="1">
        <v>0</v>
      </c>
      <c r="P243" s="9">
        <v>0</v>
      </c>
      <c r="Q243">
        <v>862.31380000000001</v>
      </c>
      <c r="R243">
        <v>2</v>
      </c>
      <c r="V243" s="10">
        <f t="shared" si="20"/>
        <v>1518.8176000000001</v>
      </c>
      <c r="W243">
        <f t="shared" si="21"/>
        <v>1702.5811999999999</v>
      </c>
      <c r="X243" s="1">
        <f t="shared" si="22"/>
        <v>1518.8176000000001</v>
      </c>
      <c r="Y243">
        <f t="shared" si="23"/>
        <v>1536.8281000000002</v>
      </c>
      <c r="Z243">
        <f t="shared" si="24"/>
        <v>861.95632500000011</v>
      </c>
      <c r="AA243">
        <f t="shared" si="25"/>
        <v>574.97349166666675</v>
      </c>
      <c r="AB243" s="2" t="s">
        <v>114</v>
      </c>
      <c r="AC243" s="11">
        <v>1518.8154</v>
      </c>
    </row>
    <row r="244" spans="1:53" x14ac:dyDescent="0.25">
      <c r="A244" s="29" t="s">
        <v>190</v>
      </c>
      <c r="B244">
        <v>1841</v>
      </c>
      <c r="C244">
        <v>1840</v>
      </c>
      <c r="D244">
        <v>915.45</v>
      </c>
      <c r="E244">
        <v>915.10400000000004</v>
      </c>
      <c r="F244">
        <v>3</v>
      </c>
      <c r="G244">
        <v>2742.2901999999999</v>
      </c>
      <c r="H244" s="7">
        <f>G244-(27.998*S244)</f>
        <v>2714.2921999999999</v>
      </c>
      <c r="I244" s="8">
        <f>H244-57.02146*U244</f>
        <v>2714.2921999999999</v>
      </c>
      <c r="J244">
        <v>24.834700000000002</v>
      </c>
      <c r="K244">
        <v>2</v>
      </c>
      <c r="L244">
        <v>3</v>
      </c>
      <c r="M244">
        <v>1</v>
      </c>
      <c r="N244">
        <v>0</v>
      </c>
      <c r="O244">
        <v>0</v>
      </c>
      <c r="P244" s="13">
        <v>0</v>
      </c>
      <c r="Q244">
        <v>1231.9303</v>
      </c>
      <c r="R244">
        <v>2</v>
      </c>
      <c r="S244">
        <v>1</v>
      </c>
      <c r="V244" s="10">
        <f t="shared" si="20"/>
        <v>1675.9170999999999</v>
      </c>
      <c r="W244">
        <f t="shared" si="21"/>
        <v>1066.3731</v>
      </c>
      <c r="X244" s="1">
        <f t="shared" si="22"/>
        <v>1675.9170999999999</v>
      </c>
      <c r="Y244">
        <f t="shared" si="23"/>
        <v>1693.9276</v>
      </c>
      <c r="Z244">
        <f t="shared" si="24"/>
        <v>940.50607500000001</v>
      </c>
      <c r="AA244">
        <f t="shared" si="25"/>
        <v>627.33999166666661</v>
      </c>
      <c r="AB244" t="s">
        <v>111</v>
      </c>
      <c r="AC244" s="11">
        <v>2258.0426000000002</v>
      </c>
    </row>
    <row r="245" spans="1:53" x14ac:dyDescent="0.25">
      <c r="A245" s="29" t="s">
        <v>190</v>
      </c>
      <c r="B245">
        <v>1577</v>
      </c>
      <c r="C245">
        <v>1576</v>
      </c>
      <c r="D245">
        <v>915.44</v>
      </c>
      <c r="E245">
        <v>915.1069</v>
      </c>
      <c r="F245">
        <v>3</v>
      </c>
      <c r="G245">
        <v>2742.2988</v>
      </c>
      <c r="H245" s="7">
        <f>G245-(27.998*S245)</f>
        <v>2714.3008</v>
      </c>
      <c r="I245" s="8">
        <f>H245-57.02146*U245</f>
        <v>2714.3008</v>
      </c>
      <c r="J245">
        <v>23.0946</v>
      </c>
      <c r="K245">
        <v>2</v>
      </c>
      <c r="L245">
        <v>3</v>
      </c>
      <c r="M245">
        <v>1</v>
      </c>
      <c r="N245">
        <v>0</v>
      </c>
      <c r="O245">
        <v>0</v>
      </c>
      <c r="P245" s="13">
        <v>0</v>
      </c>
      <c r="Q245">
        <v>1231.8744999999999</v>
      </c>
      <c r="R245">
        <v>2</v>
      </c>
      <c r="S245">
        <v>1</v>
      </c>
      <c r="V245" s="10">
        <f t="shared" si="20"/>
        <v>1675.9257</v>
      </c>
      <c r="W245">
        <f t="shared" si="21"/>
        <v>1066.3731</v>
      </c>
      <c r="X245" s="1">
        <f t="shared" si="22"/>
        <v>1675.9257</v>
      </c>
      <c r="Y245">
        <f t="shared" si="23"/>
        <v>1693.9362000000001</v>
      </c>
      <c r="Z245">
        <f t="shared" si="24"/>
        <v>940.51037500000007</v>
      </c>
      <c r="AA245">
        <f t="shared" si="25"/>
        <v>627.34285833333331</v>
      </c>
      <c r="AB245" t="s">
        <v>111</v>
      </c>
      <c r="AC245" s="11">
        <v>2258.0426000000002</v>
      </c>
    </row>
    <row r="246" spans="1:53" s="12" customFormat="1" hidden="1" x14ac:dyDescent="0.25">
      <c r="A246"/>
      <c r="B246" s="1">
        <v>6824</v>
      </c>
      <c r="C246" s="1">
        <v>6823</v>
      </c>
      <c r="D246" s="1">
        <v>1302.24</v>
      </c>
      <c r="E246" s="1">
        <v>1301.5769</v>
      </c>
      <c r="F246" s="1">
        <v>3</v>
      </c>
      <c r="G246" s="1">
        <v>3901.7087999999999</v>
      </c>
      <c r="H246" s="15">
        <f>G246-(27.998*S246)</f>
        <v>3901.7087999999999</v>
      </c>
      <c r="I246" s="15">
        <f>H246-57.02146*U246</f>
        <v>3901.7087999999999</v>
      </c>
      <c r="J246" s="1">
        <v>57.263500000000001</v>
      </c>
      <c r="K246" s="1">
        <v>2</v>
      </c>
      <c r="L246" s="1">
        <v>6</v>
      </c>
      <c r="M246" s="1">
        <v>0</v>
      </c>
      <c r="N246" s="1">
        <v>0</v>
      </c>
      <c r="O246" s="1">
        <v>0</v>
      </c>
      <c r="P246" s="13">
        <v>0</v>
      </c>
      <c r="Q246">
        <v>1364.5830000000001</v>
      </c>
      <c r="R246">
        <v>2</v>
      </c>
      <c r="S246"/>
      <c r="T246"/>
      <c r="U246"/>
      <c r="V246" s="10">
        <f t="shared" si="20"/>
        <v>2523.2331999999997</v>
      </c>
      <c r="W246">
        <f t="shared" si="21"/>
        <v>1378.4756</v>
      </c>
      <c r="X246" s="1">
        <f t="shared" si="22"/>
        <v>2523.2331999999997</v>
      </c>
      <c r="Y246">
        <f t="shared" si="23"/>
        <v>2541.2436999999995</v>
      </c>
      <c r="Z246">
        <f t="shared" si="24"/>
        <v>1364.1641249999998</v>
      </c>
      <c r="AA246">
        <f t="shared" si="25"/>
        <v>909.77869166666653</v>
      </c>
      <c r="AB246" s="2" t="s">
        <v>115</v>
      </c>
      <c r="AC246" s="11">
        <v>2523.2129</v>
      </c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</row>
    <row r="247" spans="1:53" hidden="1" x14ac:dyDescent="0.25">
      <c r="B247" s="1">
        <v>6837</v>
      </c>
      <c r="C247" s="1">
        <v>6834</v>
      </c>
      <c r="D247" s="1">
        <v>1105.48</v>
      </c>
      <c r="E247" s="1">
        <v>1105.1496999999999</v>
      </c>
      <c r="F247" s="1">
        <v>3</v>
      </c>
      <c r="G247" s="1">
        <v>3312.4272000000001</v>
      </c>
      <c r="H247" s="15">
        <f>G247-(27.998*S247)</f>
        <v>3312.4272000000001</v>
      </c>
      <c r="I247" s="15">
        <f>H247-57.02146*U247</f>
        <v>3312.4272000000001</v>
      </c>
      <c r="J247" s="1">
        <v>57.348700000000001</v>
      </c>
      <c r="K247" s="1">
        <v>2</v>
      </c>
      <c r="L247" s="1">
        <v>4</v>
      </c>
      <c r="M247" s="1">
        <v>0</v>
      </c>
      <c r="N247" s="1">
        <v>0</v>
      </c>
      <c r="O247" s="1">
        <v>0</v>
      </c>
      <c r="P247" s="13">
        <v>0</v>
      </c>
      <c r="Q247">
        <v>1231.9540999999999</v>
      </c>
      <c r="R247">
        <v>2</v>
      </c>
      <c r="V247" s="10">
        <f t="shared" si="20"/>
        <v>2258.0572000000002</v>
      </c>
      <c r="W247">
        <f t="shared" si="21"/>
        <v>1054.3699999999999</v>
      </c>
      <c r="X247" s="1">
        <f t="shared" si="22"/>
        <v>2258.0572000000002</v>
      </c>
      <c r="Y247">
        <f t="shared" si="23"/>
        <v>2276.0677000000001</v>
      </c>
      <c r="Z247">
        <f t="shared" si="24"/>
        <v>1231.576125</v>
      </c>
      <c r="AA247">
        <f t="shared" si="25"/>
        <v>821.38669166666671</v>
      </c>
      <c r="AB247" t="s">
        <v>111</v>
      </c>
      <c r="AC247" s="11">
        <v>2258.0426000000002</v>
      </c>
    </row>
    <row r="248" spans="1:53" x14ac:dyDescent="0.25">
      <c r="A248" s="26" t="s">
        <v>188</v>
      </c>
      <c r="B248">
        <v>1183</v>
      </c>
      <c r="C248">
        <v>1180</v>
      </c>
      <c r="D248">
        <v>974.73</v>
      </c>
      <c r="E248">
        <v>974.06679999999994</v>
      </c>
      <c r="F248">
        <v>3</v>
      </c>
      <c r="G248">
        <v>2919.1786000000002</v>
      </c>
      <c r="H248" s="7">
        <f>G248-(27.998*S248)</f>
        <v>2919.1786000000002</v>
      </c>
      <c r="I248" s="8">
        <f>H248-57.02146*U248</f>
        <v>2919.1786000000002</v>
      </c>
      <c r="J248">
        <v>20.4879</v>
      </c>
      <c r="K248">
        <v>2</v>
      </c>
      <c r="L248">
        <v>6</v>
      </c>
      <c r="M248">
        <v>0</v>
      </c>
      <c r="N248">
        <v>0</v>
      </c>
      <c r="O248">
        <v>0</v>
      </c>
      <c r="P248" s="9">
        <v>0</v>
      </c>
      <c r="Q248">
        <v>855.23540000000003</v>
      </c>
      <c r="R248">
        <v>2</v>
      </c>
      <c r="V248" s="10">
        <f t="shared" si="20"/>
        <v>1540.7030000000002</v>
      </c>
      <c r="W248">
        <f t="shared" si="21"/>
        <v>1378.4756</v>
      </c>
      <c r="X248" s="1">
        <f t="shared" si="22"/>
        <v>1540.7030000000002</v>
      </c>
      <c r="Y248">
        <f t="shared" si="23"/>
        <v>1558.7135000000003</v>
      </c>
      <c r="Z248">
        <f t="shared" si="24"/>
        <v>872.89902500000017</v>
      </c>
      <c r="AA248">
        <f t="shared" si="25"/>
        <v>582.26862500000004</v>
      </c>
      <c r="AB248" s="2" t="s">
        <v>113</v>
      </c>
      <c r="AC248" s="11">
        <v>1504.7520999999999</v>
      </c>
    </row>
    <row r="249" spans="1:53" x14ac:dyDescent="0.25">
      <c r="A249" s="26" t="s">
        <v>145</v>
      </c>
      <c r="B249">
        <v>1156</v>
      </c>
      <c r="C249">
        <v>1147</v>
      </c>
      <c r="D249">
        <v>1028.42</v>
      </c>
      <c r="E249">
        <v>1028.4176</v>
      </c>
      <c r="F249">
        <v>3</v>
      </c>
      <c r="G249">
        <v>3082.2310000000002</v>
      </c>
      <c r="H249" s="7">
        <f>G249-(27.998*S249)</f>
        <v>3082.2310000000002</v>
      </c>
      <c r="I249" s="8">
        <f>H249-57.02146*U249</f>
        <v>3082.2310000000002</v>
      </c>
      <c r="J249">
        <v>20.298200000000001</v>
      </c>
      <c r="K249">
        <v>2</v>
      </c>
      <c r="L249">
        <v>7</v>
      </c>
      <c r="M249">
        <v>0</v>
      </c>
      <c r="N249">
        <v>0</v>
      </c>
      <c r="O249">
        <v>0</v>
      </c>
      <c r="P249" s="13">
        <v>0</v>
      </c>
      <c r="Q249">
        <v>1267</v>
      </c>
      <c r="R249">
        <v>2</v>
      </c>
      <c r="V249" s="10">
        <f t="shared" si="20"/>
        <v>1541.7026000000003</v>
      </c>
      <c r="W249">
        <f t="shared" si="21"/>
        <v>1540.5283999999999</v>
      </c>
      <c r="X249" s="1">
        <f t="shared" si="22"/>
        <v>1541.7026000000003</v>
      </c>
      <c r="Y249">
        <f t="shared" si="23"/>
        <v>1559.7131000000004</v>
      </c>
      <c r="Z249">
        <f t="shared" si="24"/>
        <v>873.39882500000022</v>
      </c>
      <c r="AA249">
        <f t="shared" si="25"/>
        <v>582.60182500000008</v>
      </c>
      <c r="AB249" s="2" t="s">
        <v>116</v>
      </c>
      <c r="AC249" s="11">
        <v>2321.1538999999998</v>
      </c>
    </row>
    <row r="250" spans="1:53" x14ac:dyDescent="0.25">
      <c r="A250" s="26" t="s">
        <v>145</v>
      </c>
      <c r="B250" s="12">
        <v>1200</v>
      </c>
      <c r="C250" s="12">
        <v>1191</v>
      </c>
      <c r="D250" s="12">
        <v>1461.11</v>
      </c>
      <c r="E250" s="12">
        <v>1460.5967000000001</v>
      </c>
      <c r="F250" s="12">
        <v>2</v>
      </c>
      <c r="G250" s="12">
        <v>2919.1788000000001</v>
      </c>
      <c r="H250" s="7">
        <f>G250-(27.998*S250)</f>
        <v>2919.1788000000001</v>
      </c>
      <c r="I250" s="8">
        <f>H250-57.02146*U250</f>
        <v>2919.1788000000001</v>
      </c>
      <c r="J250" s="12">
        <v>20.5916</v>
      </c>
      <c r="K250" s="12">
        <v>2</v>
      </c>
      <c r="L250" s="12">
        <v>6</v>
      </c>
      <c r="M250" s="12">
        <v>0</v>
      </c>
      <c r="N250" s="12">
        <v>0</v>
      </c>
      <c r="O250" s="12">
        <v>0</v>
      </c>
      <c r="P250" s="2">
        <v>0</v>
      </c>
      <c r="Q250">
        <v>888.83249999999998</v>
      </c>
      <c r="R250">
        <v>2</v>
      </c>
      <c r="V250" s="10">
        <f t="shared" si="20"/>
        <v>1540.7032000000002</v>
      </c>
      <c r="W250">
        <f t="shared" si="21"/>
        <v>1378.4756</v>
      </c>
      <c r="X250" s="1">
        <f t="shared" si="22"/>
        <v>1540.7032000000002</v>
      </c>
      <c r="Y250">
        <f t="shared" si="23"/>
        <v>1558.7137000000002</v>
      </c>
      <c r="Z250">
        <f t="shared" si="24"/>
        <v>872.89912500000014</v>
      </c>
      <c r="AA250">
        <f t="shared" si="25"/>
        <v>582.26869166666677</v>
      </c>
      <c r="AB250" s="2" t="s">
        <v>112</v>
      </c>
      <c r="AC250" s="11">
        <v>1571.8307</v>
      </c>
      <c r="BA250" s="3"/>
    </row>
    <row r="251" spans="1:53" hidden="1" x14ac:dyDescent="0.25">
      <c r="B251" s="1">
        <v>6991</v>
      </c>
      <c r="C251" s="1">
        <v>6988</v>
      </c>
      <c r="D251" s="1">
        <v>1019.13</v>
      </c>
      <c r="E251" s="1">
        <v>1018.4701</v>
      </c>
      <c r="F251" s="1">
        <v>3</v>
      </c>
      <c r="G251" s="1">
        <v>3052.3885</v>
      </c>
      <c r="H251" s="15">
        <f>G251-(27.998*S251)</f>
        <v>3052.3885</v>
      </c>
      <c r="I251" s="15">
        <f>H251-57.02146*U251</f>
        <v>3052.3885</v>
      </c>
      <c r="J251" s="1">
        <v>58.420699999999997</v>
      </c>
      <c r="K251" s="1">
        <v>2</v>
      </c>
      <c r="L251" s="1">
        <v>6</v>
      </c>
      <c r="M251" s="1">
        <v>0</v>
      </c>
      <c r="N251" s="1">
        <v>0</v>
      </c>
      <c r="O251" s="1">
        <v>0</v>
      </c>
      <c r="P251" s="2">
        <v>0</v>
      </c>
      <c r="Q251">
        <v>939.93529999999998</v>
      </c>
      <c r="R251">
        <v>2</v>
      </c>
      <c r="V251" s="10">
        <f t="shared" si="20"/>
        <v>1673.9129</v>
      </c>
      <c r="W251">
        <f t="shared" si="21"/>
        <v>1378.4756</v>
      </c>
      <c r="X251" s="1">
        <f t="shared" si="22"/>
        <v>1673.9129</v>
      </c>
      <c r="Y251">
        <f t="shared" si="23"/>
        <v>1691.9234000000001</v>
      </c>
      <c r="Z251">
        <f t="shared" si="24"/>
        <v>939.50397500000008</v>
      </c>
      <c r="AA251">
        <f t="shared" si="25"/>
        <v>626.67192499999999</v>
      </c>
      <c r="AB251" s="2" t="s">
        <v>117</v>
      </c>
      <c r="AC251" s="11">
        <v>1673.8987999999999</v>
      </c>
    </row>
    <row r="252" spans="1:53" s="12" customFormat="1" hidden="1" x14ac:dyDescent="0.25">
      <c r="A252"/>
      <c r="B252" s="1">
        <v>7041</v>
      </c>
      <c r="C252" s="1">
        <v>7032</v>
      </c>
      <c r="D252" s="1">
        <v>964.78</v>
      </c>
      <c r="E252" s="1">
        <v>964.44600000000003</v>
      </c>
      <c r="F252" s="1">
        <v>3</v>
      </c>
      <c r="G252" s="1">
        <v>2890.3163</v>
      </c>
      <c r="H252" s="15">
        <f>G252-(27.998*S252)</f>
        <v>2890.3163</v>
      </c>
      <c r="I252" s="15">
        <f>H252-57.02146*U252</f>
        <v>2890.3163</v>
      </c>
      <c r="J252" s="1">
        <v>58.7624</v>
      </c>
      <c r="K252" s="1">
        <v>2</v>
      </c>
      <c r="L252" s="1">
        <v>5</v>
      </c>
      <c r="M252" s="1">
        <v>0</v>
      </c>
      <c r="N252" s="1">
        <v>0</v>
      </c>
      <c r="O252" s="1">
        <v>0</v>
      </c>
      <c r="P252" s="2">
        <v>0</v>
      </c>
      <c r="Q252">
        <v>939.88099999999997</v>
      </c>
      <c r="R252">
        <v>2</v>
      </c>
      <c r="S252"/>
      <c r="T252"/>
      <c r="U252"/>
      <c r="V252" s="10">
        <f t="shared" si="20"/>
        <v>1673.8935000000001</v>
      </c>
      <c r="W252">
        <f t="shared" si="21"/>
        <v>1216.4227999999998</v>
      </c>
      <c r="X252" s="1">
        <f t="shared" si="22"/>
        <v>1673.8935000000001</v>
      </c>
      <c r="Y252">
        <f t="shared" si="23"/>
        <v>1691.9040000000002</v>
      </c>
      <c r="Z252">
        <f t="shared" si="24"/>
        <v>939.49427500000013</v>
      </c>
      <c r="AA252">
        <f t="shared" si="25"/>
        <v>626.66545833333339</v>
      </c>
      <c r="AB252" s="2" t="s">
        <v>117</v>
      </c>
      <c r="AC252" s="11">
        <v>1673.8987999999999</v>
      </c>
      <c r="AD252"/>
      <c r="AE252"/>
      <c r="BA252"/>
    </row>
    <row r="253" spans="1:53" x14ac:dyDescent="0.25">
      <c r="A253" t="s">
        <v>179</v>
      </c>
      <c r="B253" s="2">
        <v>7877</v>
      </c>
      <c r="C253">
        <v>7868</v>
      </c>
      <c r="D253">
        <v>1077.1099999999999</v>
      </c>
      <c r="E253">
        <v>1076.4128000000001</v>
      </c>
      <c r="F253">
        <v>3</v>
      </c>
      <c r="G253">
        <v>3226.2166999999999</v>
      </c>
      <c r="H253" s="7">
        <f>G253-(27.998*S253)</f>
        <v>3198.2186999999999</v>
      </c>
      <c r="I253" s="8">
        <f>H253-57.02146*U253</f>
        <v>3198.2186999999999</v>
      </c>
      <c r="J253">
        <v>64.788899999999998</v>
      </c>
      <c r="K253" s="2">
        <v>2</v>
      </c>
      <c r="L253" s="2">
        <v>9</v>
      </c>
      <c r="M253" s="2">
        <v>0</v>
      </c>
      <c r="N253" s="2">
        <v>0</v>
      </c>
      <c r="O253" s="2">
        <v>0</v>
      </c>
      <c r="P253">
        <v>0</v>
      </c>
      <c r="Q253">
        <v>888.81039999999996</v>
      </c>
      <c r="R253">
        <v>2</v>
      </c>
      <c r="S253">
        <v>1</v>
      </c>
      <c r="V253" s="10">
        <f t="shared" si="20"/>
        <v>1333.5847000000001</v>
      </c>
      <c r="W253">
        <f t="shared" si="21"/>
        <v>1892.6319999999998</v>
      </c>
      <c r="X253" s="1">
        <f t="shared" si="22"/>
        <v>1333.5847000000001</v>
      </c>
      <c r="Y253">
        <f t="shared" si="23"/>
        <v>1351.5952000000002</v>
      </c>
      <c r="Z253">
        <f t="shared" si="24"/>
        <v>769.33987500000012</v>
      </c>
      <c r="AA253">
        <f t="shared" si="25"/>
        <v>513.22919166666668</v>
      </c>
      <c r="AB253" s="2" t="s">
        <v>112</v>
      </c>
      <c r="AC253" s="11">
        <v>1571.8307</v>
      </c>
      <c r="AD253" s="12"/>
      <c r="AE253" s="12"/>
      <c r="BA253" s="3"/>
    </row>
    <row r="254" spans="1:53" hidden="1" x14ac:dyDescent="0.25">
      <c r="B254" s="1">
        <v>7112</v>
      </c>
      <c r="C254" s="1">
        <v>7109</v>
      </c>
      <c r="D254" s="1">
        <v>1123.52</v>
      </c>
      <c r="E254" s="1">
        <v>1123.1847</v>
      </c>
      <c r="F254" s="1">
        <v>3</v>
      </c>
      <c r="G254" s="1">
        <v>3366.5322000000001</v>
      </c>
      <c r="H254" s="15">
        <f>G254-(27.998*S254)</f>
        <v>3366.5322000000001</v>
      </c>
      <c r="I254" s="15">
        <f>H254-57.02146*U254</f>
        <v>3366.5322000000001</v>
      </c>
      <c r="J254" s="1">
        <v>59.2622</v>
      </c>
      <c r="K254" s="1">
        <v>2</v>
      </c>
      <c r="L254" s="1">
        <v>8</v>
      </c>
      <c r="M254" s="1">
        <v>0</v>
      </c>
      <c r="N254" s="1">
        <v>0</v>
      </c>
      <c r="O254" s="1">
        <v>0</v>
      </c>
      <c r="P254">
        <v>0</v>
      </c>
      <c r="Q254">
        <v>934.89009999999996</v>
      </c>
      <c r="R254">
        <v>2</v>
      </c>
      <c r="V254" s="10">
        <f t="shared" si="20"/>
        <v>1663.9510000000002</v>
      </c>
      <c r="W254">
        <f t="shared" si="21"/>
        <v>1702.5811999999999</v>
      </c>
      <c r="X254" s="1">
        <f t="shared" si="22"/>
        <v>1663.9510000000002</v>
      </c>
      <c r="Y254">
        <f t="shared" si="23"/>
        <v>1681.9615000000003</v>
      </c>
      <c r="Z254">
        <f t="shared" si="24"/>
        <v>934.52302500000019</v>
      </c>
      <c r="AA254">
        <f t="shared" si="25"/>
        <v>623.35129166666673</v>
      </c>
      <c r="AB254" s="2" t="s">
        <v>118</v>
      </c>
      <c r="AC254" s="11">
        <v>1663.9368999999999</v>
      </c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3" x14ac:dyDescent="0.25">
      <c r="A255" s="26" t="s">
        <v>144</v>
      </c>
      <c r="B255">
        <v>1121</v>
      </c>
      <c r="C255">
        <v>1114</v>
      </c>
      <c r="D255">
        <v>1082.44</v>
      </c>
      <c r="E255">
        <v>1082.0977</v>
      </c>
      <c r="F255">
        <v>3</v>
      </c>
      <c r="G255">
        <v>3243.2710999999999</v>
      </c>
      <c r="H255" s="7">
        <f>G255-(27.998*S255)</f>
        <v>3243.2710999999999</v>
      </c>
      <c r="I255" s="8">
        <f>H255-57.02146*U255</f>
        <v>3243.2710999999999</v>
      </c>
      <c r="J255">
        <v>20.082699999999999</v>
      </c>
      <c r="K255">
        <v>2</v>
      </c>
      <c r="L255">
        <v>8</v>
      </c>
      <c r="M255">
        <v>0</v>
      </c>
      <c r="N255">
        <v>0</v>
      </c>
      <c r="O255">
        <v>0</v>
      </c>
      <c r="P255" s="2">
        <v>0</v>
      </c>
      <c r="Q255">
        <v>888.85059999999999</v>
      </c>
      <c r="R255">
        <v>2</v>
      </c>
      <c r="V255" s="10">
        <f t="shared" si="20"/>
        <v>1540.6899000000001</v>
      </c>
      <c r="W255">
        <f t="shared" si="21"/>
        <v>1702.5811999999999</v>
      </c>
      <c r="X255" s="1">
        <f t="shared" si="22"/>
        <v>1540.6899000000001</v>
      </c>
      <c r="Y255">
        <f t="shared" si="23"/>
        <v>1558.7004000000002</v>
      </c>
      <c r="Z255">
        <f t="shared" si="24"/>
        <v>872.8924750000001</v>
      </c>
      <c r="AA255">
        <f t="shared" si="25"/>
        <v>582.26425833333337</v>
      </c>
      <c r="AB255" s="2" t="s">
        <v>112</v>
      </c>
      <c r="AC255" s="11">
        <v>1571.8307</v>
      </c>
      <c r="AD255" s="12"/>
      <c r="AE255" s="12"/>
    </row>
    <row r="256" spans="1:53" x14ac:dyDescent="0.25">
      <c r="A256" t="s">
        <v>158</v>
      </c>
      <c r="B256">
        <v>3821</v>
      </c>
      <c r="C256">
        <v>3820</v>
      </c>
      <c r="D256">
        <v>1171.46</v>
      </c>
      <c r="E256">
        <v>1171.1283000000001</v>
      </c>
      <c r="F256">
        <v>3</v>
      </c>
      <c r="G256">
        <v>3510.3629999999998</v>
      </c>
      <c r="H256" s="7">
        <f>G256-(27.998*S256)</f>
        <v>3510.3629999999998</v>
      </c>
      <c r="I256" s="8">
        <f>H256-57.02146*U256</f>
        <v>3510.3629999999998</v>
      </c>
      <c r="J256">
        <v>37.658200000000001</v>
      </c>
      <c r="K256">
        <v>2</v>
      </c>
      <c r="L256">
        <v>7</v>
      </c>
      <c r="M256">
        <v>0</v>
      </c>
      <c r="N256">
        <v>0</v>
      </c>
      <c r="O256">
        <v>0</v>
      </c>
      <c r="P256">
        <v>1</v>
      </c>
      <c r="Q256">
        <v>889.40139999999997</v>
      </c>
      <c r="R256">
        <v>2</v>
      </c>
      <c r="V256" s="10">
        <f t="shared" si="20"/>
        <v>1889.8682999999999</v>
      </c>
      <c r="W256">
        <f t="shared" si="21"/>
        <v>1620.4947</v>
      </c>
      <c r="X256" s="1">
        <f t="shared" si="22"/>
        <v>1889.8682999999999</v>
      </c>
      <c r="Y256">
        <f t="shared" si="23"/>
        <v>1907.8788</v>
      </c>
      <c r="Z256">
        <f t="shared" si="24"/>
        <v>1047.4816749999998</v>
      </c>
      <c r="AA256">
        <f t="shared" si="25"/>
        <v>698.65705833333323</v>
      </c>
      <c r="AB256" s="2" t="s">
        <v>105</v>
      </c>
      <c r="AC256" s="11">
        <v>1572.8511000000001</v>
      </c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3" x14ac:dyDescent="0.25">
      <c r="A257" s="12" t="s">
        <v>181</v>
      </c>
      <c r="B257">
        <v>8199</v>
      </c>
      <c r="C257">
        <v>8198</v>
      </c>
      <c r="D257">
        <v>1334.25</v>
      </c>
      <c r="E257">
        <v>1333.59</v>
      </c>
      <c r="F257">
        <v>3</v>
      </c>
      <c r="G257">
        <v>3997.7480999999998</v>
      </c>
      <c r="H257" s="7">
        <f>G257-(27.998*S257)</f>
        <v>3997.7480999999998</v>
      </c>
      <c r="I257" s="8">
        <f>H257-57.02146*U257</f>
        <v>3997.7480999999998</v>
      </c>
      <c r="J257">
        <v>67.278499999999994</v>
      </c>
      <c r="K257">
        <v>2</v>
      </c>
      <c r="L257">
        <v>6</v>
      </c>
      <c r="M257">
        <v>0</v>
      </c>
      <c r="N257">
        <v>0</v>
      </c>
      <c r="O257">
        <v>0</v>
      </c>
      <c r="P257" s="12">
        <v>1</v>
      </c>
      <c r="Q257" s="12">
        <v>889.39580000000001</v>
      </c>
      <c r="R257" s="12">
        <v>2</v>
      </c>
      <c r="S257" s="12"/>
      <c r="T257" s="12"/>
      <c r="U257" s="12"/>
      <c r="V257" s="10">
        <f t="shared" si="20"/>
        <v>2539.3062</v>
      </c>
      <c r="W257" s="12">
        <f t="shared" si="21"/>
        <v>1458.4419</v>
      </c>
      <c r="X257" s="15">
        <f t="shared" si="22"/>
        <v>2539.3062</v>
      </c>
      <c r="Y257" s="12">
        <f t="shared" si="23"/>
        <v>2557.3166999999999</v>
      </c>
      <c r="Z257" s="12">
        <f t="shared" si="24"/>
        <v>1372.2006249999999</v>
      </c>
      <c r="AA257" s="12">
        <f t="shared" si="25"/>
        <v>915.13635833333331</v>
      </c>
      <c r="AB257" s="2" t="s">
        <v>105</v>
      </c>
      <c r="AC257" s="11">
        <v>1572.8511000000001</v>
      </c>
    </row>
    <row r="258" spans="1:53" x14ac:dyDescent="0.25">
      <c r="A258" s="28" t="s">
        <v>213</v>
      </c>
      <c r="B258" s="2">
        <v>8073</v>
      </c>
      <c r="C258">
        <v>8066</v>
      </c>
      <c r="D258">
        <v>1424.3</v>
      </c>
      <c r="E258">
        <v>1423.9739999999999</v>
      </c>
      <c r="F258">
        <v>3</v>
      </c>
      <c r="G258">
        <v>4268.9002</v>
      </c>
      <c r="H258" s="7">
        <f>G258-(27.998*S258)</f>
        <v>4268.9002</v>
      </c>
      <c r="I258" s="8">
        <f>H258-57.02146*U258</f>
        <v>4268.9002</v>
      </c>
      <c r="J258">
        <v>66.286299999999997</v>
      </c>
      <c r="K258" s="2">
        <v>2</v>
      </c>
      <c r="L258" s="2">
        <v>7</v>
      </c>
      <c r="M258" s="2">
        <v>0</v>
      </c>
      <c r="N258" s="2">
        <v>0</v>
      </c>
      <c r="O258" s="2">
        <v>0</v>
      </c>
      <c r="P258">
        <v>1</v>
      </c>
      <c r="Q258">
        <v>889.34299999999996</v>
      </c>
      <c r="R258">
        <v>2</v>
      </c>
      <c r="V258" s="10">
        <f t="shared" ref="V258:V308" si="26">X258-57.02146*U258</f>
        <v>2648.4054999999998</v>
      </c>
      <c r="W258">
        <f t="shared" ref="W258:W308" si="27">(203.0794*K258)+(162.0528*L258)+(146.0579*M258)+(291.0954*N258)+(307.0903*O258)+(79.9663*P258)+(27.998*S258)+(22.98977*T258)</f>
        <v>1620.4947</v>
      </c>
      <c r="X258" s="1">
        <f t="shared" ref="X258:X308" si="28">G258-W258+(105.02483*U258)</f>
        <v>2648.4054999999998</v>
      </c>
      <c r="Y258">
        <f t="shared" ref="Y258:Y308" si="29">G258-W258+18.0105+(105.02483*U258)</f>
        <v>2666.4159999999997</v>
      </c>
      <c r="Z258">
        <f t="shared" ref="Z258:Z308" si="30">((X258+Z$1)+(1.007825*2))/2</f>
        <v>1426.7502749999999</v>
      </c>
      <c r="AA258">
        <f t="shared" ref="AA258:AA308" si="31">((X258+AA$1)+(1.007825*3))/3</f>
        <v>951.50279166666667</v>
      </c>
      <c r="AB258" s="2" t="s">
        <v>105</v>
      </c>
      <c r="AC258" s="11">
        <v>1572.8511000000001</v>
      </c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53" x14ac:dyDescent="0.25">
      <c r="A259" t="s">
        <v>163</v>
      </c>
      <c r="B259">
        <v>4852</v>
      </c>
      <c r="C259">
        <v>4843</v>
      </c>
      <c r="D259">
        <v>889.39</v>
      </c>
      <c r="E259">
        <v>889.39400000000001</v>
      </c>
      <c r="F259">
        <v>4</v>
      </c>
      <c r="G259">
        <v>3553.5468000000001</v>
      </c>
      <c r="H259" s="7">
        <f>G259-(27.998*S259)</f>
        <v>3553.5468000000001</v>
      </c>
      <c r="I259" s="8">
        <f>H259-57.02146*U259</f>
        <v>3553.5468000000001</v>
      </c>
      <c r="J259">
        <v>44.4176</v>
      </c>
      <c r="K259">
        <v>2</v>
      </c>
      <c r="L259">
        <v>5</v>
      </c>
      <c r="M259">
        <v>0</v>
      </c>
      <c r="N259">
        <v>0</v>
      </c>
      <c r="O259">
        <v>0</v>
      </c>
      <c r="P259" s="13">
        <v>0</v>
      </c>
      <c r="Q259" s="18">
        <v>1297.0724</v>
      </c>
      <c r="R259" s="2">
        <v>2</v>
      </c>
      <c r="S259" s="2"/>
      <c r="T259" s="2"/>
      <c r="U259" s="2"/>
      <c r="V259" s="10">
        <f t="shared" si="26"/>
        <v>2337.1240000000003</v>
      </c>
      <c r="W259">
        <f t="shared" si="27"/>
        <v>1216.4227999999998</v>
      </c>
      <c r="X259" s="1">
        <f t="shared" si="28"/>
        <v>2337.1240000000003</v>
      </c>
      <c r="Y259">
        <f t="shared" si="29"/>
        <v>2355.1345000000001</v>
      </c>
      <c r="Z259">
        <f t="shared" si="30"/>
        <v>1271.1095250000001</v>
      </c>
      <c r="AA259">
        <f t="shared" si="31"/>
        <v>847.7422916666668</v>
      </c>
      <c r="AB259" t="s">
        <v>119</v>
      </c>
      <c r="AC259">
        <v>2388.105</v>
      </c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53" x14ac:dyDescent="0.25">
      <c r="A260" s="29" t="s">
        <v>192</v>
      </c>
      <c r="B260">
        <v>4569</v>
      </c>
      <c r="C260">
        <v>4568</v>
      </c>
      <c r="D260">
        <v>1255.19</v>
      </c>
      <c r="E260">
        <v>1254.8545999999999</v>
      </c>
      <c r="F260">
        <v>3</v>
      </c>
      <c r="G260">
        <v>3761.5419999999999</v>
      </c>
      <c r="H260" s="7">
        <f>G260-(27.998*S260)</f>
        <v>3761.5419999999999</v>
      </c>
      <c r="I260" s="8">
        <f>H260-57.02146*U260</f>
        <v>3761.5419999999999</v>
      </c>
      <c r="J260">
        <v>42.591200000000001</v>
      </c>
      <c r="K260">
        <v>2</v>
      </c>
      <c r="L260">
        <v>9</v>
      </c>
      <c r="M260">
        <v>0</v>
      </c>
      <c r="N260">
        <v>0</v>
      </c>
      <c r="O260">
        <v>0</v>
      </c>
      <c r="P260" s="13">
        <v>0</v>
      </c>
      <c r="Q260" s="18">
        <v>1297.4648</v>
      </c>
      <c r="R260" s="2">
        <v>2</v>
      </c>
      <c r="S260" s="2"/>
      <c r="T260" s="2"/>
      <c r="U260" s="2"/>
      <c r="V260" s="10">
        <f t="shared" si="26"/>
        <v>1896.9080000000001</v>
      </c>
      <c r="W260">
        <f t="shared" si="27"/>
        <v>1864.6339999999998</v>
      </c>
      <c r="X260" s="1">
        <f t="shared" si="28"/>
        <v>1896.9080000000001</v>
      </c>
      <c r="Y260">
        <f t="shared" si="29"/>
        <v>1914.9185000000002</v>
      </c>
      <c r="Z260">
        <f t="shared" si="30"/>
        <v>1051.0015249999999</v>
      </c>
      <c r="AA260">
        <f t="shared" si="31"/>
        <v>701.00362499999994</v>
      </c>
      <c r="AB260" t="s">
        <v>119</v>
      </c>
      <c r="AC260">
        <v>2388.105</v>
      </c>
      <c r="BA260" s="3"/>
    </row>
    <row r="261" spans="1:53" x14ac:dyDescent="0.25">
      <c r="A261" s="12" t="s">
        <v>248</v>
      </c>
      <c r="B261" s="2">
        <v>7998</v>
      </c>
      <c r="C261">
        <v>7989</v>
      </c>
      <c r="D261">
        <v>1047.48</v>
      </c>
      <c r="E261">
        <v>1046.8126</v>
      </c>
      <c r="F261">
        <v>3</v>
      </c>
      <c r="G261">
        <v>3137.4160000000002</v>
      </c>
      <c r="H261" s="7">
        <f>G261-(27.998*S261)</f>
        <v>3137.4160000000002</v>
      </c>
      <c r="I261" s="8">
        <f>H261-57.02146*U261</f>
        <v>3137.4160000000002</v>
      </c>
      <c r="J261">
        <v>65.718199999999996</v>
      </c>
      <c r="K261" s="2">
        <v>2</v>
      </c>
      <c r="L261" s="2">
        <v>2</v>
      </c>
      <c r="M261" s="2">
        <v>1</v>
      </c>
      <c r="N261" s="2">
        <v>0</v>
      </c>
      <c r="O261" s="2">
        <v>0</v>
      </c>
      <c r="P261" s="16">
        <v>0</v>
      </c>
      <c r="Q261" s="12">
        <v>1256.9946</v>
      </c>
      <c r="R261" s="12">
        <v>2</v>
      </c>
      <c r="S261" s="12"/>
      <c r="T261" s="12"/>
      <c r="U261" s="12"/>
      <c r="V261" s="10">
        <f t="shared" si="26"/>
        <v>2261.0937000000004</v>
      </c>
      <c r="W261" s="12">
        <f t="shared" si="27"/>
        <v>876.32230000000004</v>
      </c>
      <c r="X261" s="15">
        <f t="shared" si="28"/>
        <v>2261.0937000000004</v>
      </c>
      <c r="Y261" s="12">
        <f t="shared" si="29"/>
        <v>2279.1042000000002</v>
      </c>
      <c r="Z261" s="12">
        <f t="shared" si="30"/>
        <v>1233.0943750000001</v>
      </c>
      <c r="AA261" s="12">
        <f t="shared" si="31"/>
        <v>822.39885833333346</v>
      </c>
      <c r="AB261" t="s">
        <v>120</v>
      </c>
      <c r="AC261">
        <v>2308.0749999999998</v>
      </c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</row>
    <row r="262" spans="1:53" x14ac:dyDescent="0.25">
      <c r="A262" t="s">
        <v>178</v>
      </c>
      <c r="B262">
        <v>6806</v>
      </c>
      <c r="C262">
        <v>6801</v>
      </c>
      <c r="D262">
        <v>1169.1600000000001</v>
      </c>
      <c r="E262">
        <v>1168.8356000000001</v>
      </c>
      <c r="F262">
        <v>3</v>
      </c>
      <c r="G262">
        <v>3503.4848999999999</v>
      </c>
      <c r="H262" s="7">
        <f>G262-(27.998*S262)</f>
        <v>3503.4848999999999</v>
      </c>
      <c r="I262" s="8">
        <f>H262-57.02146*U262</f>
        <v>3503.4848999999999</v>
      </c>
      <c r="J262">
        <v>57.136600000000001</v>
      </c>
      <c r="K262">
        <v>2</v>
      </c>
      <c r="L262">
        <v>5</v>
      </c>
      <c r="M262">
        <v>0</v>
      </c>
      <c r="N262">
        <v>0</v>
      </c>
      <c r="O262">
        <v>0</v>
      </c>
      <c r="P262" s="9">
        <v>0</v>
      </c>
      <c r="Q262">
        <v>1022.0327</v>
      </c>
      <c r="R262">
        <v>2</v>
      </c>
      <c r="V262" s="10">
        <f t="shared" si="26"/>
        <v>2287.0621000000001</v>
      </c>
      <c r="W262">
        <f t="shared" si="27"/>
        <v>1216.4227999999998</v>
      </c>
      <c r="X262" s="1">
        <f t="shared" si="28"/>
        <v>2287.0621000000001</v>
      </c>
      <c r="Y262">
        <f t="shared" si="29"/>
        <v>2305.0726</v>
      </c>
      <c r="Z262">
        <f t="shared" si="30"/>
        <v>1246.078575</v>
      </c>
      <c r="AA262">
        <f t="shared" si="31"/>
        <v>831.05499166666675</v>
      </c>
      <c r="AB262" t="s">
        <v>121</v>
      </c>
      <c r="AC262">
        <v>1839.8779999999999</v>
      </c>
    </row>
    <row r="263" spans="1:53" x14ac:dyDescent="0.25">
      <c r="A263" t="s">
        <v>152</v>
      </c>
      <c r="B263">
        <v>2234</v>
      </c>
      <c r="C263">
        <v>2225</v>
      </c>
      <c r="D263">
        <v>1314.58</v>
      </c>
      <c r="E263">
        <v>1313.5787</v>
      </c>
      <c r="F263">
        <v>2</v>
      </c>
      <c r="G263">
        <v>2625.1428999999998</v>
      </c>
      <c r="H263" s="7">
        <f>G263-(27.998*S263)</f>
        <v>2625.1428999999998</v>
      </c>
      <c r="I263" s="8">
        <f>H263-57.02146*U263</f>
        <v>2625.1428999999998</v>
      </c>
      <c r="J263">
        <v>27.359200000000001</v>
      </c>
      <c r="K263" s="2">
        <v>2</v>
      </c>
      <c r="L263" s="2">
        <v>5</v>
      </c>
      <c r="M263" s="2">
        <v>0</v>
      </c>
      <c r="N263" s="2">
        <v>0</v>
      </c>
      <c r="O263" s="2">
        <v>0</v>
      </c>
      <c r="P263">
        <v>1</v>
      </c>
      <c r="Q263">
        <v>1231.9131</v>
      </c>
      <c r="R263">
        <v>2</v>
      </c>
      <c r="V263" s="10">
        <f t="shared" si="26"/>
        <v>1328.7538</v>
      </c>
      <c r="W263">
        <f t="shared" si="27"/>
        <v>1296.3890999999999</v>
      </c>
      <c r="X263" s="1">
        <f t="shared" si="28"/>
        <v>1328.7538</v>
      </c>
      <c r="Y263">
        <f t="shared" si="29"/>
        <v>1346.7643</v>
      </c>
      <c r="Z263">
        <f t="shared" si="30"/>
        <v>766.92442500000004</v>
      </c>
      <c r="AA263">
        <f t="shared" si="31"/>
        <v>511.61889166666668</v>
      </c>
      <c r="AB263" t="s">
        <v>111</v>
      </c>
      <c r="AC263" s="11">
        <v>2258.0426000000002</v>
      </c>
    </row>
    <row r="264" spans="1:53" x14ac:dyDescent="0.25">
      <c r="A264" t="s">
        <v>150</v>
      </c>
      <c r="B264">
        <v>2151</v>
      </c>
      <c r="C264">
        <v>2148</v>
      </c>
      <c r="D264">
        <v>1395.1</v>
      </c>
      <c r="E264">
        <v>1394.5971999999999</v>
      </c>
      <c r="F264">
        <v>2</v>
      </c>
      <c r="G264">
        <v>2787.1797999999999</v>
      </c>
      <c r="H264" s="7">
        <f>G264-(27.998*S264)</f>
        <v>2787.1797999999999</v>
      </c>
      <c r="I264" s="8">
        <f>H264-57.02146*U264</f>
        <v>2787.1797999999999</v>
      </c>
      <c r="J264">
        <v>26.825500000000002</v>
      </c>
      <c r="K264" s="2">
        <v>2</v>
      </c>
      <c r="L264" s="2">
        <v>6</v>
      </c>
      <c r="M264" s="2">
        <v>0</v>
      </c>
      <c r="N264" s="2">
        <v>0</v>
      </c>
      <c r="O264" s="2">
        <v>0</v>
      </c>
      <c r="P264">
        <v>1</v>
      </c>
      <c r="Q264" s="18">
        <v>1231.913</v>
      </c>
      <c r="R264">
        <v>2</v>
      </c>
      <c r="V264" s="10">
        <f t="shared" si="26"/>
        <v>1328.7378999999999</v>
      </c>
      <c r="W264">
        <f t="shared" si="27"/>
        <v>1458.4419</v>
      </c>
      <c r="X264" s="1">
        <f t="shared" si="28"/>
        <v>1328.7378999999999</v>
      </c>
      <c r="Y264">
        <f t="shared" si="29"/>
        <v>1346.7483999999999</v>
      </c>
      <c r="Z264">
        <f t="shared" si="30"/>
        <v>766.91647499999999</v>
      </c>
      <c r="AA264">
        <f t="shared" si="31"/>
        <v>511.61359166666665</v>
      </c>
      <c r="AB264" t="s">
        <v>111</v>
      </c>
      <c r="AC264" s="11">
        <v>2258.0426000000002</v>
      </c>
    </row>
    <row r="265" spans="1:53" hidden="1" x14ac:dyDescent="0.25">
      <c r="B265" s="1">
        <v>7816</v>
      </c>
      <c r="C265" s="1">
        <v>7813</v>
      </c>
      <c r="D265" s="1">
        <v>1067.78</v>
      </c>
      <c r="E265" s="1">
        <v>1067.4427000000001</v>
      </c>
      <c r="F265" s="1">
        <v>3</v>
      </c>
      <c r="G265" s="1">
        <v>3199.3063999999999</v>
      </c>
      <c r="H265" s="15">
        <f>G265-(27.998*S265)</f>
        <v>3199.3063999999999</v>
      </c>
      <c r="I265" s="15">
        <f>H265-57.02146*U265</f>
        <v>3199.3063999999999</v>
      </c>
      <c r="J265" s="1">
        <v>64.313199999999995</v>
      </c>
      <c r="K265" s="1">
        <v>2</v>
      </c>
      <c r="L265" s="1">
        <v>9</v>
      </c>
      <c r="M265" s="1">
        <v>0</v>
      </c>
      <c r="N265" s="1">
        <v>0</v>
      </c>
      <c r="O265" s="1">
        <v>0</v>
      </c>
      <c r="P265" s="9">
        <v>0</v>
      </c>
      <c r="Q265">
        <v>770.21310000000005</v>
      </c>
      <c r="R265">
        <v>2</v>
      </c>
      <c r="V265" s="10">
        <f t="shared" si="26"/>
        <v>1334.6724000000002</v>
      </c>
      <c r="W265">
        <f t="shared" si="27"/>
        <v>1864.6339999999998</v>
      </c>
      <c r="X265" s="1">
        <f t="shared" si="28"/>
        <v>1334.6724000000002</v>
      </c>
      <c r="Y265">
        <f t="shared" si="29"/>
        <v>1352.6829000000002</v>
      </c>
      <c r="Z265">
        <f t="shared" si="30"/>
        <v>769.88372500000014</v>
      </c>
      <c r="AA265">
        <f t="shared" si="31"/>
        <v>513.59175833333336</v>
      </c>
      <c r="AB265" s="2" t="s">
        <v>122</v>
      </c>
      <c r="AC265" s="11">
        <v>1334.6731</v>
      </c>
    </row>
    <row r="266" spans="1:53" hidden="1" x14ac:dyDescent="0.25">
      <c r="B266" s="1">
        <v>7818</v>
      </c>
      <c r="C266" s="1">
        <v>7813</v>
      </c>
      <c r="D266" s="1">
        <v>1601.67</v>
      </c>
      <c r="E266" s="1">
        <v>1600.6744000000001</v>
      </c>
      <c r="F266" s="1">
        <v>2</v>
      </c>
      <c r="G266" s="1">
        <v>3199.3343</v>
      </c>
      <c r="H266" s="15">
        <f>G266-(27.998*S266)</f>
        <v>3199.3343</v>
      </c>
      <c r="I266" s="15">
        <f>H266-57.02146*U266</f>
        <v>3199.3343</v>
      </c>
      <c r="J266" s="1">
        <v>64.327699999999993</v>
      </c>
      <c r="K266" s="1">
        <v>2</v>
      </c>
      <c r="L266" s="1">
        <v>9</v>
      </c>
      <c r="M266" s="1">
        <v>0</v>
      </c>
      <c r="N266" s="1">
        <v>0</v>
      </c>
      <c r="O266" s="1">
        <v>0</v>
      </c>
      <c r="P266" s="9">
        <v>0</v>
      </c>
      <c r="Q266">
        <v>770.22879999999998</v>
      </c>
      <c r="R266">
        <v>2</v>
      </c>
      <c r="V266" s="10">
        <f t="shared" si="26"/>
        <v>1334.7003000000002</v>
      </c>
      <c r="W266">
        <f t="shared" si="27"/>
        <v>1864.6339999999998</v>
      </c>
      <c r="X266" s="1">
        <f t="shared" si="28"/>
        <v>1334.7003000000002</v>
      </c>
      <c r="Y266">
        <f t="shared" si="29"/>
        <v>1352.7108000000003</v>
      </c>
      <c r="Z266">
        <f t="shared" si="30"/>
        <v>769.89767500000016</v>
      </c>
      <c r="AA266">
        <f t="shared" si="31"/>
        <v>513.60105833333341</v>
      </c>
      <c r="AB266" s="2" t="s">
        <v>122</v>
      </c>
      <c r="AC266" s="11">
        <v>1334.6731</v>
      </c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2"/>
    </row>
    <row r="267" spans="1:53" s="12" customFormat="1" x14ac:dyDescent="0.25">
      <c r="A267" t="s">
        <v>149</v>
      </c>
      <c r="B267">
        <v>2142</v>
      </c>
      <c r="C267">
        <v>2137</v>
      </c>
      <c r="D267">
        <v>984.42</v>
      </c>
      <c r="E267">
        <v>984.08399999999995</v>
      </c>
      <c r="F267">
        <v>3</v>
      </c>
      <c r="G267">
        <v>2949.2301000000002</v>
      </c>
      <c r="H267" s="7">
        <f>G267-(27.998*S267)</f>
        <v>2949.2301000000002</v>
      </c>
      <c r="I267" s="8">
        <f>H267-57.02146*U267</f>
        <v>2949.2301000000002</v>
      </c>
      <c r="J267">
        <v>26.764800000000001</v>
      </c>
      <c r="K267">
        <v>2</v>
      </c>
      <c r="L267">
        <v>7</v>
      </c>
      <c r="M267">
        <v>0</v>
      </c>
      <c r="N267">
        <v>0</v>
      </c>
      <c r="O267">
        <v>0</v>
      </c>
      <c r="P267" s="13">
        <v>0</v>
      </c>
      <c r="Q267">
        <v>1156.943</v>
      </c>
      <c r="R267">
        <v>2</v>
      </c>
      <c r="S267"/>
      <c r="T267"/>
      <c r="U267"/>
      <c r="V267" s="10">
        <f t="shared" si="26"/>
        <v>1408.7017000000003</v>
      </c>
      <c r="W267">
        <f t="shared" si="27"/>
        <v>1540.5283999999999</v>
      </c>
      <c r="X267" s="1">
        <f t="shared" si="28"/>
        <v>1408.7017000000003</v>
      </c>
      <c r="Y267">
        <f t="shared" si="29"/>
        <v>1426.7122000000004</v>
      </c>
      <c r="Z267">
        <f t="shared" si="30"/>
        <v>806.89837500000021</v>
      </c>
      <c r="AA267">
        <f t="shared" si="31"/>
        <v>538.26819166666678</v>
      </c>
      <c r="AB267" t="s">
        <v>123</v>
      </c>
      <c r="AC267">
        <v>2108.0430000000001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</row>
    <row r="268" spans="1:53" s="3" customFormat="1" hidden="1" x14ac:dyDescent="0.25">
      <c r="B268" s="1">
        <v>7855</v>
      </c>
      <c r="C268" s="1">
        <v>7846</v>
      </c>
      <c r="D268" s="1">
        <v>1520.65</v>
      </c>
      <c r="E268" s="1">
        <v>1519.6344999999999</v>
      </c>
      <c r="F268" s="1">
        <v>2</v>
      </c>
      <c r="G268" s="1">
        <v>3037.2545</v>
      </c>
      <c r="H268" s="15">
        <f>G268-(27.998*S268)</f>
        <v>3037.2545</v>
      </c>
      <c r="I268" s="15">
        <f>H268-57.02146*U268</f>
        <v>3037.2545</v>
      </c>
      <c r="J268" s="1">
        <v>64.626599999999996</v>
      </c>
      <c r="K268" s="1">
        <v>2</v>
      </c>
      <c r="L268" s="1">
        <v>8</v>
      </c>
      <c r="M268" s="1">
        <v>0</v>
      </c>
      <c r="N268" s="1">
        <v>0</v>
      </c>
      <c r="O268" s="1">
        <v>0</v>
      </c>
      <c r="P268" s="9">
        <v>0</v>
      </c>
      <c r="Q268">
        <v>770.25559999999996</v>
      </c>
      <c r="R268">
        <v>2</v>
      </c>
      <c r="S268"/>
      <c r="T268"/>
      <c r="U268"/>
      <c r="V268" s="10">
        <f t="shared" si="26"/>
        <v>1334.6733000000002</v>
      </c>
      <c r="W268">
        <f t="shared" si="27"/>
        <v>1702.5811999999999</v>
      </c>
      <c r="X268" s="1">
        <f t="shared" si="28"/>
        <v>1334.6733000000002</v>
      </c>
      <c r="Y268">
        <f t="shared" si="29"/>
        <v>1352.6838000000002</v>
      </c>
      <c r="Z268">
        <f t="shared" si="30"/>
        <v>769.88417500000014</v>
      </c>
      <c r="AA268">
        <f t="shared" si="31"/>
        <v>513.5920583333334</v>
      </c>
      <c r="AB268" s="2" t="s">
        <v>122</v>
      </c>
      <c r="AC268" s="11">
        <v>1334.6731</v>
      </c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</row>
    <row r="269" spans="1:53" s="12" customFormat="1" x14ac:dyDescent="0.25">
      <c r="A269" s="26" t="s">
        <v>249</v>
      </c>
      <c r="B269" s="12">
        <v>518</v>
      </c>
      <c r="C269" s="12">
        <v>509</v>
      </c>
      <c r="D269" s="12">
        <v>1073.73</v>
      </c>
      <c r="E269" s="12">
        <v>1073.3869999999999</v>
      </c>
      <c r="F269" s="12">
        <v>3</v>
      </c>
      <c r="G269" s="12">
        <v>3217.1390999999999</v>
      </c>
      <c r="H269" s="7">
        <f>G269-(27.998*S269)</f>
        <v>3217.1390999999999</v>
      </c>
      <c r="I269" s="8">
        <f>H269-57.02146*U269</f>
        <v>3217.1390999999999</v>
      </c>
      <c r="J269">
        <v>16.249300000000002</v>
      </c>
      <c r="K269">
        <v>2</v>
      </c>
      <c r="L269">
        <v>6</v>
      </c>
      <c r="M269">
        <v>0</v>
      </c>
      <c r="N269">
        <v>0</v>
      </c>
      <c r="O269">
        <v>0</v>
      </c>
      <c r="P269" s="2">
        <v>0</v>
      </c>
      <c r="Q269">
        <v>994.82539999999995</v>
      </c>
      <c r="R269">
        <v>2</v>
      </c>
      <c r="S269"/>
      <c r="T269"/>
      <c r="U269"/>
      <c r="V269" s="10">
        <f t="shared" si="26"/>
        <v>1838.6634999999999</v>
      </c>
      <c r="W269">
        <f t="shared" si="27"/>
        <v>1378.4756</v>
      </c>
      <c r="X269" s="1">
        <f t="shared" si="28"/>
        <v>1838.6634999999999</v>
      </c>
      <c r="Y269">
        <f t="shared" si="29"/>
        <v>1856.674</v>
      </c>
      <c r="Z269">
        <f t="shared" si="30"/>
        <v>1021.879275</v>
      </c>
      <c r="AA269">
        <f t="shared" si="31"/>
        <v>681.58879166666668</v>
      </c>
      <c r="AB269" t="s">
        <v>124</v>
      </c>
      <c r="AC269">
        <v>1783.9290000000001</v>
      </c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</row>
    <row r="270" spans="1:53" x14ac:dyDescent="0.25">
      <c r="A270" s="12" t="s">
        <v>169</v>
      </c>
      <c r="B270">
        <v>5748</v>
      </c>
      <c r="C270">
        <v>5745</v>
      </c>
      <c r="D270">
        <v>1366.05</v>
      </c>
      <c r="E270">
        <v>1365.5536</v>
      </c>
      <c r="F270">
        <v>2</v>
      </c>
      <c r="G270">
        <v>2729.0925999999999</v>
      </c>
      <c r="H270" s="7">
        <f>G270-(27.998*S270)</f>
        <v>2701.0945999999999</v>
      </c>
      <c r="I270" s="8">
        <f>H270-57.02146*U270</f>
        <v>2701.0945999999999</v>
      </c>
      <c r="J270">
        <v>50.107700000000001</v>
      </c>
      <c r="K270">
        <v>2</v>
      </c>
      <c r="L270">
        <v>7</v>
      </c>
      <c r="M270">
        <v>0</v>
      </c>
      <c r="N270">
        <v>0</v>
      </c>
      <c r="O270">
        <v>0</v>
      </c>
      <c r="P270" s="9">
        <v>0</v>
      </c>
      <c r="Q270">
        <v>770.19380000000001</v>
      </c>
      <c r="R270">
        <v>2</v>
      </c>
      <c r="S270">
        <v>1</v>
      </c>
      <c r="V270" s="10">
        <f t="shared" si="26"/>
        <v>1160.5662</v>
      </c>
      <c r="W270">
        <f t="shared" si="27"/>
        <v>1568.5264</v>
      </c>
      <c r="X270" s="1">
        <f t="shared" si="28"/>
        <v>1160.5662</v>
      </c>
      <c r="Y270">
        <f t="shared" si="29"/>
        <v>1178.5767000000001</v>
      </c>
      <c r="Z270">
        <f t="shared" si="30"/>
        <v>682.83062500000005</v>
      </c>
      <c r="AA270">
        <f t="shared" si="31"/>
        <v>455.55635833333332</v>
      </c>
      <c r="AB270" s="2" t="s">
        <v>122</v>
      </c>
      <c r="AC270" s="11">
        <v>1334.6731</v>
      </c>
    </row>
    <row r="271" spans="1:53" hidden="1" x14ac:dyDescent="0.25">
      <c r="B271" s="1">
        <v>7954</v>
      </c>
      <c r="C271" s="1">
        <v>7945</v>
      </c>
      <c r="D271" s="1">
        <v>1055.47</v>
      </c>
      <c r="E271" s="1">
        <v>1055.1442999999999</v>
      </c>
      <c r="F271" s="1">
        <v>3</v>
      </c>
      <c r="G271" s="1">
        <v>3162.4110000000001</v>
      </c>
      <c r="H271" s="15">
        <f>G271-(27.998*S271)</f>
        <v>3162.4110000000001</v>
      </c>
      <c r="I271" s="15">
        <f>H271-57.02146*U271</f>
        <v>3162.4110000000001</v>
      </c>
      <c r="J271" s="1">
        <v>65.376000000000005</v>
      </c>
      <c r="K271" s="1">
        <v>2</v>
      </c>
      <c r="L271" s="1">
        <v>6</v>
      </c>
      <c r="M271" s="1">
        <v>0</v>
      </c>
      <c r="N271" s="1">
        <v>0</v>
      </c>
      <c r="O271" s="1">
        <v>0</v>
      </c>
      <c r="P271" s="2">
        <v>0</v>
      </c>
      <c r="Q271">
        <v>994.92909999999995</v>
      </c>
      <c r="R271">
        <v>2</v>
      </c>
      <c r="V271" s="10">
        <f t="shared" si="26"/>
        <v>1783.9354000000001</v>
      </c>
      <c r="W271">
        <f t="shared" si="27"/>
        <v>1378.4756</v>
      </c>
      <c r="X271" s="1">
        <f t="shared" si="28"/>
        <v>1783.9354000000001</v>
      </c>
      <c r="Y271">
        <f t="shared" si="29"/>
        <v>1801.9459000000002</v>
      </c>
      <c r="Z271">
        <f t="shared" si="30"/>
        <v>994.5152250000001</v>
      </c>
      <c r="AA271">
        <f t="shared" si="31"/>
        <v>663.34609166666667</v>
      </c>
      <c r="AB271" t="s">
        <v>124</v>
      </c>
      <c r="AC271">
        <v>1783.9290000000001</v>
      </c>
    </row>
    <row r="272" spans="1:53" s="12" customFormat="1" x14ac:dyDescent="0.25">
      <c r="A272" s="12" t="s">
        <v>173</v>
      </c>
      <c r="B272">
        <v>6126</v>
      </c>
      <c r="C272">
        <v>6119</v>
      </c>
      <c r="D272">
        <v>1267.8900000000001</v>
      </c>
      <c r="E272">
        <v>1267.5577000000001</v>
      </c>
      <c r="F272">
        <v>3</v>
      </c>
      <c r="G272">
        <v>3799.6514000000002</v>
      </c>
      <c r="H272" s="7">
        <f>G272-(27.998*S272)</f>
        <v>3799.6514000000002</v>
      </c>
      <c r="I272" s="8">
        <f>H272-57.02146*U272</f>
        <v>3799.6514000000002</v>
      </c>
      <c r="J272">
        <v>52.567900000000002</v>
      </c>
      <c r="K272">
        <v>2</v>
      </c>
      <c r="L272">
        <v>8</v>
      </c>
      <c r="M272">
        <v>0</v>
      </c>
      <c r="N272">
        <v>0</v>
      </c>
      <c r="O272">
        <v>0</v>
      </c>
      <c r="P272" s="13">
        <v>0</v>
      </c>
      <c r="Q272">
        <v>822.75969999999995</v>
      </c>
      <c r="R272">
        <v>3</v>
      </c>
      <c r="S272"/>
      <c r="T272"/>
      <c r="U272"/>
      <c r="V272" s="10">
        <f t="shared" si="26"/>
        <v>2097.0702000000001</v>
      </c>
      <c r="W272">
        <f t="shared" si="27"/>
        <v>1702.5811999999999</v>
      </c>
      <c r="X272" s="1">
        <f t="shared" si="28"/>
        <v>2097.0702000000001</v>
      </c>
      <c r="Y272">
        <f t="shared" si="29"/>
        <v>2115.0807</v>
      </c>
      <c r="Z272">
        <f t="shared" si="30"/>
        <v>1151.082625</v>
      </c>
      <c r="AA272">
        <f t="shared" si="31"/>
        <v>767.72435833333338</v>
      </c>
      <c r="AB272" t="s">
        <v>125</v>
      </c>
      <c r="AC272" s="11">
        <v>2261.0745999999999</v>
      </c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</row>
    <row r="273" spans="1:53" hidden="1" x14ac:dyDescent="0.25">
      <c r="B273" s="15">
        <v>7963</v>
      </c>
      <c r="C273" s="15">
        <v>7956</v>
      </c>
      <c r="D273" s="15">
        <v>1158.19</v>
      </c>
      <c r="E273" s="15">
        <v>1157.8507</v>
      </c>
      <c r="F273" s="15">
        <v>3</v>
      </c>
      <c r="G273" s="15">
        <v>3470.5302999999999</v>
      </c>
      <c r="H273" s="15">
        <f>G273-(27.998*S273)</f>
        <v>3470.5302999999999</v>
      </c>
      <c r="I273" s="15">
        <f>H273-57.02146*U273</f>
        <v>3470.5302999999999</v>
      </c>
      <c r="J273" s="15">
        <v>65.443100000000001</v>
      </c>
      <c r="K273" s="15">
        <v>4</v>
      </c>
      <c r="L273" s="15">
        <v>4</v>
      </c>
      <c r="M273" s="15">
        <v>1</v>
      </c>
      <c r="N273" s="15">
        <v>1</v>
      </c>
      <c r="O273" s="15">
        <v>0</v>
      </c>
      <c r="P273" s="7">
        <v>0</v>
      </c>
      <c r="Q273" s="12">
        <v>888.91030000000001</v>
      </c>
      <c r="R273" s="12">
        <v>2</v>
      </c>
      <c r="S273" s="12"/>
      <c r="T273" s="12"/>
      <c r="U273" s="12"/>
      <c r="V273" s="10">
        <f t="shared" si="26"/>
        <v>1572.8481999999999</v>
      </c>
      <c r="W273" s="12">
        <f t="shared" si="27"/>
        <v>1897.6821</v>
      </c>
      <c r="X273" s="15">
        <f t="shared" si="28"/>
        <v>1572.8481999999999</v>
      </c>
      <c r="Y273" s="12">
        <f t="shared" si="29"/>
        <v>1590.8587</v>
      </c>
      <c r="Z273" s="12">
        <f t="shared" si="30"/>
        <v>888.97162500000002</v>
      </c>
      <c r="AA273" s="12">
        <f t="shared" si="31"/>
        <v>592.98369166666669</v>
      </c>
      <c r="AB273" s="2" t="s">
        <v>112</v>
      </c>
      <c r="AC273" s="11">
        <v>1571.8307</v>
      </c>
      <c r="AD273" s="12"/>
      <c r="AE273" s="12"/>
    </row>
    <row r="274" spans="1:53" s="12" customFormat="1" x14ac:dyDescent="0.25">
      <c r="A274" s="12" t="s">
        <v>173</v>
      </c>
      <c r="B274">
        <v>8333</v>
      </c>
      <c r="C274">
        <v>8330</v>
      </c>
      <c r="D274">
        <v>1213.8800000000001</v>
      </c>
      <c r="E274">
        <v>1213.2192</v>
      </c>
      <c r="F274">
        <v>3</v>
      </c>
      <c r="G274">
        <v>3636.6359000000002</v>
      </c>
      <c r="H274" s="7">
        <f>G274-(27.998*S274)</f>
        <v>3636.6359000000002</v>
      </c>
      <c r="I274" s="8">
        <f>H274-57.02146*U274</f>
        <v>3636.6359000000002</v>
      </c>
      <c r="J274">
        <v>68.3536</v>
      </c>
      <c r="K274">
        <v>2</v>
      </c>
      <c r="L274">
        <v>7</v>
      </c>
      <c r="M274">
        <v>0</v>
      </c>
      <c r="N274">
        <v>0</v>
      </c>
      <c r="O274">
        <v>0</v>
      </c>
      <c r="P274" s="2">
        <v>1</v>
      </c>
      <c r="Q274" s="2">
        <v>888.84079999999994</v>
      </c>
      <c r="R274" s="2">
        <v>2</v>
      </c>
      <c r="S274" s="2"/>
      <c r="T274" s="2"/>
      <c r="U274" s="2"/>
      <c r="V274" s="10">
        <f t="shared" si="26"/>
        <v>2016.1412000000003</v>
      </c>
      <c r="W274">
        <f t="shared" si="27"/>
        <v>1620.4947</v>
      </c>
      <c r="X274" s="1">
        <f t="shared" si="28"/>
        <v>2016.1412000000003</v>
      </c>
      <c r="Y274">
        <f t="shared" si="29"/>
        <v>2034.1517000000003</v>
      </c>
      <c r="Z274">
        <f t="shared" si="30"/>
        <v>1110.618125</v>
      </c>
      <c r="AA274">
        <f t="shared" si="31"/>
        <v>740.74802499999998</v>
      </c>
      <c r="AB274" s="2" t="s">
        <v>112</v>
      </c>
      <c r="AC274" s="11">
        <v>1571.8307</v>
      </c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</row>
    <row r="275" spans="1:53" s="12" customFormat="1" x14ac:dyDescent="0.25">
      <c r="A275" s="12" t="s">
        <v>172</v>
      </c>
      <c r="B275">
        <v>6104</v>
      </c>
      <c r="C275">
        <v>6097</v>
      </c>
      <c r="D275">
        <v>1321.91</v>
      </c>
      <c r="E275">
        <v>1321.5787</v>
      </c>
      <c r="F275">
        <v>3</v>
      </c>
      <c r="G275">
        <v>3961.7143999999998</v>
      </c>
      <c r="H275" s="7">
        <f>G275-(27.998*S275)</f>
        <v>3961.7143999999998</v>
      </c>
      <c r="I275" s="8">
        <f>H275-57.02146*U275</f>
        <v>3961.7143999999998</v>
      </c>
      <c r="J275">
        <v>52.420900000000003</v>
      </c>
      <c r="K275">
        <v>2</v>
      </c>
      <c r="L275">
        <v>9</v>
      </c>
      <c r="M275">
        <v>0</v>
      </c>
      <c r="N275">
        <v>0</v>
      </c>
      <c r="O275">
        <v>0</v>
      </c>
      <c r="P275" s="13">
        <v>0</v>
      </c>
      <c r="Q275">
        <v>822.90060000000005</v>
      </c>
      <c r="R275">
        <v>3</v>
      </c>
      <c r="S275"/>
      <c r="T275"/>
      <c r="U275"/>
      <c r="V275" s="10">
        <f t="shared" si="26"/>
        <v>2097.0803999999998</v>
      </c>
      <c r="W275">
        <f t="shared" si="27"/>
        <v>1864.6339999999998</v>
      </c>
      <c r="X275" s="1">
        <f t="shared" si="28"/>
        <v>2097.0803999999998</v>
      </c>
      <c r="Y275">
        <f t="shared" si="29"/>
        <v>2115.0908999999997</v>
      </c>
      <c r="Z275">
        <f t="shared" si="30"/>
        <v>1151.0877249999999</v>
      </c>
      <c r="AA275">
        <f t="shared" si="31"/>
        <v>767.72775833333333</v>
      </c>
      <c r="AB275" t="s">
        <v>125</v>
      </c>
      <c r="AC275" s="11">
        <v>2261.0745999999999</v>
      </c>
      <c r="AD275" s="11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</row>
    <row r="276" spans="1:53" s="12" customFormat="1" x14ac:dyDescent="0.25">
      <c r="A276" s="26" t="s">
        <v>187</v>
      </c>
      <c r="B276" s="12">
        <v>516</v>
      </c>
      <c r="C276" s="12">
        <v>509</v>
      </c>
      <c r="D276" s="12">
        <v>1278.8599999999999</v>
      </c>
      <c r="E276" s="12">
        <v>1278.5120999999999</v>
      </c>
      <c r="F276" s="12">
        <v>3</v>
      </c>
      <c r="G276" s="12">
        <v>3832.5144</v>
      </c>
      <c r="H276" s="7">
        <f>G276-(27.998*S276)</f>
        <v>3832.5144</v>
      </c>
      <c r="I276" s="8">
        <f>H276-57.02146*U276</f>
        <v>3832.5144</v>
      </c>
      <c r="J276">
        <v>16.2363</v>
      </c>
      <c r="K276">
        <v>5</v>
      </c>
      <c r="L276">
        <v>6</v>
      </c>
      <c r="M276">
        <v>3</v>
      </c>
      <c r="N276">
        <v>0</v>
      </c>
      <c r="O276">
        <v>0</v>
      </c>
      <c r="P276" s="13">
        <v>0</v>
      </c>
      <c r="Q276">
        <v>1466.6301000000001</v>
      </c>
      <c r="R276">
        <v>2</v>
      </c>
      <c r="S276"/>
      <c r="T276"/>
      <c r="U276"/>
      <c r="V276" s="10">
        <f t="shared" si="26"/>
        <v>1406.6269000000002</v>
      </c>
      <c r="W276">
        <f t="shared" si="27"/>
        <v>2425.8874999999998</v>
      </c>
      <c r="X276" s="1">
        <f t="shared" si="28"/>
        <v>1406.6269000000002</v>
      </c>
      <c r="Y276">
        <f t="shared" si="29"/>
        <v>1424.6374000000003</v>
      </c>
      <c r="Z276">
        <f t="shared" si="30"/>
        <v>805.86097500000017</v>
      </c>
      <c r="AA276">
        <f t="shared" si="31"/>
        <v>537.57659166666679</v>
      </c>
      <c r="AB276" s="2" t="s">
        <v>126</v>
      </c>
      <c r="AC276" s="11">
        <v>2727.3310999999999</v>
      </c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</row>
    <row r="277" spans="1:53" hidden="1" x14ac:dyDescent="0.25">
      <c r="B277" s="1">
        <v>8078</v>
      </c>
      <c r="C277" s="1">
        <v>8077</v>
      </c>
      <c r="D277" s="1">
        <v>1027.96</v>
      </c>
      <c r="E277" s="1">
        <v>1027.4631999999999</v>
      </c>
      <c r="F277" s="1">
        <v>4</v>
      </c>
      <c r="G277" s="1">
        <v>4105.8238000000001</v>
      </c>
      <c r="H277" s="15">
        <f>G277-(27.998*S277)</f>
        <v>4105.8238000000001</v>
      </c>
      <c r="I277" s="15">
        <f>H277-57.02146*U277</f>
        <v>4105.8238000000001</v>
      </c>
      <c r="J277" s="1">
        <v>66.325100000000006</v>
      </c>
      <c r="K277" s="1">
        <v>2</v>
      </c>
      <c r="L277" s="1">
        <v>6</v>
      </c>
      <c r="M277" s="1">
        <v>0</v>
      </c>
      <c r="N277" s="1">
        <v>0</v>
      </c>
      <c r="O277" s="1">
        <v>0</v>
      </c>
      <c r="P277" s="13">
        <v>0</v>
      </c>
      <c r="Q277">
        <v>978.28189999999995</v>
      </c>
      <c r="R277">
        <v>3</v>
      </c>
      <c r="V277" s="10">
        <f t="shared" si="26"/>
        <v>2727.3482000000004</v>
      </c>
      <c r="W277">
        <f t="shared" si="27"/>
        <v>1378.4756</v>
      </c>
      <c r="X277" s="1">
        <f t="shared" si="28"/>
        <v>2727.3482000000004</v>
      </c>
      <c r="Y277">
        <f t="shared" si="29"/>
        <v>2745.3587000000002</v>
      </c>
      <c r="Z277">
        <f t="shared" si="30"/>
        <v>1466.2216250000001</v>
      </c>
      <c r="AA277">
        <f t="shared" si="31"/>
        <v>977.81702500000017</v>
      </c>
      <c r="AB277" s="2" t="s">
        <v>126</v>
      </c>
      <c r="AC277" s="11">
        <v>2727.3310999999999</v>
      </c>
    </row>
    <row r="278" spans="1:53" s="12" customFormat="1" hidden="1" x14ac:dyDescent="0.25">
      <c r="B278" s="1">
        <v>8095</v>
      </c>
      <c r="C278" s="1">
        <v>8088</v>
      </c>
      <c r="D278" s="1">
        <v>1392.3</v>
      </c>
      <c r="E278" s="1">
        <v>1391.6310000000001</v>
      </c>
      <c r="F278" s="1">
        <v>3</v>
      </c>
      <c r="G278" s="1">
        <v>4171.8711000000003</v>
      </c>
      <c r="H278" s="15">
        <f>G278-(27.998*S278)</f>
        <v>4171.8711000000003</v>
      </c>
      <c r="I278" s="15">
        <f>H278-57.02146*U278</f>
        <v>4171.8711000000003</v>
      </c>
      <c r="J278" s="1">
        <v>66.454400000000007</v>
      </c>
      <c r="K278" s="1">
        <v>4</v>
      </c>
      <c r="L278" s="1">
        <v>3</v>
      </c>
      <c r="M278" s="1">
        <v>1</v>
      </c>
      <c r="N278" s="1">
        <v>0</v>
      </c>
      <c r="O278" s="1">
        <v>0</v>
      </c>
      <c r="P278" s="13">
        <v>0</v>
      </c>
      <c r="Q278">
        <v>1466.6549</v>
      </c>
      <c r="R278">
        <v>2</v>
      </c>
      <c r="S278"/>
      <c r="T278"/>
      <c r="U278"/>
      <c r="V278" s="10">
        <f t="shared" si="26"/>
        <v>2727.3372000000004</v>
      </c>
      <c r="W278">
        <f t="shared" si="27"/>
        <v>1444.5338999999999</v>
      </c>
      <c r="X278" s="1">
        <f t="shared" si="28"/>
        <v>2727.3372000000004</v>
      </c>
      <c r="Y278">
        <f t="shared" si="29"/>
        <v>2745.3477000000003</v>
      </c>
      <c r="Z278">
        <f t="shared" si="30"/>
        <v>1466.2161250000001</v>
      </c>
      <c r="AA278">
        <f t="shared" si="31"/>
        <v>977.81335833333344</v>
      </c>
      <c r="AB278" s="2" t="s">
        <v>126</v>
      </c>
      <c r="AC278" s="11">
        <v>2727.3310999999999</v>
      </c>
      <c r="AD278" t="s">
        <v>127</v>
      </c>
      <c r="AE278">
        <v>910.12130000000002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</row>
    <row r="279" spans="1:53" x14ac:dyDescent="0.25">
      <c r="A279" s="26" t="s">
        <v>165</v>
      </c>
      <c r="B279">
        <v>5270</v>
      </c>
      <c r="C279">
        <v>5261</v>
      </c>
      <c r="D279">
        <v>1058.48</v>
      </c>
      <c r="E279">
        <v>1058.1357</v>
      </c>
      <c r="F279">
        <v>3</v>
      </c>
      <c r="G279">
        <v>3171.3854000000001</v>
      </c>
      <c r="H279" s="7">
        <f>G279-(27.998*S279)</f>
        <v>3171.3854000000001</v>
      </c>
      <c r="I279" s="8">
        <f>H279-57.02146*U279</f>
        <v>3171.3854000000001</v>
      </c>
      <c r="J279">
        <v>47.054600000000001</v>
      </c>
      <c r="K279">
        <v>2</v>
      </c>
      <c r="L279">
        <v>6</v>
      </c>
      <c r="M279" s="2">
        <v>0</v>
      </c>
      <c r="N279" s="2">
        <v>0</v>
      </c>
      <c r="O279" s="2">
        <v>0</v>
      </c>
      <c r="P279" s="13">
        <v>0</v>
      </c>
      <c r="Q279">
        <v>972.77639999999997</v>
      </c>
      <c r="R279" s="2">
        <v>2</v>
      </c>
      <c r="V279" s="10">
        <f t="shared" si="26"/>
        <v>1792.9098000000001</v>
      </c>
      <c r="W279">
        <f t="shared" si="27"/>
        <v>1378.4756</v>
      </c>
      <c r="X279" s="1">
        <f t="shared" si="28"/>
        <v>1792.9098000000001</v>
      </c>
      <c r="Y279">
        <f t="shared" si="29"/>
        <v>1810.9203000000002</v>
      </c>
      <c r="Z279">
        <f t="shared" si="30"/>
        <v>999.00242500000013</v>
      </c>
      <c r="AA279">
        <f t="shared" si="31"/>
        <v>666.33755833333339</v>
      </c>
      <c r="AB279" t="s">
        <v>94</v>
      </c>
      <c r="AC279">
        <v>1739.8689999999999</v>
      </c>
    </row>
    <row r="280" spans="1:53" x14ac:dyDescent="0.25">
      <c r="A280" s="12" t="s">
        <v>200</v>
      </c>
      <c r="B280">
        <v>8773</v>
      </c>
      <c r="C280">
        <v>8770</v>
      </c>
      <c r="D280">
        <v>1515.31</v>
      </c>
      <c r="E280">
        <v>1514.9679000000001</v>
      </c>
      <c r="F280">
        <v>3</v>
      </c>
      <c r="G280">
        <v>4541.8819000000003</v>
      </c>
      <c r="H280" s="7">
        <f>G280-(27.998*S280)</f>
        <v>4541.8819000000003</v>
      </c>
      <c r="I280" s="8">
        <f>H280-57.02146*U280</f>
        <v>4541.8819000000003</v>
      </c>
      <c r="J280">
        <v>72.373199999999997</v>
      </c>
      <c r="K280">
        <v>3</v>
      </c>
      <c r="L280">
        <v>4</v>
      </c>
      <c r="M280">
        <v>1</v>
      </c>
      <c r="N280">
        <v>1</v>
      </c>
      <c r="O280">
        <v>0</v>
      </c>
      <c r="P280" s="13">
        <v>0</v>
      </c>
      <c r="Q280">
        <v>1169.4195999999999</v>
      </c>
      <c r="R280">
        <v>2</v>
      </c>
      <c r="V280" s="10">
        <f t="shared" si="26"/>
        <v>2847.2792000000004</v>
      </c>
      <c r="W280">
        <f t="shared" si="27"/>
        <v>1694.6026999999999</v>
      </c>
      <c r="X280" s="1">
        <f t="shared" si="28"/>
        <v>2847.2792000000004</v>
      </c>
      <c r="Y280">
        <f t="shared" si="29"/>
        <v>2865.2897000000003</v>
      </c>
      <c r="Z280">
        <f t="shared" si="30"/>
        <v>1526.1871250000002</v>
      </c>
      <c r="AA280">
        <f t="shared" si="31"/>
        <v>1017.7940250000001</v>
      </c>
      <c r="AB280" s="2" t="s">
        <v>128</v>
      </c>
      <c r="AC280" s="11">
        <v>2133.0702000000001</v>
      </c>
      <c r="BA280" s="12"/>
    </row>
    <row r="281" spans="1:53" x14ac:dyDescent="0.25">
      <c r="A281" t="s">
        <v>250</v>
      </c>
      <c r="B281" s="12">
        <v>2751</v>
      </c>
      <c r="C281" s="12">
        <v>2742</v>
      </c>
      <c r="D281" s="12">
        <v>1432.29</v>
      </c>
      <c r="E281" s="12">
        <v>1431.6181999999999</v>
      </c>
      <c r="F281" s="12">
        <v>3</v>
      </c>
      <c r="G281" s="12">
        <v>4291.8326999999999</v>
      </c>
      <c r="H281" s="7">
        <f>G281-(27.998*S281)</f>
        <v>4291.8326999999999</v>
      </c>
      <c r="I281" s="8">
        <f>H281-57.02146*U281</f>
        <v>4291.8326999999999</v>
      </c>
      <c r="J281" s="12">
        <v>30.696300000000001</v>
      </c>
      <c r="K281" s="12">
        <v>4</v>
      </c>
      <c r="L281" s="12">
        <v>3</v>
      </c>
      <c r="M281" s="12">
        <v>3</v>
      </c>
      <c r="N281" s="12">
        <v>0</v>
      </c>
      <c r="O281" s="12">
        <v>0</v>
      </c>
      <c r="P281" s="13">
        <v>0</v>
      </c>
      <c r="Q281">
        <v>1169.4175</v>
      </c>
      <c r="R281">
        <v>2</v>
      </c>
      <c r="V281" s="10">
        <f t="shared" si="26"/>
        <v>2555.183</v>
      </c>
      <c r="W281">
        <f t="shared" si="27"/>
        <v>1736.6496999999999</v>
      </c>
      <c r="X281" s="1">
        <f t="shared" si="28"/>
        <v>2555.183</v>
      </c>
      <c r="Y281">
        <f t="shared" si="29"/>
        <v>2573.1934999999999</v>
      </c>
      <c r="Z281">
        <f t="shared" si="30"/>
        <v>1380.1390249999999</v>
      </c>
      <c r="AA281">
        <f t="shared" si="31"/>
        <v>920.42862500000001</v>
      </c>
      <c r="AB281" s="2" t="s">
        <v>129</v>
      </c>
      <c r="AC281" s="11">
        <v>2619.2559999999999</v>
      </c>
      <c r="AD281" t="s">
        <v>130</v>
      </c>
      <c r="AE281">
        <v>879.73059999999998</v>
      </c>
      <c r="BA281" s="3"/>
    </row>
    <row r="282" spans="1:53" s="12" customFormat="1" x14ac:dyDescent="0.25">
      <c r="A282" s="12" t="s">
        <v>182</v>
      </c>
      <c r="B282">
        <v>9101</v>
      </c>
      <c r="C282">
        <v>9100</v>
      </c>
      <c r="D282">
        <v>1321.54</v>
      </c>
      <c r="E282">
        <v>1321.2009</v>
      </c>
      <c r="F282">
        <v>3</v>
      </c>
      <c r="G282">
        <v>3960.5810000000001</v>
      </c>
      <c r="H282" s="7">
        <f>G282-(27.998*S282)</f>
        <v>3960.5810000000001</v>
      </c>
      <c r="I282" s="8">
        <f>H282-57.02146*U282</f>
        <v>3960.5810000000001</v>
      </c>
      <c r="J282">
        <v>75.351299999999995</v>
      </c>
      <c r="K282">
        <v>4</v>
      </c>
      <c r="L282">
        <v>5</v>
      </c>
      <c r="M282">
        <v>0</v>
      </c>
      <c r="N282">
        <v>1</v>
      </c>
      <c r="O282">
        <v>1</v>
      </c>
      <c r="P282" s="13">
        <v>0</v>
      </c>
      <c r="Q282">
        <v>1332.5685000000001</v>
      </c>
      <c r="R282">
        <v>2</v>
      </c>
      <c r="S282"/>
      <c r="T282"/>
      <c r="U282"/>
      <c r="V282" s="10">
        <f t="shared" si="26"/>
        <v>1739.8137000000002</v>
      </c>
      <c r="W282">
        <f t="shared" si="27"/>
        <v>2220.7673</v>
      </c>
      <c r="X282" s="1">
        <f t="shared" si="28"/>
        <v>1739.8137000000002</v>
      </c>
      <c r="Y282">
        <f t="shared" si="29"/>
        <v>1757.8242000000002</v>
      </c>
      <c r="Z282">
        <f t="shared" si="30"/>
        <v>972.45437500000014</v>
      </c>
      <c r="AA282">
        <f t="shared" si="31"/>
        <v>648.63885833333336</v>
      </c>
      <c r="AB282" s="2" t="s">
        <v>131</v>
      </c>
      <c r="AC282" s="11">
        <v>2459.2597000000001</v>
      </c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 s="3"/>
    </row>
    <row r="283" spans="1:53" hidden="1" x14ac:dyDescent="0.25">
      <c r="B283" s="1">
        <v>8232</v>
      </c>
      <c r="C283" s="1">
        <v>8231</v>
      </c>
      <c r="D283" s="1">
        <v>1225.8800000000001</v>
      </c>
      <c r="E283" s="1">
        <v>1225.5469000000001</v>
      </c>
      <c r="F283" s="1">
        <v>3</v>
      </c>
      <c r="G283" s="1">
        <v>3673.6188999999999</v>
      </c>
      <c r="H283" s="15">
        <f>G283-(27.998*S283)</f>
        <v>3673.6188999999999</v>
      </c>
      <c r="I283" s="15">
        <f>H283-57.02146*U283</f>
        <v>3673.6188999999999</v>
      </c>
      <c r="J283" s="1">
        <v>67.539500000000004</v>
      </c>
      <c r="K283" s="1">
        <v>2</v>
      </c>
      <c r="L283" s="1">
        <v>7</v>
      </c>
      <c r="M283" s="1">
        <v>0</v>
      </c>
      <c r="N283" s="1">
        <v>0</v>
      </c>
      <c r="O283" s="1">
        <v>0</v>
      </c>
      <c r="P283" s="13">
        <v>0</v>
      </c>
      <c r="Q283">
        <v>1169.3701000000001</v>
      </c>
      <c r="R283">
        <v>2</v>
      </c>
      <c r="V283" s="10">
        <f t="shared" si="26"/>
        <v>2133.0905000000002</v>
      </c>
      <c r="W283">
        <f t="shared" si="27"/>
        <v>1540.5283999999999</v>
      </c>
      <c r="X283" s="1">
        <f t="shared" si="28"/>
        <v>2133.0905000000002</v>
      </c>
      <c r="Y283">
        <f t="shared" si="29"/>
        <v>2151.1010000000001</v>
      </c>
      <c r="Z283">
        <f t="shared" si="30"/>
        <v>1169.0927750000001</v>
      </c>
      <c r="AA283">
        <f t="shared" si="31"/>
        <v>779.73112500000013</v>
      </c>
      <c r="AB283" s="2" t="s">
        <v>128</v>
      </c>
      <c r="AC283" s="11">
        <v>2133.0702000000001</v>
      </c>
    </row>
    <row r="284" spans="1:53" x14ac:dyDescent="0.25">
      <c r="A284" s="26" t="s">
        <v>151</v>
      </c>
      <c r="B284">
        <v>2186</v>
      </c>
      <c r="C284">
        <v>2181</v>
      </c>
      <c r="D284">
        <v>1344.07</v>
      </c>
      <c r="E284">
        <v>1343.5727999999999</v>
      </c>
      <c r="F284">
        <v>2</v>
      </c>
      <c r="G284">
        <v>2685.1309999999999</v>
      </c>
      <c r="H284" s="7">
        <f>G284-(27.998*S284)</f>
        <v>2685.1309999999999</v>
      </c>
      <c r="I284" s="8">
        <f>H284-57.02146*U284</f>
        <v>2685.1309999999999</v>
      </c>
      <c r="J284">
        <v>27.055199999999999</v>
      </c>
      <c r="K284" s="2">
        <v>2</v>
      </c>
      <c r="L284" s="2">
        <v>7</v>
      </c>
      <c r="M284" s="2">
        <v>0</v>
      </c>
      <c r="N284" s="2">
        <v>0</v>
      </c>
      <c r="O284" s="2">
        <v>0</v>
      </c>
      <c r="P284" s="13">
        <v>0</v>
      </c>
      <c r="Q284">
        <v>1150.9378999999999</v>
      </c>
      <c r="R284">
        <v>2</v>
      </c>
      <c r="V284" s="10">
        <f t="shared" si="26"/>
        <v>1144.6025999999999</v>
      </c>
      <c r="W284">
        <f t="shared" si="27"/>
        <v>1540.5283999999999</v>
      </c>
      <c r="X284" s="1">
        <f t="shared" si="28"/>
        <v>1144.6025999999999</v>
      </c>
      <c r="Y284">
        <f t="shared" si="29"/>
        <v>1162.6131</v>
      </c>
      <c r="Z284">
        <f t="shared" si="30"/>
        <v>674.84882500000003</v>
      </c>
      <c r="AA284">
        <f t="shared" si="31"/>
        <v>450.23515833333335</v>
      </c>
      <c r="AB284" t="s">
        <v>132</v>
      </c>
      <c r="AC284">
        <v>2096.105</v>
      </c>
    </row>
    <row r="285" spans="1:53" hidden="1" x14ac:dyDescent="0.25">
      <c r="B285" s="1">
        <v>8337</v>
      </c>
      <c r="C285" s="1">
        <v>8330</v>
      </c>
      <c r="D285" s="1">
        <v>1124.48</v>
      </c>
      <c r="E285" s="1">
        <v>1123.8047999999999</v>
      </c>
      <c r="F285" s="1">
        <v>3</v>
      </c>
      <c r="G285" s="1">
        <v>3368.3926999999999</v>
      </c>
      <c r="H285" s="15">
        <f>G285-(27.998*S285)</f>
        <v>3368.3926999999999</v>
      </c>
      <c r="I285" s="15">
        <f>H285-57.02146*U285</f>
        <v>3368.3926999999999</v>
      </c>
      <c r="J285" s="1">
        <v>68.3857</v>
      </c>
      <c r="K285" s="1">
        <v>2</v>
      </c>
      <c r="L285" s="1">
        <v>8</v>
      </c>
      <c r="M285" s="1">
        <v>0</v>
      </c>
      <c r="N285" s="1">
        <v>0</v>
      </c>
      <c r="O285" s="1">
        <v>0</v>
      </c>
      <c r="P285">
        <v>0</v>
      </c>
      <c r="Q285">
        <v>935.76760000000002</v>
      </c>
      <c r="R285">
        <v>2</v>
      </c>
      <c r="V285" s="10">
        <f t="shared" si="26"/>
        <v>1665.8115</v>
      </c>
      <c r="W285">
        <f t="shared" si="27"/>
        <v>1702.5811999999999</v>
      </c>
      <c r="X285" s="1">
        <f t="shared" si="28"/>
        <v>1665.8115</v>
      </c>
      <c r="Y285">
        <f t="shared" si="29"/>
        <v>1683.8220000000001</v>
      </c>
      <c r="Z285">
        <f t="shared" si="30"/>
        <v>935.45327500000008</v>
      </c>
      <c r="AA285">
        <f t="shared" si="31"/>
        <v>623.97145833333332</v>
      </c>
      <c r="AB285" s="2" t="s">
        <v>133</v>
      </c>
      <c r="AC285" s="11">
        <v>1665.8151</v>
      </c>
    </row>
    <row r="286" spans="1:53" x14ac:dyDescent="0.25">
      <c r="A286" t="s">
        <v>197</v>
      </c>
      <c r="B286" s="7">
        <v>7574</v>
      </c>
      <c r="C286" s="12">
        <v>7571</v>
      </c>
      <c r="D286" s="12">
        <v>1117.1500000000001</v>
      </c>
      <c r="E286" s="12">
        <v>1116.4866999999999</v>
      </c>
      <c r="F286" s="12">
        <v>3</v>
      </c>
      <c r="G286" s="12">
        <v>3346.4382999999998</v>
      </c>
      <c r="H286" s="7">
        <f>G286-(27.998*S286)</f>
        <v>3346.4382999999998</v>
      </c>
      <c r="I286" s="8">
        <f>H286-57.02146*U286</f>
        <v>3346.4382999999998</v>
      </c>
      <c r="J286" s="12">
        <v>62.5334</v>
      </c>
      <c r="K286" s="12">
        <v>2</v>
      </c>
      <c r="L286" s="12">
        <v>3</v>
      </c>
      <c r="M286" s="12">
        <v>1</v>
      </c>
      <c r="N286" s="12">
        <v>0</v>
      </c>
      <c r="O286" s="12">
        <v>0</v>
      </c>
      <c r="P286" s="2">
        <v>0</v>
      </c>
      <c r="Q286">
        <v>1006.3546</v>
      </c>
      <c r="R286">
        <v>2</v>
      </c>
      <c r="V286" s="10">
        <f t="shared" si="26"/>
        <v>2308.0631999999996</v>
      </c>
      <c r="W286">
        <f t="shared" si="27"/>
        <v>1038.3751</v>
      </c>
      <c r="X286" s="1">
        <f t="shared" si="28"/>
        <v>2308.0631999999996</v>
      </c>
      <c r="Y286">
        <f t="shared" si="29"/>
        <v>2326.0736999999995</v>
      </c>
      <c r="Z286">
        <f t="shared" si="30"/>
        <v>1256.5791249999997</v>
      </c>
      <c r="AA286">
        <f t="shared" si="31"/>
        <v>838.05535833333317</v>
      </c>
      <c r="AB286" t="s">
        <v>134</v>
      </c>
      <c r="AC286">
        <v>1806.8510000000001</v>
      </c>
    </row>
    <row r="287" spans="1:53" x14ac:dyDescent="0.25">
      <c r="A287" s="26" t="s">
        <v>146</v>
      </c>
      <c r="B287">
        <v>1275</v>
      </c>
      <c r="C287">
        <v>1268</v>
      </c>
      <c r="D287">
        <v>1005.43</v>
      </c>
      <c r="E287">
        <v>1005.4299</v>
      </c>
      <c r="F287">
        <v>3</v>
      </c>
      <c r="G287">
        <v>3013.2678000000001</v>
      </c>
      <c r="H287" s="7">
        <f>G287-(27.998*S287)</f>
        <v>3013.2678000000001</v>
      </c>
      <c r="I287" s="8">
        <f>H287-57.02146*U287</f>
        <v>3013.2678000000001</v>
      </c>
      <c r="J287">
        <v>21.081199999999999</v>
      </c>
      <c r="K287">
        <v>3</v>
      </c>
      <c r="L287">
        <v>6</v>
      </c>
      <c r="M287">
        <v>2</v>
      </c>
      <c r="N287">
        <v>0</v>
      </c>
      <c r="O287">
        <v>0</v>
      </c>
      <c r="P287" s="13">
        <v>0</v>
      </c>
      <c r="Q287">
        <v>1017.9155</v>
      </c>
      <c r="R287">
        <v>3</v>
      </c>
      <c r="V287" s="10">
        <f t="shared" si="26"/>
        <v>1139.5970000000002</v>
      </c>
      <c r="W287">
        <f t="shared" si="27"/>
        <v>1873.6707999999999</v>
      </c>
      <c r="X287" s="1">
        <f t="shared" si="28"/>
        <v>1139.5970000000002</v>
      </c>
      <c r="Y287">
        <f t="shared" si="29"/>
        <v>1157.6075000000003</v>
      </c>
      <c r="Z287">
        <f t="shared" si="30"/>
        <v>672.34602500000017</v>
      </c>
      <c r="AA287">
        <f t="shared" si="31"/>
        <v>448.5666250000001</v>
      </c>
      <c r="AB287" s="2" t="s">
        <v>135</v>
      </c>
      <c r="AC287" s="11">
        <v>2846.2559000000001</v>
      </c>
      <c r="AD287" t="s">
        <v>136</v>
      </c>
      <c r="AE287">
        <v>950.09019999999998</v>
      </c>
      <c r="BA287" s="12"/>
    </row>
    <row r="288" spans="1:53" x14ac:dyDescent="0.25">
      <c r="A288" t="s">
        <v>251</v>
      </c>
      <c r="B288">
        <v>3354</v>
      </c>
      <c r="C288">
        <v>3347</v>
      </c>
      <c r="D288">
        <v>1049.47</v>
      </c>
      <c r="E288">
        <v>1048.7982</v>
      </c>
      <c r="F288">
        <v>3</v>
      </c>
      <c r="G288">
        <v>3143.3728000000001</v>
      </c>
      <c r="H288" s="7">
        <f>G288-(27.998*S288)</f>
        <v>3143.3728000000001</v>
      </c>
      <c r="I288" s="8">
        <f>H288-57.02146*U288</f>
        <v>3143.3728000000001</v>
      </c>
      <c r="J288">
        <v>34.611499999999999</v>
      </c>
      <c r="K288">
        <v>2</v>
      </c>
      <c r="L288">
        <v>6</v>
      </c>
      <c r="M288">
        <v>0</v>
      </c>
      <c r="N288">
        <v>0</v>
      </c>
      <c r="O288">
        <v>0</v>
      </c>
      <c r="P288" s="13">
        <v>0</v>
      </c>
      <c r="Q288">
        <v>1526.1106</v>
      </c>
      <c r="R288">
        <v>2</v>
      </c>
      <c r="V288" s="10">
        <f t="shared" si="26"/>
        <v>1764.8972000000001</v>
      </c>
      <c r="W288">
        <f t="shared" si="27"/>
        <v>1378.4756</v>
      </c>
      <c r="X288" s="1">
        <f t="shared" si="28"/>
        <v>1764.8972000000001</v>
      </c>
      <c r="Y288">
        <f t="shared" si="29"/>
        <v>1782.9077000000002</v>
      </c>
      <c r="Z288">
        <f t="shared" si="30"/>
        <v>984.99612500000012</v>
      </c>
      <c r="AA288">
        <f t="shared" si="31"/>
        <v>657.00002500000005</v>
      </c>
      <c r="AB288" s="2" t="s">
        <v>135</v>
      </c>
      <c r="AC288" s="11">
        <v>2846.2559000000001</v>
      </c>
    </row>
    <row r="289" spans="1:53" x14ac:dyDescent="0.25">
      <c r="A289" s="2" t="s">
        <v>204</v>
      </c>
      <c r="B289">
        <v>2226</v>
      </c>
      <c r="C289">
        <v>2225</v>
      </c>
      <c r="D289">
        <v>1168.02</v>
      </c>
      <c r="E289">
        <v>1167.5195000000001</v>
      </c>
      <c r="F289">
        <v>2</v>
      </c>
      <c r="G289">
        <v>2333.0245</v>
      </c>
      <c r="H289" s="7">
        <f>G289-(27.998*S289)</f>
        <v>2333.0245</v>
      </c>
      <c r="I289" s="8">
        <f>H289-57.02146*U289</f>
        <v>2333.0245</v>
      </c>
      <c r="J289">
        <v>27.311900000000001</v>
      </c>
      <c r="K289" s="2">
        <v>2</v>
      </c>
      <c r="L289" s="2">
        <v>5</v>
      </c>
      <c r="M289" s="2">
        <v>0</v>
      </c>
      <c r="N289" s="2">
        <v>0</v>
      </c>
      <c r="O289" s="2">
        <v>0</v>
      </c>
      <c r="P289" s="2">
        <v>0</v>
      </c>
      <c r="Q289">
        <v>987.85860000000002</v>
      </c>
      <c r="R289">
        <v>2</v>
      </c>
      <c r="V289" s="10">
        <f t="shared" si="26"/>
        <v>1116.6017000000002</v>
      </c>
      <c r="W289">
        <f t="shared" si="27"/>
        <v>1216.4227999999998</v>
      </c>
      <c r="X289" s="1">
        <f t="shared" si="28"/>
        <v>1116.6017000000002</v>
      </c>
      <c r="Y289">
        <f t="shared" si="29"/>
        <v>1134.6122000000003</v>
      </c>
      <c r="Z289">
        <f t="shared" si="30"/>
        <v>660.84837500000015</v>
      </c>
      <c r="AA289">
        <f t="shared" si="31"/>
        <v>440.90152500000005</v>
      </c>
      <c r="AB289" t="s">
        <v>137</v>
      </c>
      <c r="AC289">
        <v>1770.89</v>
      </c>
    </row>
    <row r="290" spans="1:53" x14ac:dyDescent="0.25">
      <c r="A290" t="s">
        <v>222</v>
      </c>
      <c r="B290">
        <v>2100</v>
      </c>
      <c r="C290">
        <v>2093</v>
      </c>
      <c r="D290">
        <v>1411.61</v>
      </c>
      <c r="E290">
        <v>1410.6035999999999</v>
      </c>
      <c r="F290">
        <v>2</v>
      </c>
      <c r="G290">
        <v>2819.1927000000001</v>
      </c>
      <c r="H290" s="7">
        <f>G290-(27.998*S290)</f>
        <v>2819.1927000000001</v>
      </c>
      <c r="I290" s="8">
        <f>H290-57.02146*U290</f>
        <v>2819.1927000000001</v>
      </c>
      <c r="J290">
        <v>26.4861</v>
      </c>
      <c r="K290">
        <v>2</v>
      </c>
      <c r="L290">
        <v>8</v>
      </c>
      <c r="M290">
        <v>0</v>
      </c>
      <c r="N290">
        <v>0</v>
      </c>
      <c r="O290">
        <v>0</v>
      </c>
      <c r="P290" s="2">
        <v>0</v>
      </c>
      <c r="Q290">
        <v>977.87189999999998</v>
      </c>
      <c r="R290">
        <v>2</v>
      </c>
      <c r="V290" s="10">
        <f t="shared" si="26"/>
        <v>1116.6115000000002</v>
      </c>
      <c r="W290">
        <f t="shared" si="27"/>
        <v>1702.5811999999999</v>
      </c>
      <c r="X290" s="1">
        <f t="shared" si="28"/>
        <v>1116.6115000000002</v>
      </c>
      <c r="Y290">
        <f t="shared" si="29"/>
        <v>1134.6220000000003</v>
      </c>
      <c r="Z290">
        <f t="shared" si="30"/>
        <v>660.85327500000017</v>
      </c>
      <c r="AA290">
        <f t="shared" si="31"/>
        <v>440.90479166666677</v>
      </c>
      <c r="AB290" s="2" t="s">
        <v>138</v>
      </c>
      <c r="AC290" s="11">
        <v>1749.8937000000001</v>
      </c>
    </row>
    <row r="291" spans="1:53" hidden="1" x14ac:dyDescent="0.25">
      <c r="B291" s="1">
        <v>8925</v>
      </c>
      <c r="C291" s="1">
        <v>8924</v>
      </c>
      <c r="D291" s="1">
        <v>1044.48</v>
      </c>
      <c r="E291" s="1">
        <v>1043.8036999999999</v>
      </c>
      <c r="F291" s="1">
        <v>3</v>
      </c>
      <c r="G291" s="1">
        <v>3128.3892999999998</v>
      </c>
      <c r="H291" s="15">
        <f>G291-(27.998*S291)</f>
        <v>3128.3892999999998</v>
      </c>
      <c r="I291" s="15">
        <f>H291-57.02146*U291</f>
        <v>3128.3892999999998</v>
      </c>
      <c r="J291" s="1">
        <v>73.766999999999996</v>
      </c>
      <c r="K291" s="1">
        <v>2</v>
      </c>
      <c r="L291" s="1">
        <v>6</v>
      </c>
      <c r="M291" s="1">
        <v>0</v>
      </c>
      <c r="N291" s="1">
        <v>0</v>
      </c>
      <c r="O291" s="1">
        <v>0</v>
      </c>
      <c r="P291" s="2">
        <v>0</v>
      </c>
      <c r="Q291">
        <v>977.92679999999996</v>
      </c>
      <c r="R291">
        <v>2</v>
      </c>
      <c r="V291" s="10">
        <f t="shared" si="26"/>
        <v>1749.9136999999998</v>
      </c>
      <c r="W291">
        <f t="shared" si="27"/>
        <v>1378.4756</v>
      </c>
      <c r="X291" s="1">
        <f t="shared" si="28"/>
        <v>1749.9136999999998</v>
      </c>
      <c r="Y291">
        <f t="shared" si="29"/>
        <v>1767.9241999999999</v>
      </c>
      <c r="Z291">
        <f t="shared" si="30"/>
        <v>977.50437499999998</v>
      </c>
      <c r="AA291">
        <f t="shared" si="31"/>
        <v>652.00552499999992</v>
      </c>
      <c r="AB291" s="2" t="s">
        <v>138</v>
      </c>
      <c r="AC291" s="11">
        <v>1749.8937000000001</v>
      </c>
    </row>
    <row r="292" spans="1:53" x14ac:dyDescent="0.25">
      <c r="A292" s="12" t="s">
        <v>180</v>
      </c>
      <c r="B292">
        <v>8190</v>
      </c>
      <c r="C292">
        <v>8187</v>
      </c>
      <c r="D292">
        <v>1279.9000000000001</v>
      </c>
      <c r="E292">
        <v>1279.5652</v>
      </c>
      <c r="F292">
        <v>3</v>
      </c>
      <c r="G292">
        <v>3835.6736999999998</v>
      </c>
      <c r="H292" s="7">
        <f>G292-(27.998*S292)</f>
        <v>3835.6736999999998</v>
      </c>
      <c r="I292" s="8">
        <f>H292-57.02146*U292</f>
        <v>3835.6736999999998</v>
      </c>
      <c r="J292">
        <v>67.209000000000003</v>
      </c>
      <c r="K292">
        <v>2</v>
      </c>
      <c r="L292">
        <v>8</v>
      </c>
      <c r="M292">
        <v>0</v>
      </c>
      <c r="N292">
        <v>0</v>
      </c>
      <c r="O292">
        <v>0</v>
      </c>
      <c r="P292" s="2">
        <v>0</v>
      </c>
      <c r="Q292">
        <v>973.34910000000002</v>
      </c>
      <c r="R292">
        <v>2</v>
      </c>
      <c r="V292" s="10">
        <f t="shared" si="26"/>
        <v>2133.0924999999997</v>
      </c>
      <c r="W292">
        <f t="shared" si="27"/>
        <v>1702.5811999999999</v>
      </c>
      <c r="X292" s="1">
        <f t="shared" si="28"/>
        <v>2133.0924999999997</v>
      </c>
      <c r="Y292">
        <f t="shared" si="29"/>
        <v>2151.1029999999996</v>
      </c>
      <c r="Z292">
        <f t="shared" si="30"/>
        <v>1169.0937749999998</v>
      </c>
      <c r="AA292">
        <f t="shared" si="31"/>
        <v>779.7317916666666</v>
      </c>
      <c r="AB292" t="s">
        <v>94</v>
      </c>
      <c r="AC292">
        <v>1739.8689999999999</v>
      </c>
    </row>
    <row r="293" spans="1:53" x14ac:dyDescent="0.25">
      <c r="A293" t="s">
        <v>237</v>
      </c>
      <c r="B293" s="12">
        <v>576</v>
      </c>
      <c r="C293" s="12">
        <v>575</v>
      </c>
      <c r="D293" s="12">
        <v>1094.81</v>
      </c>
      <c r="E293" s="12">
        <v>1094.4784</v>
      </c>
      <c r="F293" s="12">
        <v>3</v>
      </c>
      <c r="G293" s="12">
        <v>3280.4132</v>
      </c>
      <c r="H293" s="7">
        <f>G293-(27.998*S293)</f>
        <v>3280.4132</v>
      </c>
      <c r="I293" s="8">
        <f>H293-57.02146*U293</f>
        <v>3280.4132</v>
      </c>
      <c r="J293">
        <v>16.615600000000001</v>
      </c>
      <c r="K293">
        <v>4</v>
      </c>
      <c r="L293">
        <v>5</v>
      </c>
      <c r="M293" s="2">
        <v>2</v>
      </c>
      <c r="N293" s="2">
        <v>0</v>
      </c>
      <c r="O293" s="2">
        <v>0</v>
      </c>
      <c r="P293" s="13">
        <v>0</v>
      </c>
      <c r="Q293">
        <v>987.82860000000005</v>
      </c>
      <c r="R293">
        <v>3</v>
      </c>
      <c r="V293" s="10">
        <f t="shared" si="26"/>
        <v>1365.7157999999999</v>
      </c>
      <c r="W293">
        <f t="shared" si="27"/>
        <v>1914.6974</v>
      </c>
      <c r="X293" s="1">
        <f t="shared" si="28"/>
        <v>1365.7157999999999</v>
      </c>
      <c r="Y293">
        <f t="shared" si="29"/>
        <v>1383.7263</v>
      </c>
      <c r="Z293">
        <f t="shared" si="30"/>
        <v>785.40542500000004</v>
      </c>
      <c r="AA293">
        <f t="shared" si="31"/>
        <v>523.93955833333337</v>
      </c>
      <c r="AB293" t="s">
        <v>139</v>
      </c>
      <c r="AC293">
        <v>2757.3820000000001</v>
      </c>
      <c r="BA293" s="12"/>
    </row>
    <row r="294" spans="1:53" x14ac:dyDescent="0.25">
      <c r="A294" t="s">
        <v>239</v>
      </c>
      <c r="B294" s="12">
        <v>593</v>
      </c>
      <c r="C294" s="12">
        <v>586</v>
      </c>
      <c r="D294" s="12">
        <v>1143.5</v>
      </c>
      <c r="E294" s="12">
        <v>1143.4965999999999</v>
      </c>
      <c r="F294" s="12">
        <v>3</v>
      </c>
      <c r="G294" s="12">
        <v>3427.4679000000001</v>
      </c>
      <c r="H294" s="7">
        <f>G294-(27.998*S294)</f>
        <v>3427.4679000000001</v>
      </c>
      <c r="I294" s="8">
        <f>H294-57.02146*U294</f>
        <v>3427.4679000000001</v>
      </c>
      <c r="J294">
        <v>16.715199999999999</v>
      </c>
      <c r="K294">
        <v>4</v>
      </c>
      <c r="L294">
        <v>5</v>
      </c>
      <c r="M294">
        <v>3</v>
      </c>
      <c r="N294">
        <v>0</v>
      </c>
      <c r="O294">
        <v>0</v>
      </c>
      <c r="P294">
        <v>0</v>
      </c>
      <c r="Q294">
        <v>972.79089999999997</v>
      </c>
      <c r="R294">
        <v>2</v>
      </c>
      <c r="V294" s="10">
        <f t="shared" si="26"/>
        <v>1366.7126000000003</v>
      </c>
      <c r="W294">
        <f t="shared" si="27"/>
        <v>2060.7552999999998</v>
      </c>
      <c r="X294" s="1">
        <f t="shared" si="28"/>
        <v>1366.7126000000003</v>
      </c>
      <c r="Y294">
        <f t="shared" si="29"/>
        <v>1384.7231000000004</v>
      </c>
      <c r="Z294">
        <f t="shared" si="30"/>
        <v>785.90382500000021</v>
      </c>
      <c r="AA294">
        <f t="shared" si="31"/>
        <v>524.27182500000015</v>
      </c>
      <c r="AB294" t="s">
        <v>94</v>
      </c>
      <c r="AC294">
        <v>1739.8689999999999</v>
      </c>
    </row>
    <row r="295" spans="1:53" x14ac:dyDescent="0.25">
      <c r="A295" s="26" t="s">
        <v>175</v>
      </c>
      <c r="B295">
        <v>6606</v>
      </c>
      <c r="C295">
        <v>6603</v>
      </c>
      <c r="D295">
        <v>1104.96</v>
      </c>
      <c r="E295">
        <v>1104.4521</v>
      </c>
      <c r="F295">
        <v>4</v>
      </c>
      <c r="G295">
        <v>4413.7794999999996</v>
      </c>
      <c r="H295" s="7">
        <f>G295-(27.998*S295)</f>
        <v>4413.7794999999996</v>
      </c>
      <c r="I295" s="8">
        <f>H295-57.02146*U295</f>
        <v>4413.7794999999996</v>
      </c>
      <c r="J295">
        <v>55.819899999999997</v>
      </c>
      <c r="K295">
        <v>2</v>
      </c>
      <c r="L295">
        <v>6</v>
      </c>
      <c r="M295" s="2">
        <v>0</v>
      </c>
      <c r="N295" s="2">
        <v>0</v>
      </c>
      <c r="O295" s="2">
        <v>0</v>
      </c>
      <c r="P295" s="13">
        <v>0</v>
      </c>
      <c r="Q295">
        <v>972.84889999999996</v>
      </c>
      <c r="R295">
        <v>2</v>
      </c>
      <c r="V295" s="10">
        <f t="shared" si="26"/>
        <v>3035.3038999999999</v>
      </c>
      <c r="W295">
        <f t="shared" si="27"/>
        <v>1378.4756</v>
      </c>
      <c r="X295" s="1">
        <f t="shared" si="28"/>
        <v>3035.3038999999999</v>
      </c>
      <c r="Y295">
        <f t="shared" si="29"/>
        <v>3053.3143999999998</v>
      </c>
      <c r="Z295">
        <f t="shared" si="30"/>
        <v>1620.1994749999999</v>
      </c>
      <c r="AA295">
        <f t="shared" si="31"/>
        <v>1080.4689249999999</v>
      </c>
      <c r="AB295" t="s">
        <v>94</v>
      </c>
      <c r="AC295">
        <v>1739.8689999999999</v>
      </c>
    </row>
    <row r="296" spans="1:53" s="2" customFormat="1" x14ac:dyDescent="0.25">
      <c r="A296" s="12" t="s">
        <v>205</v>
      </c>
      <c r="B296">
        <v>5790</v>
      </c>
      <c r="C296">
        <v>5789</v>
      </c>
      <c r="D296">
        <v>916.41</v>
      </c>
      <c r="E296">
        <v>916.0127</v>
      </c>
      <c r="F296">
        <v>5</v>
      </c>
      <c r="G296">
        <v>4575.027</v>
      </c>
      <c r="H296" s="7">
        <f>G296-(27.998*S296)</f>
        <v>4575.027</v>
      </c>
      <c r="I296" s="8">
        <f>H296-57.02146*U296</f>
        <v>4575.027</v>
      </c>
      <c r="J296">
        <v>50.382199999999997</v>
      </c>
      <c r="K296">
        <v>2</v>
      </c>
      <c r="L296">
        <v>5</v>
      </c>
      <c r="M296">
        <v>0</v>
      </c>
      <c r="N296">
        <v>0</v>
      </c>
      <c r="O296">
        <v>0</v>
      </c>
      <c r="P296" s="9">
        <v>0</v>
      </c>
      <c r="Q296">
        <v>935.36599999999999</v>
      </c>
      <c r="R296">
        <v>2</v>
      </c>
      <c r="S296"/>
      <c r="T296"/>
      <c r="U296"/>
      <c r="V296" s="10">
        <f t="shared" si="26"/>
        <v>3358.6042000000002</v>
      </c>
      <c r="W296">
        <f t="shared" si="27"/>
        <v>1216.4227999999998</v>
      </c>
      <c r="X296" s="1">
        <f t="shared" si="28"/>
        <v>3358.6042000000002</v>
      </c>
      <c r="Y296">
        <f t="shared" si="29"/>
        <v>3376.6147000000001</v>
      </c>
      <c r="Z296">
        <f t="shared" si="30"/>
        <v>1781.8496250000001</v>
      </c>
      <c r="AA296">
        <f t="shared" si="31"/>
        <v>1188.2356916666668</v>
      </c>
      <c r="AB296" t="s">
        <v>140</v>
      </c>
      <c r="AC296">
        <v>1664.8889999999999</v>
      </c>
      <c r="AD296" s="11"/>
      <c r="AE296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</row>
    <row r="297" spans="1:53" s="12" customFormat="1" x14ac:dyDescent="0.25">
      <c r="A297" s="2" t="s">
        <v>227</v>
      </c>
      <c r="B297">
        <v>5682</v>
      </c>
      <c r="C297">
        <v>5679</v>
      </c>
      <c r="D297">
        <v>1013.65</v>
      </c>
      <c r="E297">
        <v>1013.4372</v>
      </c>
      <c r="F297">
        <v>5</v>
      </c>
      <c r="G297">
        <v>5062.1495999999997</v>
      </c>
      <c r="H297" s="7">
        <f>G297-(27.998*S297)</f>
        <v>5062.1495999999997</v>
      </c>
      <c r="I297" s="8">
        <f>H297-57.02146*U297</f>
        <v>5062.1495999999997</v>
      </c>
      <c r="J297">
        <v>49.681699999999999</v>
      </c>
      <c r="K297">
        <v>2</v>
      </c>
      <c r="L297">
        <v>8</v>
      </c>
      <c r="M297">
        <v>0</v>
      </c>
      <c r="N297">
        <v>0</v>
      </c>
      <c r="O297">
        <v>0</v>
      </c>
      <c r="P297" s="2">
        <v>0</v>
      </c>
      <c r="Q297">
        <v>972.89380000000006</v>
      </c>
      <c r="R297">
        <v>2</v>
      </c>
      <c r="S297"/>
      <c r="T297"/>
      <c r="U297"/>
      <c r="V297" s="10">
        <f t="shared" si="26"/>
        <v>3359.5684000000001</v>
      </c>
      <c r="W297">
        <f t="shared" si="27"/>
        <v>1702.5811999999999</v>
      </c>
      <c r="X297" s="1">
        <f t="shared" si="28"/>
        <v>3359.5684000000001</v>
      </c>
      <c r="Y297">
        <f t="shared" si="29"/>
        <v>3377.5789</v>
      </c>
      <c r="Z297">
        <f t="shared" si="30"/>
        <v>1782.331725</v>
      </c>
      <c r="AA297">
        <f t="shared" si="31"/>
        <v>1188.5570916666668</v>
      </c>
      <c r="AB297" t="s">
        <v>94</v>
      </c>
      <c r="AC297">
        <v>1739.8689999999999</v>
      </c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</row>
    <row r="298" spans="1:53" x14ac:dyDescent="0.25">
      <c r="A298" t="s">
        <v>236</v>
      </c>
      <c r="B298" s="7">
        <v>551</v>
      </c>
      <c r="C298" s="7">
        <v>542</v>
      </c>
      <c r="D298" s="7">
        <v>1108.45</v>
      </c>
      <c r="E298" s="7">
        <v>1108.1210000000001</v>
      </c>
      <c r="F298" s="7">
        <v>3</v>
      </c>
      <c r="G298" s="7">
        <v>3321.3411000000001</v>
      </c>
      <c r="H298" s="7">
        <f>G298-(27.998*S298)</f>
        <v>3293.3431</v>
      </c>
      <c r="I298" s="7">
        <f>H298-57.02146*U298</f>
        <v>3293.3431</v>
      </c>
      <c r="J298" s="2">
        <v>16.4636</v>
      </c>
      <c r="K298" s="2">
        <v>4</v>
      </c>
      <c r="L298" s="2">
        <v>5</v>
      </c>
      <c r="M298" s="2">
        <v>2</v>
      </c>
      <c r="N298" s="2">
        <v>0</v>
      </c>
      <c r="O298" s="2">
        <v>0</v>
      </c>
      <c r="P298" s="2">
        <v>0</v>
      </c>
      <c r="Q298" s="2">
        <v>972.85879999999997</v>
      </c>
      <c r="R298" s="2">
        <v>2</v>
      </c>
      <c r="S298" s="2">
        <v>1</v>
      </c>
      <c r="T298" s="2"/>
      <c r="U298" s="2"/>
      <c r="V298" s="10">
        <f t="shared" si="26"/>
        <v>1378.6457</v>
      </c>
      <c r="W298">
        <f t="shared" si="27"/>
        <v>1942.6954000000001</v>
      </c>
      <c r="X298" s="1">
        <f t="shared" si="28"/>
        <v>1378.6457</v>
      </c>
      <c r="Y298">
        <f t="shared" si="29"/>
        <v>1396.6562000000001</v>
      </c>
      <c r="Z298">
        <f t="shared" si="30"/>
        <v>791.87037500000008</v>
      </c>
      <c r="AA298">
        <f t="shared" si="31"/>
        <v>528.24952500000006</v>
      </c>
      <c r="AB298" t="s">
        <v>94</v>
      </c>
      <c r="AC298">
        <v>1739.8689999999999</v>
      </c>
    </row>
    <row r="299" spans="1:53" hidden="1" x14ac:dyDescent="0.25">
      <c r="B299" s="1">
        <v>9228</v>
      </c>
      <c r="C299" s="1">
        <v>9221</v>
      </c>
      <c r="D299" s="1">
        <v>1169.8599999999999</v>
      </c>
      <c r="E299" s="1">
        <v>1169.1848</v>
      </c>
      <c r="F299" s="1">
        <v>3</v>
      </c>
      <c r="G299" s="1">
        <v>3504.5326</v>
      </c>
      <c r="H299" s="15">
        <f>G299-(27.998*S299)</f>
        <v>3504.5326</v>
      </c>
      <c r="I299" s="15">
        <f>H299-57.02146*U299</f>
        <v>3504.5326</v>
      </c>
      <c r="J299" s="1">
        <v>76.523300000000006</v>
      </c>
      <c r="K299" s="1">
        <v>2</v>
      </c>
      <c r="L299" s="1">
        <v>8</v>
      </c>
      <c r="M299" s="1">
        <v>0</v>
      </c>
      <c r="N299" s="1">
        <v>0</v>
      </c>
      <c r="O299" s="1">
        <v>0</v>
      </c>
      <c r="P299" s="2">
        <v>0</v>
      </c>
      <c r="Q299">
        <v>1003.8428</v>
      </c>
      <c r="R299">
        <v>2</v>
      </c>
      <c r="V299" s="10">
        <f t="shared" si="26"/>
        <v>1801.9514000000001</v>
      </c>
      <c r="W299">
        <f t="shared" si="27"/>
        <v>1702.5811999999999</v>
      </c>
      <c r="X299" s="1">
        <f t="shared" si="28"/>
        <v>1801.9514000000001</v>
      </c>
      <c r="Y299">
        <f t="shared" si="29"/>
        <v>1819.9619000000002</v>
      </c>
      <c r="Z299">
        <f t="shared" si="30"/>
        <v>1003.5232250000001</v>
      </c>
      <c r="AA299">
        <f t="shared" si="31"/>
        <v>669.35142500000006</v>
      </c>
      <c r="AB299" s="2" t="s">
        <v>141</v>
      </c>
      <c r="AC299" s="11">
        <v>1801.9395999999999</v>
      </c>
    </row>
    <row r="300" spans="1:53" x14ac:dyDescent="0.25">
      <c r="A300" t="s">
        <v>226</v>
      </c>
      <c r="B300">
        <v>5504</v>
      </c>
      <c r="C300">
        <v>5503</v>
      </c>
      <c r="D300">
        <v>1220.1400000000001</v>
      </c>
      <c r="E300">
        <v>1219.4677999999999</v>
      </c>
      <c r="F300">
        <v>3</v>
      </c>
      <c r="G300">
        <v>3655.3816000000002</v>
      </c>
      <c r="H300" s="7">
        <f>G300-(27.998*S300)</f>
        <v>3599.3856000000001</v>
      </c>
      <c r="I300" s="8">
        <f>H300-57.02146*U300</f>
        <v>3599.3856000000001</v>
      </c>
      <c r="J300">
        <v>48.5413</v>
      </c>
      <c r="K300">
        <v>2</v>
      </c>
      <c r="L300">
        <v>8</v>
      </c>
      <c r="M300">
        <v>0</v>
      </c>
      <c r="N300">
        <v>0</v>
      </c>
      <c r="O300">
        <v>0</v>
      </c>
      <c r="P300" s="2">
        <v>0</v>
      </c>
      <c r="Q300" s="2">
        <v>972.82349999999997</v>
      </c>
      <c r="R300" s="2">
        <v>2</v>
      </c>
      <c r="S300">
        <v>2</v>
      </c>
      <c r="V300" s="10">
        <f t="shared" si="26"/>
        <v>1896.8044000000002</v>
      </c>
      <c r="W300">
        <f t="shared" si="27"/>
        <v>1758.5771999999999</v>
      </c>
      <c r="X300" s="1">
        <f t="shared" si="28"/>
        <v>1896.8044000000002</v>
      </c>
      <c r="Y300">
        <f t="shared" si="29"/>
        <v>1914.8149000000003</v>
      </c>
      <c r="Z300">
        <f t="shared" si="30"/>
        <v>1050.9497249999999</v>
      </c>
      <c r="AA300">
        <f t="shared" si="31"/>
        <v>700.96909166666671</v>
      </c>
      <c r="AB300" t="s">
        <v>94</v>
      </c>
      <c r="AC300">
        <v>1739.8689999999999</v>
      </c>
    </row>
    <row r="301" spans="1:53" s="2" customFormat="1" x14ac:dyDescent="0.25">
      <c r="A301" s="12" t="s">
        <v>171</v>
      </c>
      <c r="B301">
        <v>5930</v>
      </c>
      <c r="C301">
        <v>5921</v>
      </c>
      <c r="D301">
        <v>1277.23</v>
      </c>
      <c r="E301">
        <v>1276.5527</v>
      </c>
      <c r="F301">
        <v>3</v>
      </c>
      <c r="G301">
        <v>3826.6363999999999</v>
      </c>
      <c r="H301" s="7">
        <f>G301-(27.998*S301)</f>
        <v>3826.6363999999999</v>
      </c>
      <c r="I301" s="8">
        <f>H301-57.02146*U301</f>
        <v>3826.6363999999999</v>
      </c>
      <c r="J301">
        <v>51.282400000000003</v>
      </c>
      <c r="K301">
        <v>2</v>
      </c>
      <c r="L301">
        <v>8</v>
      </c>
      <c r="M301">
        <v>0</v>
      </c>
      <c r="N301">
        <v>0</v>
      </c>
      <c r="O301">
        <v>0</v>
      </c>
      <c r="P301" s="9">
        <v>0</v>
      </c>
      <c r="Q301">
        <v>1022.944</v>
      </c>
      <c r="R301">
        <v>2</v>
      </c>
      <c r="S301"/>
      <c r="T301"/>
      <c r="U301"/>
      <c r="V301" s="10">
        <f t="shared" si="26"/>
        <v>2124.0551999999998</v>
      </c>
      <c r="W301">
        <f t="shared" si="27"/>
        <v>1702.5811999999999</v>
      </c>
      <c r="X301" s="1">
        <f t="shared" si="28"/>
        <v>2124.0551999999998</v>
      </c>
      <c r="Y301">
        <f t="shared" si="29"/>
        <v>2142.0656999999997</v>
      </c>
      <c r="Z301">
        <f t="shared" si="30"/>
        <v>1164.5751249999998</v>
      </c>
      <c r="AA301">
        <f t="shared" si="31"/>
        <v>776.71935833333328</v>
      </c>
      <c r="AB301" t="s">
        <v>142</v>
      </c>
      <c r="AC301">
        <v>1838.981</v>
      </c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</row>
    <row r="302" spans="1:53" s="3" customFormat="1" x14ac:dyDescent="0.25">
      <c r="A302" s="27" t="s">
        <v>210</v>
      </c>
      <c r="B302">
        <v>5427</v>
      </c>
      <c r="C302">
        <v>5426</v>
      </c>
      <c r="D302">
        <v>1040.77</v>
      </c>
      <c r="E302">
        <v>1040.1026999999999</v>
      </c>
      <c r="F302">
        <v>3</v>
      </c>
      <c r="G302">
        <v>3117.2862</v>
      </c>
      <c r="H302" s="7">
        <f>G302-(27.998*S302)</f>
        <v>3117.2862</v>
      </c>
      <c r="I302" s="8">
        <f>H302-57.02146*U302</f>
        <v>3117.2862</v>
      </c>
      <c r="J302">
        <v>48.035200000000003</v>
      </c>
      <c r="K302">
        <v>2</v>
      </c>
      <c r="L302">
        <v>6</v>
      </c>
      <c r="M302">
        <v>0</v>
      </c>
      <c r="N302">
        <v>0</v>
      </c>
      <c r="O302">
        <v>0</v>
      </c>
      <c r="P302" s="2">
        <v>0</v>
      </c>
      <c r="Q302">
        <v>1003.9290999999999</v>
      </c>
      <c r="R302">
        <v>2</v>
      </c>
      <c r="S302"/>
      <c r="T302"/>
      <c r="U302"/>
      <c r="V302" s="10">
        <f t="shared" si="26"/>
        <v>1738.8106</v>
      </c>
      <c r="W302">
        <f t="shared" si="27"/>
        <v>1378.4756</v>
      </c>
      <c r="X302" s="1">
        <f t="shared" si="28"/>
        <v>1738.8106</v>
      </c>
      <c r="Y302">
        <f t="shared" si="29"/>
        <v>1756.8211000000001</v>
      </c>
      <c r="Z302">
        <f t="shared" si="30"/>
        <v>971.95282500000008</v>
      </c>
      <c r="AA302">
        <f t="shared" si="31"/>
        <v>648.30449166666665</v>
      </c>
      <c r="AB302" s="2" t="s">
        <v>141</v>
      </c>
      <c r="AC302" s="11">
        <v>1801.9395999999999</v>
      </c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</row>
    <row r="303" spans="1:53" hidden="1" x14ac:dyDescent="0.25">
      <c r="B303" s="1">
        <v>9250</v>
      </c>
      <c r="C303" s="1">
        <v>9243</v>
      </c>
      <c r="D303" s="1">
        <v>1061.82</v>
      </c>
      <c r="E303" s="1">
        <v>1061.1523</v>
      </c>
      <c r="F303" s="1">
        <v>3</v>
      </c>
      <c r="G303" s="1">
        <v>3180.4351999999999</v>
      </c>
      <c r="H303" s="15">
        <f>G303-(27.998*S303)</f>
        <v>3180.4351999999999</v>
      </c>
      <c r="I303" s="15">
        <f>H303-57.02146*U303</f>
        <v>3180.4351999999999</v>
      </c>
      <c r="J303" s="1">
        <v>76.753699999999995</v>
      </c>
      <c r="K303" s="1">
        <v>2</v>
      </c>
      <c r="L303" s="1">
        <v>6</v>
      </c>
      <c r="M303" s="1">
        <v>0</v>
      </c>
      <c r="N303" s="1">
        <v>0</v>
      </c>
      <c r="O303" s="1">
        <v>0</v>
      </c>
      <c r="P303" s="2">
        <v>0</v>
      </c>
      <c r="Q303">
        <v>1003.9633</v>
      </c>
      <c r="R303">
        <v>2</v>
      </c>
      <c r="V303" s="10">
        <f t="shared" si="26"/>
        <v>1801.9595999999999</v>
      </c>
      <c r="W303">
        <f t="shared" si="27"/>
        <v>1378.4756</v>
      </c>
      <c r="X303" s="1">
        <f t="shared" si="28"/>
        <v>1801.9595999999999</v>
      </c>
      <c r="Y303">
        <f t="shared" si="29"/>
        <v>1819.9701</v>
      </c>
      <c r="Z303">
        <f t="shared" si="30"/>
        <v>1003.527325</v>
      </c>
      <c r="AA303">
        <f t="shared" si="31"/>
        <v>669.35415833333332</v>
      </c>
      <c r="AB303" s="2" t="s">
        <v>141</v>
      </c>
      <c r="AC303" s="11">
        <v>1801.9395999999999</v>
      </c>
    </row>
    <row r="304" spans="1:53" s="12" customFormat="1" x14ac:dyDescent="0.25">
      <c r="A304" s="27" t="s">
        <v>217</v>
      </c>
      <c r="B304">
        <v>5389</v>
      </c>
      <c r="C304">
        <v>5382</v>
      </c>
      <c r="D304">
        <v>1094.78</v>
      </c>
      <c r="E304">
        <v>1094.1133</v>
      </c>
      <c r="F304">
        <v>3</v>
      </c>
      <c r="G304">
        <v>3279.3180000000002</v>
      </c>
      <c r="H304" s="7">
        <f>G304-(27.998*S304)</f>
        <v>3279.3180000000002</v>
      </c>
      <c r="I304" s="8">
        <f>H304-57.02146*U304</f>
        <v>3279.3180000000002</v>
      </c>
      <c r="J304">
        <v>47.793500000000002</v>
      </c>
      <c r="K304">
        <v>2</v>
      </c>
      <c r="L304">
        <v>7</v>
      </c>
      <c r="M304">
        <v>0</v>
      </c>
      <c r="N304">
        <v>0</v>
      </c>
      <c r="O304">
        <v>0</v>
      </c>
      <c r="P304" s="14">
        <v>0</v>
      </c>
      <c r="Q304" s="12">
        <v>935.8297</v>
      </c>
      <c r="R304" s="12">
        <v>2</v>
      </c>
      <c r="V304" s="10">
        <f t="shared" si="26"/>
        <v>1738.7896000000003</v>
      </c>
      <c r="W304" s="12">
        <f t="shared" si="27"/>
        <v>1540.5283999999999</v>
      </c>
      <c r="X304" s="15">
        <f t="shared" si="28"/>
        <v>1738.7896000000003</v>
      </c>
      <c r="Y304" s="12">
        <f t="shared" si="29"/>
        <v>1756.8001000000004</v>
      </c>
      <c r="Z304" s="12">
        <f t="shared" si="30"/>
        <v>971.94232500000021</v>
      </c>
      <c r="AA304" s="12">
        <f t="shared" si="31"/>
        <v>648.29749166666682</v>
      </c>
      <c r="AB304" t="s">
        <v>140</v>
      </c>
      <c r="AC304">
        <v>1664.8889999999999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 s="2"/>
    </row>
    <row r="305" spans="1:53" x14ac:dyDescent="0.25">
      <c r="A305" t="s">
        <v>225</v>
      </c>
      <c r="B305">
        <v>5372</v>
      </c>
      <c r="C305">
        <v>5371</v>
      </c>
      <c r="D305">
        <v>1148.47</v>
      </c>
      <c r="E305">
        <v>1148.1369999999999</v>
      </c>
      <c r="F305">
        <v>3</v>
      </c>
      <c r="G305">
        <v>3441.3892000000001</v>
      </c>
      <c r="H305" s="7">
        <f>G305-(27.998*S305)</f>
        <v>3441.3892000000001</v>
      </c>
      <c r="I305" s="8">
        <f>H305-57.02146*U305</f>
        <v>3441.3892000000001</v>
      </c>
      <c r="J305">
        <v>47.684800000000003</v>
      </c>
      <c r="K305">
        <v>2</v>
      </c>
      <c r="L305">
        <v>8</v>
      </c>
      <c r="M305">
        <v>0</v>
      </c>
      <c r="N305">
        <v>0</v>
      </c>
      <c r="O305">
        <v>0</v>
      </c>
      <c r="P305" s="13">
        <v>0</v>
      </c>
      <c r="Q305">
        <v>1759.2503999999999</v>
      </c>
      <c r="R305">
        <v>2</v>
      </c>
      <c r="V305" s="10">
        <f t="shared" si="26"/>
        <v>1738.8080000000002</v>
      </c>
      <c r="W305">
        <f t="shared" si="27"/>
        <v>1702.5811999999999</v>
      </c>
      <c r="X305" s="1">
        <f t="shared" si="28"/>
        <v>1738.8080000000002</v>
      </c>
      <c r="Y305">
        <f t="shared" si="29"/>
        <v>1756.8185000000003</v>
      </c>
      <c r="Z305">
        <f t="shared" si="30"/>
        <v>971.95152500000017</v>
      </c>
      <c r="AA305">
        <f t="shared" si="31"/>
        <v>648.30362500000012</v>
      </c>
      <c r="AB305" t="s">
        <v>143</v>
      </c>
      <c r="AC305">
        <v>3313.5709999999999</v>
      </c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3"/>
    </row>
    <row r="306" spans="1:53" x14ac:dyDescent="0.25">
      <c r="A306" s="1" t="s">
        <v>252</v>
      </c>
      <c r="B306">
        <v>3242</v>
      </c>
      <c r="C306">
        <v>3237</v>
      </c>
      <c r="D306">
        <v>827.62</v>
      </c>
      <c r="E306">
        <v>827.36800000000005</v>
      </c>
      <c r="F306">
        <v>4</v>
      </c>
      <c r="G306">
        <v>3305.4431</v>
      </c>
      <c r="H306" s="7">
        <f>G306-(27.998*S306)</f>
        <v>3305.4431</v>
      </c>
      <c r="I306" s="8">
        <f>H306-57.02146*U306</f>
        <v>3305.4431</v>
      </c>
      <c r="J306">
        <v>33.904699999999998</v>
      </c>
      <c r="K306">
        <v>2</v>
      </c>
      <c r="L306">
        <v>7</v>
      </c>
      <c r="M306">
        <v>0</v>
      </c>
      <c r="N306">
        <v>0</v>
      </c>
      <c r="O306">
        <v>0</v>
      </c>
      <c r="P306" s="2">
        <v>0</v>
      </c>
      <c r="Q306">
        <v>872.7808</v>
      </c>
      <c r="R306">
        <v>2</v>
      </c>
      <c r="V306" s="10">
        <f t="shared" si="26"/>
        <v>1764.9147</v>
      </c>
      <c r="W306">
        <f t="shared" si="27"/>
        <v>1540.5283999999999</v>
      </c>
      <c r="X306" s="1">
        <f t="shared" si="28"/>
        <v>1764.9147</v>
      </c>
      <c r="Y306">
        <f t="shared" si="29"/>
        <v>1782.9252000000001</v>
      </c>
      <c r="Z306">
        <f t="shared" si="30"/>
        <v>985.00487500000008</v>
      </c>
      <c r="AA306">
        <f t="shared" si="31"/>
        <v>657.00585833333332</v>
      </c>
      <c r="AB306" t="s">
        <v>94</v>
      </c>
      <c r="AC306">
        <v>1739.8689999999999</v>
      </c>
    </row>
    <row r="307" spans="1:53" s="12" customFormat="1" x14ac:dyDescent="0.25">
      <c r="A307" s="12" t="s">
        <v>235</v>
      </c>
      <c r="B307">
        <v>9112</v>
      </c>
      <c r="C307">
        <v>9111</v>
      </c>
      <c r="D307">
        <v>1316.55</v>
      </c>
      <c r="E307">
        <v>1315.8821</v>
      </c>
      <c r="F307">
        <v>3</v>
      </c>
      <c r="G307">
        <v>3944.6244999999999</v>
      </c>
      <c r="H307" s="7">
        <f>G307-(27.998*S307)</f>
        <v>3944.6244999999999</v>
      </c>
      <c r="I307" s="8">
        <f>H307-57.02146*U307</f>
        <v>3944.6244999999999</v>
      </c>
      <c r="J307">
        <v>75.461799999999997</v>
      </c>
      <c r="K307">
        <v>4</v>
      </c>
      <c r="L307">
        <v>5</v>
      </c>
      <c r="M307">
        <v>0</v>
      </c>
      <c r="N307">
        <v>2</v>
      </c>
      <c r="O307">
        <v>0</v>
      </c>
      <c r="P307" s="13">
        <v>0</v>
      </c>
      <c r="Q307">
        <v>972.84230000000002</v>
      </c>
      <c r="R307">
        <v>2</v>
      </c>
      <c r="S307"/>
      <c r="T307"/>
      <c r="U307"/>
      <c r="V307" s="10">
        <f t="shared" si="26"/>
        <v>1739.8521000000001</v>
      </c>
      <c r="W307">
        <f t="shared" si="27"/>
        <v>2204.7723999999998</v>
      </c>
      <c r="X307" s="1">
        <f t="shared" si="28"/>
        <v>1739.8521000000001</v>
      </c>
      <c r="Y307">
        <f t="shared" si="29"/>
        <v>1757.8626000000002</v>
      </c>
      <c r="Z307">
        <f t="shared" si="30"/>
        <v>972.4735750000001</v>
      </c>
      <c r="AA307">
        <f t="shared" si="31"/>
        <v>648.65165833333333</v>
      </c>
      <c r="AB307" t="s">
        <v>94</v>
      </c>
      <c r="AC307">
        <v>1739.8689999999999</v>
      </c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</row>
    <row r="308" spans="1:53" x14ac:dyDescent="0.25">
      <c r="A308" t="s">
        <v>253</v>
      </c>
      <c r="B308">
        <v>6707</v>
      </c>
      <c r="C308">
        <v>6702</v>
      </c>
      <c r="D308">
        <v>1065.47</v>
      </c>
      <c r="E308">
        <v>1064.7962</v>
      </c>
      <c r="F308">
        <v>3</v>
      </c>
      <c r="G308">
        <v>3191.3667999999998</v>
      </c>
      <c r="H308" s="7">
        <f>G308-(27.998*S308)</f>
        <v>3191.3667999999998</v>
      </c>
      <c r="I308" s="8">
        <f>H308-57.02146*U308</f>
        <v>3191.3667999999998</v>
      </c>
      <c r="J308">
        <v>56.477800000000002</v>
      </c>
      <c r="K308">
        <v>2</v>
      </c>
      <c r="L308">
        <v>6</v>
      </c>
      <c r="M308" s="2">
        <v>0</v>
      </c>
      <c r="N308" s="2">
        <v>0</v>
      </c>
      <c r="O308" s="2">
        <v>0</v>
      </c>
      <c r="P308">
        <v>0</v>
      </c>
      <c r="Q308">
        <v>872.94860000000006</v>
      </c>
      <c r="R308">
        <v>2</v>
      </c>
      <c r="V308" s="10">
        <f t="shared" si="26"/>
        <v>1812.8911999999998</v>
      </c>
      <c r="W308">
        <f t="shared" si="27"/>
        <v>1378.4756</v>
      </c>
      <c r="X308" s="1">
        <f t="shared" si="28"/>
        <v>1812.8911999999998</v>
      </c>
      <c r="Y308">
        <f t="shared" si="29"/>
        <v>1830.9016999999999</v>
      </c>
      <c r="Z308">
        <f t="shared" si="30"/>
        <v>1008.993125</v>
      </c>
      <c r="AA308">
        <f t="shared" si="31"/>
        <v>672.99802499999998</v>
      </c>
      <c r="AB308" t="s">
        <v>94</v>
      </c>
      <c r="AC308">
        <v>1739.8689999999999</v>
      </c>
    </row>
  </sheetData>
  <autoFilter ref="A1:O308">
    <filterColumn colId="1">
      <colorFilter dxfId="0"/>
    </filterColumn>
    <sortState ref="A3:O308">
      <sortCondition ref="A1:A308"/>
    </sortState>
  </autoFilter>
  <pageMargins left="0.7" right="0.7" top="0.75" bottom="0.75" header="0.3" footer="0.3"/>
  <pageSetup paperSiz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131_HILIC_01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Mechref324</dc:creator>
  <cp:lastModifiedBy>Chuan-Yih Yu</cp:lastModifiedBy>
  <dcterms:created xsi:type="dcterms:W3CDTF">2014-11-11T20:25:55Z</dcterms:created>
  <dcterms:modified xsi:type="dcterms:W3CDTF">2015-04-17T14:23:34Z</dcterms:modified>
</cp:coreProperties>
</file>