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pax\Documents\Projects\Lyra (ME102B Project)\Hardware\Electronics Models\"/>
    </mc:Choice>
  </mc:AlternateContent>
  <xr:revisionPtr revIDLastSave="0" documentId="13_ncr:1_{A0B3F93E-0F08-4422-AFFB-393A291ED677}" xr6:coauthVersionLast="47" xr6:coauthVersionMax="47" xr10:uidLastSave="{00000000-0000-0000-0000-000000000000}"/>
  <bookViews>
    <workbookView xWindow="-108" yWindow="-108" windowWidth="30936" windowHeight="18696" xr2:uid="{DAAB9877-DFED-4489-9CE4-020AA10E5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H8" i="1" s="1"/>
  <c r="D4" i="1"/>
  <c r="E4" i="1"/>
  <c r="D5" i="1"/>
  <c r="E5" i="1"/>
  <c r="D6" i="1"/>
  <c r="E6" i="1"/>
  <c r="D7" i="1"/>
  <c r="E7" i="1"/>
  <c r="D8" i="1"/>
  <c r="E8" i="1"/>
  <c r="E3" i="1"/>
  <c r="D3" i="1"/>
  <c r="G3" i="1" l="1"/>
  <c r="G7" i="1"/>
  <c r="G4" i="1"/>
  <c r="H6" i="1"/>
  <c r="H7" i="1"/>
  <c r="G8" i="1"/>
  <c r="G6" i="1"/>
  <c r="G5" i="1"/>
  <c r="H3" i="1"/>
  <c r="H5" i="1"/>
  <c r="H4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<sst xmlns="http://schemas.openxmlformats.org/spreadsheetml/2006/main" count="11" uniqueCount="8">
  <si>
    <t>X</t>
  </si>
  <si>
    <t>Y</t>
  </si>
  <si>
    <t>R</t>
  </si>
  <si>
    <t>Height:</t>
  </si>
  <si>
    <t>scaleFactor</t>
  </si>
  <si>
    <t>X_0</t>
  </si>
  <si>
    <t>Y_0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</si>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</sst>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B377-3902-478D-8BCC-53DA0F50A044}">
  <dimension ref="A1:I10"/>
  <sheetViews>
    <sheetView tabSelected="1" workbookViewId="0">
      <selection activeCell="G8" sqref="G8"/>
    </sheetView>
  </sheetViews>
  <sheetFormatPr defaultRowHeight="14.4" x14ac:dyDescent="0.3"/>
  <sheetData>
    <row r="1" spans="1:9" x14ac:dyDescent="0.3">
      <c r="A1" t="s">
        <v>3</v>
      </c>
      <c r="B1">
        <v>15</v>
      </c>
      <c r="C1" t="s">
        <v>7</v>
      </c>
      <c r="D1">
        <v>37.5</v>
      </c>
      <c r="E1">
        <v>67.5</v>
      </c>
    </row>
    <row r="2" spans="1:9" x14ac:dyDescent="0.3">
      <c r="A2" t="s">
        <v>0</v>
      </c>
      <c r="B2" t="s">
        <v>1</v>
      </c>
      <c r="C2" t="s">
        <v>2</v>
      </c>
      <c r="D2" t="s">
        <v>5</v>
      </c>
      <c r="E2" t="s">
        <v>6</v>
      </c>
      <c r="G2" t="s">
        <v>0</v>
      </c>
      <c r="H2" t="s">
        <v>1</v>
      </c>
      <c r="I2" t="s">
        <v>2</v>
      </c>
    </row>
    <row r="3" spans="1:9" x14ac:dyDescent="0.3">
      <c r="A3">
        <v>474.31606040999998</v>
      </c>
      <c r="B3">
        <v>451.81430756999998</v>
      </c>
      <c r="C3">
        <v>38.968298869999998</v>
      </c>
      <c r="D3">
        <f>A3-MIN($A$3:$A$8)</f>
        <v>0</v>
      </c>
      <c r="E3">
        <f>B3-MIN($B$3:$B$8)</f>
        <v>0</v>
      </c>
      <c r="G3">
        <f>D3*$B$10+$D$1</f>
        <v>37.5</v>
      </c>
      <c r="H3">
        <f>-E3*$B$10+$E$1</f>
        <v>67.5</v>
      </c>
      <c r="I3">
        <f>C3*$B$10</f>
        <v>0.87650996158043692</v>
      </c>
    </row>
    <row r="4" spans="1:9" x14ac:dyDescent="0.3">
      <c r="A4">
        <v>656.71620509000002</v>
      </c>
      <c r="B4">
        <v>500.81374546000001</v>
      </c>
      <c r="C4">
        <v>38.232303190000003</v>
      </c>
      <c r="D4">
        <f>A4-MIN($A$3:$A$8)</f>
        <v>182.40014468000004</v>
      </c>
      <c r="E4">
        <f>B4-MIN($B$3:$B$8)</f>
        <v>48.999437890000024</v>
      </c>
      <c r="G4">
        <f t="shared" ref="G4:G8" si="0">D4*$B$10+$D$1</f>
        <v>41.602707802028647</v>
      </c>
      <c r="H4">
        <f t="shared" ref="H4:H8" si="1">-E4*$B$10+$E$1</f>
        <v>66.397860654228069</v>
      </c>
      <c r="I4">
        <f t="shared" ref="H4:I8" si="2">C4*$B$10</f>
        <v>0.85995528601319515</v>
      </c>
    </row>
    <row r="5" spans="1:9" x14ac:dyDescent="0.3">
      <c r="A5">
        <v>566.50057208999999</v>
      </c>
      <c r="B5">
        <v>843.87931135999997</v>
      </c>
      <c r="C5">
        <v>38.467466649999999</v>
      </c>
      <c r="D5">
        <f>A5-MIN($A$3:$A$8)</f>
        <v>92.184511680000014</v>
      </c>
      <c r="E5">
        <f>B5-MIN($B$3:$B$8)</f>
        <v>392.06500378999999</v>
      </c>
      <c r="G5">
        <f t="shared" si="0"/>
        <v>39.573496794420066</v>
      </c>
      <c r="H5">
        <f t="shared" si="1"/>
        <v>58.68132196236138</v>
      </c>
      <c r="I5">
        <f t="shared" si="2"/>
        <v>0.86524479367113405</v>
      </c>
    </row>
    <row r="6" spans="1:9" x14ac:dyDescent="0.3">
      <c r="A6">
        <v>753.08149980999997</v>
      </c>
      <c r="B6">
        <v>915.70170341999994</v>
      </c>
      <c r="C6">
        <v>31.563822049999999</v>
      </c>
      <c r="D6">
        <f>A6-MIN($A$3:$A$8)</f>
        <v>278.76543939999999</v>
      </c>
      <c r="E6">
        <f>B6-MIN($B$3:$B$8)</f>
        <v>463.88739584999996</v>
      </c>
      <c r="G6">
        <f t="shared" si="0"/>
        <v>43.770242521840103</v>
      </c>
      <c r="H6">
        <f t="shared" si="1"/>
        <v>57.065828242321416</v>
      </c>
      <c r="I6">
        <f t="shared" si="2"/>
        <v>0.70996182165078037</v>
      </c>
    </row>
    <row r="7" spans="1:9" x14ac:dyDescent="0.3">
      <c r="A7">
        <v>757.55208688000005</v>
      </c>
      <c r="B7">
        <v>1118.69147802</v>
      </c>
      <c r="C7">
        <v>31.790805679999998</v>
      </c>
      <c r="D7">
        <f>A7-MIN($A$3:$A$8)</f>
        <v>283.23602647000007</v>
      </c>
      <c r="E7">
        <f>B7-MIN($B$3:$B$8)</f>
        <v>666.87717044999999</v>
      </c>
      <c r="G7">
        <f t="shared" si="0"/>
        <v>43.870798979642892</v>
      </c>
      <c r="H7">
        <f t="shared" si="1"/>
        <v>52.5</v>
      </c>
      <c r="I7">
        <f t="shared" si="2"/>
        <v>0.71506734122899973</v>
      </c>
    </row>
    <row r="8" spans="1:9" x14ac:dyDescent="0.3">
      <c r="A8">
        <v>904.14372566999998</v>
      </c>
      <c r="B8">
        <v>1029.7025489299999</v>
      </c>
      <c r="C8">
        <v>49.249602029999998</v>
      </c>
      <c r="D8">
        <f>A8-MIN($A$3:$A$8)</f>
        <v>429.82766526</v>
      </c>
      <c r="E8">
        <f>B8-MIN($B$3:$B$8)</f>
        <v>577.88824135999994</v>
      </c>
      <c r="G8">
        <f t="shared" si="0"/>
        <v>47.168069720469468</v>
      </c>
      <c r="H8">
        <f t="shared" si="1"/>
        <v>54.501618882003825</v>
      </c>
      <c r="I8">
        <f t="shared" si="2"/>
        <v>1.1077662621911395</v>
      </c>
    </row>
    <row r="10" spans="1:9" x14ac:dyDescent="0.3">
      <c r="A10" t="s">
        <v>4</v>
      </c>
      <c r="B10">
        <f>B1/MAX(E:E)</f>
        <v>2.2492897739891434E-2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Paxson</dc:creator>
  <cp:lastModifiedBy>Charles Paxson</cp:lastModifiedBy>
  <dcterms:created xsi:type="dcterms:W3CDTF">2024-03-03T02:37:22Z</dcterms:created>
  <dcterms:modified xsi:type="dcterms:W3CDTF">2024-03-03T03:07:53Z</dcterms:modified>
</cp:coreProperties>
</file>